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filterPrivacy="1" codeName="DieseArbeitsmappe"/>
  <xr:revisionPtr revIDLastSave="0" documentId="13_ncr:1_{43766F11-2B3A-46A6-9A06-95B178727598}" xr6:coauthVersionLast="47" xr6:coauthVersionMax="47" xr10:uidLastSave="{00000000-0000-0000-0000-000000000000}"/>
  <bookViews>
    <workbookView xWindow="390" yWindow="390" windowWidth="23790" windowHeight="19185" xr2:uid="{99D671B3-7A63-47A9-99CB-8922A252149E}"/>
  </bookViews>
  <sheets>
    <sheet name="Tabelle1" sheetId="4" r:id="rId1"/>
  </sheets>
  <externalReferences>
    <externalReference r:id="rId2"/>
  </externalReferences>
  <definedNames>
    <definedName name="Datenschnitt_Jahr">#N/A</definedName>
    <definedName name="Datenschnitt_Monat">#N/A</definedName>
    <definedName name="Kunden">[1]Kunden!$D$2:$D$131</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4:slicerCache r:id="rId4"/>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295" i="4" l="1"/>
  <c r="O3293" i="4"/>
  <c r="I4" i="4"/>
  <c r="I5" i="4"/>
  <c r="J5" i="4" s="1"/>
  <c r="I6" i="4"/>
  <c r="J6" i="4" s="1"/>
  <c r="I7" i="4"/>
  <c r="J7" i="4" s="1"/>
  <c r="I8" i="4"/>
  <c r="J8" i="4" s="1"/>
  <c r="I9" i="4"/>
  <c r="J9" i="4" s="1"/>
  <c r="I10" i="4"/>
  <c r="J10" i="4" s="1"/>
  <c r="I11" i="4"/>
  <c r="J11" i="4" s="1"/>
  <c r="I12" i="4"/>
  <c r="J12" i="4" s="1"/>
  <c r="I13" i="4"/>
  <c r="J13" i="4" s="1"/>
  <c r="I14" i="4"/>
  <c r="J14" i="4" s="1"/>
  <c r="I15" i="4"/>
  <c r="J15" i="4" s="1"/>
  <c r="I16" i="4"/>
  <c r="J16" i="4" s="1"/>
  <c r="I17" i="4"/>
  <c r="J17" i="4" s="1"/>
  <c r="I18" i="4"/>
  <c r="J18" i="4" s="1"/>
  <c r="I19" i="4"/>
  <c r="J19" i="4" s="1"/>
  <c r="I20" i="4"/>
  <c r="J20" i="4" s="1"/>
  <c r="I21" i="4"/>
  <c r="J21" i="4" s="1"/>
  <c r="I22" i="4"/>
  <c r="J22" i="4" s="1"/>
  <c r="I23" i="4"/>
  <c r="J23" i="4" s="1"/>
  <c r="I24" i="4"/>
  <c r="J24" i="4" s="1"/>
  <c r="I25" i="4"/>
  <c r="J25" i="4" s="1"/>
  <c r="I26" i="4"/>
  <c r="J26" i="4" s="1"/>
  <c r="I27" i="4"/>
  <c r="J27" i="4" s="1"/>
  <c r="I28" i="4"/>
  <c r="J28" i="4" s="1"/>
  <c r="I29" i="4"/>
  <c r="J29" i="4" s="1"/>
  <c r="I30" i="4"/>
  <c r="J30" i="4" s="1"/>
  <c r="I31" i="4"/>
  <c r="J31" i="4" s="1"/>
  <c r="I32" i="4"/>
  <c r="J32" i="4" s="1"/>
  <c r="I33" i="4"/>
  <c r="J33" i="4" s="1"/>
  <c r="I34" i="4"/>
  <c r="J34" i="4" s="1"/>
  <c r="I35" i="4"/>
  <c r="J35" i="4" s="1"/>
  <c r="I36" i="4"/>
  <c r="J36" i="4" s="1"/>
  <c r="I37" i="4"/>
  <c r="J37" i="4" s="1"/>
  <c r="I38" i="4"/>
  <c r="J38" i="4" s="1"/>
  <c r="I39" i="4"/>
  <c r="J39" i="4" s="1"/>
  <c r="I40" i="4"/>
  <c r="J40" i="4" s="1"/>
  <c r="I41" i="4"/>
  <c r="J41" i="4" s="1"/>
  <c r="I42" i="4"/>
  <c r="J42" i="4" s="1"/>
  <c r="I43" i="4"/>
  <c r="J43" i="4" s="1"/>
  <c r="I44" i="4"/>
  <c r="J44" i="4" s="1"/>
  <c r="I45" i="4"/>
  <c r="J45" i="4" s="1"/>
  <c r="I46" i="4"/>
  <c r="J46" i="4" s="1"/>
  <c r="I47" i="4"/>
  <c r="J47" i="4" s="1"/>
  <c r="I48" i="4"/>
  <c r="J48" i="4" s="1"/>
  <c r="I49" i="4"/>
  <c r="J49" i="4" s="1"/>
  <c r="I50" i="4"/>
  <c r="J50" i="4" s="1"/>
  <c r="I51" i="4"/>
  <c r="J51" i="4" s="1"/>
  <c r="I52" i="4"/>
  <c r="J52" i="4" s="1"/>
  <c r="I53" i="4"/>
  <c r="J53" i="4" s="1"/>
  <c r="I54" i="4"/>
  <c r="J54" i="4" s="1"/>
  <c r="I55" i="4"/>
  <c r="J55" i="4" s="1"/>
  <c r="I56" i="4"/>
  <c r="J56" i="4" s="1"/>
  <c r="I57" i="4"/>
  <c r="J57" i="4" s="1"/>
  <c r="I58" i="4"/>
  <c r="J58" i="4" s="1"/>
  <c r="I59" i="4"/>
  <c r="J59" i="4" s="1"/>
  <c r="I60" i="4"/>
  <c r="J60" i="4" s="1"/>
  <c r="I61" i="4"/>
  <c r="J61" i="4" s="1"/>
  <c r="I62" i="4"/>
  <c r="J62" i="4" s="1"/>
  <c r="I63" i="4"/>
  <c r="J63" i="4" s="1"/>
  <c r="I64" i="4"/>
  <c r="J64" i="4" s="1"/>
  <c r="I65" i="4"/>
  <c r="J65" i="4" s="1"/>
  <c r="I66" i="4"/>
  <c r="J66" i="4" s="1"/>
  <c r="I67" i="4"/>
  <c r="J67" i="4" s="1"/>
  <c r="I68" i="4"/>
  <c r="J68" i="4" s="1"/>
  <c r="I69" i="4"/>
  <c r="J69" i="4" s="1"/>
  <c r="I70" i="4"/>
  <c r="J70" i="4" s="1"/>
  <c r="I71" i="4"/>
  <c r="J71" i="4" s="1"/>
  <c r="I72" i="4"/>
  <c r="J72" i="4" s="1"/>
  <c r="I73" i="4"/>
  <c r="J73" i="4" s="1"/>
  <c r="I74" i="4"/>
  <c r="J74" i="4" s="1"/>
  <c r="I75" i="4"/>
  <c r="J75" i="4" s="1"/>
  <c r="I76" i="4"/>
  <c r="J76" i="4" s="1"/>
  <c r="I77" i="4"/>
  <c r="J77" i="4" s="1"/>
  <c r="I78" i="4"/>
  <c r="J78" i="4" s="1"/>
  <c r="I79" i="4"/>
  <c r="J79" i="4" s="1"/>
  <c r="I80" i="4"/>
  <c r="J80" i="4" s="1"/>
  <c r="I81" i="4"/>
  <c r="J81" i="4" s="1"/>
  <c r="I82" i="4"/>
  <c r="J82" i="4" s="1"/>
  <c r="I83" i="4"/>
  <c r="J83" i="4" s="1"/>
  <c r="I84" i="4"/>
  <c r="J84" i="4" s="1"/>
  <c r="I85" i="4"/>
  <c r="J85" i="4" s="1"/>
  <c r="I86" i="4"/>
  <c r="J86" i="4" s="1"/>
  <c r="I87" i="4"/>
  <c r="J87" i="4" s="1"/>
  <c r="I88" i="4"/>
  <c r="J88" i="4" s="1"/>
  <c r="I89" i="4"/>
  <c r="J89" i="4" s="1"/>
  <c r="I90" i="4"/>
  <c r="J90" i="4" s="1"/>
  <c r="I91" i="4"/>
  <c r="J91" i="4" s="1"/>
  <c r="I92" i="4"/>
  <c r="J92" i="4" s="1"/>
  <c r="I93" i="4"/>
  <c r="J93" i="4" s="1"/>
  <c r="I94" i="4"/>
  <c r="J94" i="4" s="1"/>
  <c r="I95" i="4"/>
  <c r="J95" i="4" s="1"/>
  <c r="I96" i="4"/>
  <c r="J96" i="4" s="1"/>
  <c r="I97" i="4"/>
  <c r="J97" i="4" s="1"/>
  <c r="I98" i="4"/>
  <c r="J98" i="4" s="1"/>
  <c r="I99" i="4"/>
  <c r="J99" i="4" s="1"/>
  <c r="I100" i="4"/>
  <c r="J100" i="4" s="1"/>
  <c r="I101" i="4"/>
  <c r="J101" i="4" s="1"/>
  <c r="I102" i="4"/>
  <c r="J102" i="4" s="1"/>
  <c r="I103" i="4"/>
  <c r="J103" i="4" s="1"/>
  <c r="I104" i="4"/>
  <c r="J104" i="4" s="1"/>
  <c r="I105" i="4"/>
  <c r="J105" i="4" s="1"/>
  <c r="I106" i="4"/>
  <c r="J106" i="4" s="1"/>
  <c r="I107" i="4"/>
  <c r="J107" i="4" s="1"/>
  <c r="I108" i="4"/>
  <c r="J108" i="4" s="1"/>
  <c r="I109" i="4"/>
  <c r="J109" i="4" s="1"/>
  <c r="I110" i="4"/>
  <c r="J110" i="4" s="1"/>
  <c r="I111" i="4"/>
  <c r="J111" i="4" s="1"/>
  <c r="I112" i="4"/>
  <c r="J112" i="4" s="1"/>
  <c r="I113" i="4"/>
  <c r="J113" i="4" s="1"/>
  <c r="I114" i="4"/>
  <c r="J114" i="4" s="1"/>
  <c r="I115" i="4"/>
  <c r="J115" i="4" s="1"/>
  <c r="I116" i="4"/>
  <c r="J116" i="4" s="1"/>
  <c r="I117" i="4"/>
  <c r="J117" i="4" s="1"/>
  <c r="I118" i="4"/>
  <c r="J118" i="4" s="1"/>
  <c r="I119" i="4"/>
  <c r="J119" i="4" s="1"/>
  <c r="I120" i="4"/>
  <c r="J120" i="4" s="1"/>
  <c r="I121" i="4"/>
  <c r="J121" i="4" s="1"/>
  <c r="I122" i="4"/>
  <c r="J122" i="4" s="1"/>
  <c r="I123" i="4"/>
  <c r="J123" i="4" s="1"/>
  <c r="I124" i="4"/>
  <c r="J124" i="4" s="1"/>
  <c r="I125" i="4"/>
  <c r="J125" i="4" s="1"/>
  <c r="I126" i="4"/>
  <c r="J126" i="4" s="1"/>
  <c r="I127" i="4"/>
  <c r="J127" i="4" s="1"/>
  <c r="I128" i="4"/>
  <c r="J128" i="4" s="1"/>
  <c r="I129" i="4"/>
  <c r="J129" i="4" s="1"/>
  <c r="I130" i="4"/>
  <c r="J130" i="4" s="1"/>
  <c r="I131" i="4"/>
  <c r="J131" i="4" s="1"/>
  <c r="I132" i="4"/>
  <c r="J132" i="4" s="1"/>
  <c r="I133" i="4"/>
  <c r="J133" i="4" s="1"/>
  <c r="I134" i="4"/>
  <c r="J134" i="4" s="1"/>
  <c r="I135" i="4"/>
  <c r="J135" i="4" s="1"/>
  <c r="I136" i="4"/>
  <c r="J136" i="4" s="1"/>
  <c r="I137" i="4"/>
  <c r="J137" i="4" s="1"/>
  <c r="I138" i="4"/>
  <c r="J138" i="4" s="1"/>
  <c r="I139" i="4"/>
  <c r="J139" i="4" s="1"/>
  <c r="I140" i="4"/>
  <c r="J140" i="4" s="1"/>
  <c r="I141" i="4"/>
  <c r="J141" i="4" s="1"/>
  <c r="I142" i="4"/>
  <c r="J142" i="4" s="1"/>
  <c r="I143" i="4"/>
  <c r="J143" i="4" s="1"/>
  <c r="I144" i="4"/>
  <c r="J144" i="4" s="1"/>
  <c r="I145" i="4"/>
  <c r="J145" i="4" s="1"/>
  <c r="I146" i="4"/>
  <c r="J146" i="4" s="1"/>
  <c r="I147" i="4"/>
  <c r="J147" i="4" s="1"/>
  <c r="I148" i="4"/>
  <c r="J148" i="4" s="1"/>
  <c r="I149" i="4"/>
  <c r="J149" i="4" s="1"/>
  <c r="I150" i="4"/>
  <c r="J150" i="4" s="1"/>
  <c r="I151" i="4"/>
  <c r="J151" i="4" s="1"/>
  <c r="I152" i="4"/>
  <c r="J152" i="4" s="1"/>
  <c r="I153" i="4"/>
  <c r="J153" i="4" s="1"/>
  <c r="I154" i="4"/>
  <c r="J154" i="4" s="1"/>
  <c r="I155" i="4"/>
  <c r="J155" i="4" s="1"/>
  <c r="I156" i="4"/>
  <c r="J156" i="4" s="1"/>
  <c r="I157" i="4"/>
  <c r="J157" i="4" s="1"/>
  <c r="I158" i="4"/>
  <c r="J158" i="4" s="1"/>
  <c r="I159" i="4"/>
  <c r="J159" i="4" s="1"/>
  <c r="I160" i="4"/>
  <c r="J160" i="4" s="1"/>
  <c r="I161" i="4"/>
  <c r="J161" i="4" s="1"/>
  <c r="I162" i="4"/>
  <c r="J162" i="4" s="1"/>
  <c r="I163" i="4"/>
  <c r="J163" i="4" s="1"/>
  <c r="I164" i="4"/>
  <c r="J164" i="4" s="1"/>
  <c r="I165" i="4"/>
  <c r="J165" i="4" s="1"/>
  <c r="I166" i="4"/>
  <c r="J166" i="4" s="1"/>
  <c r="I167" i="4"/>
  <c r="J167" i="4" s="1"/>
  <c r="I168" i="4"/>
  <c r="J168" i="4" s="1"/>
  <c r="I169" i="4"/>
  <c r="J169" i="4" s="1"/>
  <c r="I170" i="4"/>
  <c r="J170" i="4" s="1"/>
  <c r="I171" i="4"/>
  <c r="J171" i="4" s="1"/>
  <c r="I172" i="4"/>
  <c r="J172" i="4" s="1"/>
  <c r="I173" i="4"/>
  <c r="J173" i="4" s="1"/>
  <c r="I174" i="4"/>
  <c r="J174" i="4" s="1"/>
  <c r="I175" i="4"/>
  <c r="J175" i="4" s="1"/>
  <c r="I176" i="4"/>
  <c r="J176" i="4" s="1"/>
  <c r="I177" i="4"/>
  <c r="J177" i="4" s="1"/>
  <c r="I178" i="4"/>
  <c r="J178" i="4" s="1"/>
  <c r="I179" i="4"/>
  <c r="J179" i="4" s="1"/>
  <c r="I180" i="4"/>
  <c r="J180" i="4" s="1"/>
  <c r="I181" i="4"/>
  <c r="J181" i="4" s="1"/>
  <c r="I182" i="4"/>
  <c r="J182" i="4" s="1"/>
  <c r="I183" i="4"/>
  <c r="J183" i="4" s="1"/>
  <c r="I184" i="4"/>
  <c r="J184" i="4" s="1"/>
  <c r="I185" i="4"/>
  <c r="J185" i="4" s="1"/>
  <c r="I186" i="4"/>
  <c r="J186" i="4" s="1"/>
  <c r="I187" i="4"/>
  <c r="J187" i="4" s="1"/>
  <c r="I188" i="4"/>
  <c r="J188" i="4" s="1"/>
  <c r="I189" i="4"/>
  <c r="J189" i="4" s="1"/>
  <c r="I190" i="4"/>
  <c r="J190" i="4" s="1"/>
  <c r="I191" i="4"/>
  <c r="J191" i="4" s="1"/>
  <c r="I192" i="4"/>
  <c r="J192" i="4" s="1"/>
  <c r="I193" i="4"/>
  <c r="J193" i="4" s="1"/>
  <c r="I194" i="4"/>
  <c r="J194" i="4" s="1"/>
  <c r="I195" i="4"/>
  <c r="J195" i="4" s="1"/>
  <c r="I196" i="4"/>
  <c r="J196" i="4" s="1"/>
  <c r="I197" i="4"/>
  <c r="J197" i="4" s="1"/>
  <c r="I198" i="4"/>
  <c r="J198" i="4" s="1"/>
  <c r="I199" i="4"/>
  <c r="J199" i="4" s="1"/>
  <c r="I200" i="4"/>
  <c r="J200" i="4" s="1"/>
  <c r="I201" i="4"/>
  <c r="J201" i="4" s="1"/>
  <c r="I202" i="4"/>
  <c r="J202" i="4" s="1"/>
  <c r="I203" i="4"/>
  <c r="J203" i="4" s="1"/>
  <c r="I204" i="4"/>
  <c r="J204" i="4" s="1"/>
  <c r="I205" i="4"/>
  <c r="J205" i="4" s="1"/>
  <c r="I206" i="4"/>
  <c r="J206" i="4" s="1"/>
  <c r="I207" i="4"/>
  <c r="J207" i="4" s="1"/>
  <c r="I208" i="4"/>
  <c r="J208" i="4" s="1"/>
  <c r="I209" i="4"/>
  <c r="J209" i="4" s="1"/>
  <c r="I210" i="4"/>
  <c r="J210" i="4" s="1"/>
  <c r="I211" i="4"/>
  <c r="J211" i="4" s="1"/>
  <c r="I212" i="4"/>
  <c r="J212" i="4" s="1"/>
  <c r="I213" i="4"/>
  <c r="J213" i="4" s="1"/>
  <c r="I214" i="4"/>
  <c r="J214" i="4" s="1"/>
  <c r="I215" i="4"/>
  <c r="J215" i="4" s="1"/>
  <c r="I216" i="4"/>
  <c r="J216" i="4" s="1"/>
  <c r="I217" i="4"/>
  <c r="J217" i="4" s="1"/>
  <c r="I218" i="4"/>
  <c r="J218" i="4" s="1"/>
  <c r="I219" i="4"/>
  <c r="J219" i="4" s="1"/>
  <c r="I220" i="4"/>
  <c r="J220" i="4" s="1"/>
  <c r="I221" i="4"/>
  <c r="J221" i="4" s="1"/>
  <c r="I222" i="4"/>
  <c r="J222" i="4" s="1"/>
  <c r="I223" i="4"/>
  <c r="J223" i="4" s="1"/>
  <c r="I224" i="4"/>
  <c r="J224" i="4" s="1"/>
  <c r="I225" i="4"/>
  <c r="J225" i="4" s="1"/>
  <c r="I226" i="4"/>
  <c r="J226" i="4" s="1"/>
  <c r="I227" i="4"/>
  <c r="J227" i="4" s="1"/>
  <c r="I228" i="4"/>
  <c r="J228" i="4" s="1"/>
  <c r="I229" i="4"/>
  <c r="J229" i="4" s="1"/>
  <c r="I230" i="4"/>
  <c r="J230" i="4" s="1"/>
  <c r="I231" i="4"/>
  <c r="J231" i="4" s="1"/>
  <c r="I232" i="4"/>
  <c r="J232" i="4" s="1"/>
  <c r="I233" i="4"/>
  <c r="J233" i="4" s="1"/>
  <c r="I234" i="4"/>
  <c r="J234" i="4" s="1"/>
  <c r="I235" i="4"/>
  <c r="J235" i="4" s="1"/>
  <c r="I236" i="4"/>
  <c r="J236" i="4" s="1"/>
  <c r="I237" i="4"/>
  <c r="J237" i="4" s="1"/>
  <c r="I238" i="4"/>
  <c r="J238" i="4" s="1"/>
  <c r="I239" i="4"/>
  <c r="J239" i="4" s="1"/>
  <c r="I240" i="4"/>
  <c r="J240" i="4" s="1"/>
  <c r="I241" i="4"/>
  <c r="J241" i="4" s="1"/>
  <c r="I242" i="4"/>
  <c r="J242" i="4" s="1"/>
  <c r="I243" i="4"/>
  <c r="J243" i="4" s="1"/>
  <c r="I244" i="4"/>
  <c r="J244" i="4" s="1"/>
  <c r="I245" i="4"/>
  <c r="J245" i="4" s="1"/>
  <c r="I246" i="4"/>
  <c r="J246" i="4" s="1"/>
  <c r="I247" i="4"/>
  <c r="J247" i="4" s="1"/>
  <c r="I248" i="4"/>
  <c r="J248" i="4" s="1"/>
  <c r="I249" i="4"/>
  <c r="J249" i="4" s="1"/>
  <c r="I250" i="4"/>
  <c r="J250" i="4" s="1"/>
  <c r="I251" i="4"/>
  <c r="J251" i="4" s="1"/>
  <c r="I252" i="4"/>
  <c r="J252" i="4" s="1"/>
  <c r="I253" i="4"/>
  <c r="J253" i="4" s="1"/>
  <c r="I254" i="4"/>
  <c r="J254" i="4" s="1"/>
  <c r="I255" i="4"/>
  <c r="J255" i="4" s="1"/>
  <c r="I256" i="4"/>
  <c r="J256" i="4" s="1"/>
  <c r="I257" i="4"/>
  <c r="J257" i="4" s="1"/>
  <c r="I258" i="4"/>
  <c r="J258" i="4" s="1"/>
  <c r="I259" i="4"/>
  <c r="J259" i="4" s="1"/>
  <c r="I260" i="4"/>
  <c r="J260" i="4" s="1"/>
  <c r="I261" i="4"/>
  <c r="J261" i="4" s="1"/>
  <c r="I262" i="4"/>
  <c r="J262" i="4" s="1"/>
  <c r="I263" i="4"/>
  <c r="J263" i="4" s="1"/>
  <c r="I264" i="4"/>
  <c r="J264" i="4" s="1"/>
  <c r="I265" i="4"/>
  <c r="J265" i="4" s="1"/>
  <c r="I266" i="4"/>
  <c r="J266" i="4" s="1"/>
  <c r="I267" i="4"/>
  <c r="J267" i="4" s="1"/>
  <c r="I268" i="4"/>
  <c r="J268" i="4" s="1"/>
  <c r="I269" i="4"/>
  <c r="J269" i="4" s="1"/>
  <c r="I270" i="4"/>
  <c r="J270" i="4" s="1"/>
  <c r="I271" i="4"/>
  <c r="J271" i="4" s="1"/>
  <c r="I272" i="4"/>
  <c r="J272" i="4" s="1"/>
  <c r="I273" i="4"/>
  <c r="J273" i="4" s="1"/>
  <c r="I274" i="4"/>
  <c r="J274" i="4" s="1"/>
  <c r="I275" i="4"/>
  <c r="J275" i="4" s="1"/>
  <c r="I276" i="4"/>
  <c r="J276" i="4" s="1"/>
  <c r="I277" i="4"/>
  <c r="J277" i="4" s="1"/>
  <c r="I278" i="4"/>
  <c r="J278" i="4" s="1"/>
  <c r="I279" i="4"/>
  <c r="J279" i="4" s="1"/>
  <c r="I280" i="4"/>
  <c r="J280" i="4" s="1"/>
  <c r="I281" i="4"/>
  <c r="J281" i="4" s="1"/>
  <c r="I282" i="4"/>
  <c r="J282" i="4" s="1"/>
  <c r="I283" i="4"/>
  <c r="J283" i="4" s="1"/>
  <c r="I284" i="4"/>
  <c r="J284" i="4" s="1"/>
  <c r="I285" i="4"/>
  <c r="J285" i="4" s="1"/>
  <c r="I286" i="4"/>
  <c r="J286" i="4" s="1"/>
  <c r="I287" i="4"/>
  <c r="J287" i="4" s="1"/>
  <c r="I288" i="4"/>
  <c r="J288" i="4" s="1"/>
  <c r="I289" i="4"/>
  <c r="J289" i="4" s="1"/>
  <c r="I290" i="4"/>
  <c r="J290" i="4" s="1"/>
  <c r="I291" i="4"/>
  <c r="J291" i="4" s="1"/>
  <c r="I292" i="4"/>
  <c r="J292" i="4" s="1"/>
  <c r="I293" i="4"/>
  <c r="J293" i="4" s="1"/>
  <c r="I294" i="4"/>
  <c r="J294" i="4" s="1"/>
  <c r="I295" i="4"/>
  <c r="J295" i="4" s="1"/>
  <c r="I296" i="4"/>
  <c r="J296" i="4" s="1"/>
  <c r="I297" i="4"/>
  <c r="J297" i="4" s="1"/>
  <c r="I298" i="4"/>
  <c r="J298" i="4" s="1"/>
  <c r="I299" i="4"/>
  <c r="J299" i="4" s="1"/>
  <c r="I300" i="4"/>
  <c r="J300" i="4" s="1"/>
  <c r="I301" i="4"/>
  <c r="J301" i="4" s="1"/>
  <c r="I302" i="4"/>
  <c r="J302" i="4" s="1"/>
  <c r="I303" i="4"/>
  <c r="J303" i="4" s="1"/>
  <c r="I304" i="4"/>
  <c r="J304" i="4" s="1"/>
  <c r="I305" i="4"/>
  <c r="J305" i="4" s="1"/>
  <c r="I306" i="4"/>
  <c r="J306" i="4" s="1"/>
  <c r="I307" i="4"/>
  <c r="J307" i="4" s="1"/>
  <c r="I308" i="4"/>
  <c r="J308" i="4" s="1"/>
  <c r="I309" i="4"/>
  <c r="J309" i="4" s="1"/>
  <c r="I310" i="4"/>
  <c r="J310" i="4" s="1"/>
  <c r="I311" i="4"/>
  <c r="J311" i="4" s="1"/>
  <c r="I312" i="4"/>
  <c r="J312" i="4" s="1"/>
  <c r="I313" i="4"/>
  <c r="J313" i="4" s="1"/>
  <c r="I314" i="4"/>
  <c r="J314" i="4" s="1"/>
  <c r="I315" i="4"/>
  <c r="J315" i="4" s="1"/>
  <c r="I316" i="4"/>
  <c r="J316" i="4" s="1"/>
  <c r="I317" i="4"/>
  <c r="J317" i="4" s="1"/>
  <c r="I318" i="4"/>
  <c r="J318" i="4" s="1"/>
  <c r="I319" i="4"/>
  <c r="J319" i="4" s="1"/>
  <c r="I320" i="4"/>
  <c r="J320" i="4" s="1"/>
  <c r="I321" i="4"/>
  <c r="J321" i="4" s="1"/>
  <c r="I322" i="4"/>
  <c r="J322" i="4" s="1"/>
  <c r="I323" i="4"/>
  <c r="J323" i="4" s="1"/>
  <c r="I324" i="4"/>
  <c r="J324" i="4" s="1"/>
  <c r="I325" i="4"/>
  <c r="J325" i="4" s="1"/>
  <c r="I326" i="4"/>
  <c r="J326" i="4" s="1"/>
  <c r="I327" i="4"/>
  <c r="J327" i="4" s="1"/>
  <c r="I328" i="4"/>
  <c r="J328" i="4" s="1"/>
  <c r="I329" i="4"/>
  <c r="J329" i="4" s="1"/>
  <c r="I330" i="4"/>
  <c r="J330" i="4" s="1"/>
  <c r="I331" i="4"/>
  <c r="J331" i="4" s="1"/>
  <c r="I332" i="4"/>
  <c r="J332" i="4" s="1"/>
  <c r="I333" i="4"/>
  <c r="J333" i="4" s="1"/>
  <c r="I334" i="4"/>
  <c r="J334" i="4" s="1"/>
  <c r="I335" i="4"/>
  <c r="J335" i="4" s="1"/>
  <c r="I336" i="4"/>
  <c r="J336" i="4" s="1"/>
  <c r="I337" i="4"/>
  <c r="J337" i="4" s="1"/>
  <c r="I338" i="4"/>
  <c r="J338" i="4" s="1"/>
  <c r="I339" i="4"/>
  <c r="J339" i="4" s="1"/>
  <c r="I340" i="4"/>
  <c r="J340" i="4" s="1"/>
  <c r="I341" i="4"/>
  <c r="J341" i="4" s="1"/>
  <c r="I342" i="4"/>
  <c r="J342" i="4" s="1"/>
  <c r="I343" i="4"/>
  <c r="J343" i="4" s="1"/>
  <c r="I344" i="4"/>
  <c r="J344" i="4" s="1"/>
  <c r="I345" i="4"/>
  <c r="J345" i="4" s="1"/>
  <c r="I346" i="4"/>
  <c r="J346" i="4" s="1"/>
  <c r="I347" i="4"/>
  <c r="J347" i="4" s="1"/>
  <c r="I348" i="4"/>
  <c r="J348" i="4" s="1"/>
  <c r="I349" i="4"/>
  <c r="J349" i="4" s="1"/>
  <c r="I350" i="4"/>
  <c r="J350" i="4" s="1"/>
  <c r="I351" i="4"/>
  <c r="J351" i="4" s="1"/>
  <c r="I352" i="4"/>
  <c r="J352" i="4" s="1"/>
  <c r="I353" i="4"/>
  <c r="J353" i="4" s="1"/>
  <c r="I354" i="4"/>
  <c r="J354" i="4" s="1"/>
  <c r="I355" i="4"/>
  <c r="J355" i="4" s="1"/>
  <c r="I356" i="4"/>
  <c r="J356" i="4" s="1"/>
  <c r="I357" i="4"/>
  <c r="J357" i="4" s="1"/>
  <c r="I358" i="4"/>
  <c r="J358" i="4" s="1"/>
  <c r="I359" i="4"/>
  <c r="J359" i="4" s="1"/>
  <c r="I360" i="4"/>
  <c r="J360" i="4" s="1"/>
  <c r="I361" i="4"/>
  <c r="J361" i="4" s="1"/>
  <c r="I362" i="4"/>
  <c r="J362" i="4" s="1"/>
  <c r="I363" i="4"/>
  <c r="J363" i="4" s="1"/>
  <c r="I364" i="4"/>
  <c r="J364" i="4" s="1"/>
  <c r="I365" i="4"/>
  <c r="J365" i="4" s="1"/>
  <c r="I366" i="4"/>
  <c r="J366" i="4" s="1"/>
  <c r="I367" i="4"/>
  <c r="J367" i="4" s="1"/>
  <c r="I368" i="4"/>
  <c r="J368" i="4" s="1"/>
  <c r="I369" i="4"/>
  <c r="J369" i="4" s="1"/>
  <c r="I370" i="4"/>
  <c r="J370" i="4" s="1"/>
  <c r="I371" i="4"/>
  <c r="J371" i="4" s="1"/>
  <c r="I372" i="4"/>
  <c r="J372" i="4" s="1"/>
  <c r="I373" i="4"/>
  <c r="J373" i="4" s="1"/>
  <c r="I374" i="4"/>
  <c r="J374" i="4" s="1"/>
  <c r="I375" i="4"/>
  <c r="J375" i="4" s="1"/>
  <c r="I376" i="4"/>
  <c r="J376" i="4" s="1"/>
  <c r="I377" i="4"/>
  <c r="J377" i="4" s="1"/>
  <c r="I378" i="4"/>
  <c r="J378" i="4" s="1"/>
  <c r="I379" i="4"/>
  <c r="J379" i="4" s="1"/>
  <c r="I380" i="4"/>
  <c r="J380" i="4" s="1"/>
  <c r="I381" i="4"/>
  <c r="J381" i="4" s="1"/>
  <c r="I382" i="4"/>
  <c r="J382" i="4" s="1"/>
  <c r="I383" i="4"/>
  <c r="J383" i="4" s="1"/>
  <c r="I384" i="4"/>
  <c r="J384" i="4" s="1"/>
  <c r="I385" i="4"/>
  <c r="J385" i="4" s="1"/>
  <c r="I386" i="4"/>
  <c r="J386" i="4" s="1"/>
  <c r="I387" i="4"/>
  <c r="J387" i="4" s="1"/>
  <c r="I388" i="4"/>
  <c r="J388" i="4" s="1"/>
  <c r="I389" i="4"/>
  <c r="J389" i="4" s="1"/>
  <c r="I390" i="4"/>
  <c r="J390" i="4" s="1"/>
  <c r="I391" i="4"/>
  <c r="J391" i="4" s="1"/>
  <c r="I392" i="4"/>
  <c r="J392" i="4" s="1"/>
  <c r="I393" i="4"/>
  <c r="J393" i="4" s="1"/>
  <c r="I394" i="4"/>
  <c r="J394" i="4" s="1"/>
  <c r="I395" i="4"/>
  <c r="J395" i="4" s="1"/>
  <c r="I396" i="4"/>
  <c r="J396" i="4" s="1"/>
  <c r="I397" i="4"/>
  <c r="J397" i="4" s="1"/>
  <c r="I398" i="4"/>
  <c r="J398" i="4" s="1"/>
  <c r="I399" i="4"/>
  <c r="J399" i="4" s="1"/>
  <c r="I400" i="4"/>
  <c r="J400" i="4" s="1"/>
  <c r="I401" i="4"/>
  <c r="J401" i="4" s="1"/>
  <c r="I402" i="4"/>
  <c r="J402" i="4" s="1"/>
  <c r="I403" i="4"/>
  <c r="J403" i="4" s="1"/>
  <c r="I404" i="4"/>
  <c r="J404" i="4" s="1"/>
  <c r="I405" i="4"/>
  <c r="J405" i="4" s="1"/>
  <c r="I406" i="4"/>
  <c r="J406" i="4" s="1"/>
  <c r="I407" i="4"/>
  <c r="J407" i="4" s="1"/>
  <c r="I408" i="4"/>
  <c r="J408" i="4" s="1"/>
  <c r="I409" i="4"/>
  <c r="J409" i="4" s="1"/>
  <c r="I410" i="4"/>
  <c r="J410" i="4" s="1"/>
  <c r="I411" i="4"/>
  <c r="J411" i="4" s="1"/>
  <c r="I412" i="4"/>
  <c r="J412" i="4" s="1"/>
  <c r="I413" i="4"/>
  <c r="J413" i="4" s="1"/>
  <c r="I414" i="4"/>
  <c r="J414" i="4" s="1"/>
  <c r="I415" i="4"/>
  <c r="J415" i="4" s="1"/>
  <c r="I416" i="4"/>
  <c r="J416" i="4" s="1"/>
  <c r="I417" i="4"/>
  <c r="J417" i="4" s="1"/>
  <c r="I418" i="4"/>
  <c r="J418" i="4" s="1"/>
  <c r="I419" i="4"/>
  <c r="J419" i="4" s="1"/>
  <c r="I420" i="4"/>
  <c r="J420" i="4" s="1"/>
  <c r="I421" i="4"/>
  <c r="J421" i="4" s="1"/>
  <c r="I422" i="4"/>
  <c r="J422" i="4" s="1"/>
  <c r="I423" i="4"/>
  <c r="J423" i="4" s="1"/>
  <c r="I424" i="4"/>
  <c r="J424" i="4" s="1"/>
  <c r="I425" i="4"/>
  <c r="J425" i="4" s="1"/>
  <c r="I426" i="4"/>
  <c r="J426" i="4" s="1"/>
  <c r="I427" i="4"/>
  <c r="J427" i="4" s="1"/>
  <c r="I428" i="4"/>
  <c r="J428" i="4" s="1"/>
  <c r="I429" i="4"/>
  <c r="J429" i="4" s="1"/>
  <c r="I430" i="4"/>
  <c r="J430" i="4" s="1"/>
  <c r="I431" i="4"/>
  <c r="J431" i="4" s="1"/>
  <c r="I432" i="4"/>
  <c r="J432" i="4" s="1"/>
  <c r="I433" i="4"/>
  <c r="J433" i="4" s="1"/>
  <c r="I434" i="4"/>
  <c r="J434" i="4" s="1"/>
  <c r="I435" i="4"/>
  <c r="J435" i="4" s="1"/>
  <c r="I436" i="4"/>
  <c r="J436" i="4" s="1"/>
  <c r="I437" i="4"/>
  <c r="J437" i="4" s="1"/>
  <c r="I438" i="4"/>
  <c r="J438" i="4" s="1"/>
  <c r="I439" i="4"/>
  <c r="J439" i="4" s="1"/>
  <c r="I440" i="4"/>
  <c r="J440" i="4" s="1"/>
  <c r="I441" i="4"/>
  <c r="J441" i="4" s="1"/>
  <c r="I442" i="4"/>
  <c r="J442" i="4" s="1"/>
  <c r="I443" i="4"/>
  <c r="J443" i="4" s="1"/>
  <c r="I444" i="4"/>
  <c r="J444" i="4" s="1"/>
  <c r="I445" i="4"/>
  <c r="J445" i="4" s="1"/>
  <c r="I446" i="4"/>
  <c r="J446" i="4" s="1"/>
  <c r="I447" i="4"/>
  <c r="J447" i="4" s="1"/>
  <c r="I448" i="4"/>
  <c r="J448" i="4" s="1"/>
  <c r="I449" i="4"/>
  <c r="J449" i="4" s="1"/>
  <c r="I450" i="4"/>
  <c r="J450" i="4" s="1"/>
  <c r="I451" i="4"/>
  <c r="J451" i="4" s="1"/>
  <c r="I452" i="4"/>
  <c r="J452" i="4" s="1"/>
  <c r="I453" i="4"/>
  <c r="J453" i="4" s="1"/>
  <c r="I454" i="4"/>
  <c r="J454" i="4" s="1"/>
  <c r="I455" i="4"/>
  <c r="J455" i="4" s="1"/>
  <c r="I456" i="4"/>
  <c r="J456" i="4" s="1"/>
  <c r="I457" i="4"/>
  <c r="J457" i="4" s="1"/>
  <c r="I458" i="4"/>
  <c r="J458" i="4" s="1"/>
  <c r="I459" i="4"/>
  <c r="J459" i="4" s="1"/>
  <c r="I460" i="4"/>
  <c r="J460" i="4" s="1"/>
  <c r="I461" i="4"/>
  <c r="J461" i="4" s="1"/>
  <c r="I462" i="4"/>
  <c r="J462" i="4" s="1"/>
  <c r="I463" i="4"/>
  <c r="J463" i="4" s="1"/>
  <c r="I464" i="4"/>
  <c r="J464" i="4" s="1"/>
  <c r="I465" i="4"/>
  <c r="J465" i="4" s="1"/>
  <c r="I466" i="4"/>
  <c r="J466" i="4" s="1"/>
  <c r="I467" i="4"/>
  <c r="J467" i="4" s="1"/>
  <c r="I468" i="4"/>
  <c r="J468" i="4" s="1"/>
  <c r="I469" i="4"/>
  <c r="J469" i="4" s="1"/>
  <c r="I470" i="4"/>
  <c r="J470" i="4" s="1"/>
  <c r="I471" i="4"/>
  <c r="J471" i="4" s="1"/>
  <c r="I472" i="4"/>
  <c r="J472" i="4" s="1"/>
  <c r="I473" i="4"/>
  <c r="J473" i="4" s="1"/>
  <c r="I474" i="4"/>
  <c r="J474" i="4" s="1"/>
  <c r="I475" i="4"/>
  <c r="J475" i="4" s="1"/>
  <c r="I476" i="4"/>
  <c r="J476" i="4" s="1"/>
  <c r="I477" i="4"/>
  <c r="J477" i="4" s="1"/>
  <c r="I478" i="4"/>
  <c r="J478" i="4" s="1"/>
  <c r="I479" i="4"/>
  <c r="J479" i="4" s="1"/>
  <c r="I480" i="4"/>
  <c r="J480" i="4" s="1"/>
  <c r="I481" i="4"/>
  <c r="J481" i="4" s="1"/>
  <c r="I482" i="4"/>
  <c r="J482" i="4" s="1"/>
  <c r="I483" i="4"/>
  <c r="J483" i="4" s="1"/>
  <c r="I484" i="4"/>
  <c r="J484" i="4" s="1"/>
  <c r="I485" i="4"/>
  <c r="J485" i="4" s="1"/>
  <c r="I486" i="4"/>
  <c r="J486" i="4" s="1"/>
  <c r="I487" i="4"/>
  <c r="J487" i="4" s="1"/>
  <c r="I488" i="4"/>
  <c r="J488" i="4" s="1"/>
  <c r="I489" i="4"/>
  <c r="J489" i="4" s="1"/>
  <c r="I490" i="4"/>
  <c r="J490" i="4" s="1"/>
  <c r="I491" i="4"/>
  <c r="J491" i="4" s="1"/>
  <c r="I492" i="4"/>
  <c r="J492" i="4" s="1"/>
  <c r="I493" i="4"/>
  <c r="J493" i="4" s="1"/>
  <c r="I494" i="4"/>
  <c r="J494" i="4" s="1"/>
  <c r="I495" i="4"/>
  <c r="J495" i="4" s="1"/>
  <c r="I496" i="4"/>
  <c r="J496" i="4" s="1"/>
  <c r="I497" i="4"/>
  <c r="J497" i="4" s="1"/>
  <c r="I498" i="4"/>
  <c r="J498" i="4" s="1"/>
  <c r="I499" i="4"/>
  <c r="J499" i="4" s="1"/>
  <c r="I500" i="4"/>
  <c r="J500" i="4" s="1"/>
  <c r="I501" i="4"/>
  <c r="J501" i="4" s="1"/>
  <c r="I502" i="4"/>
  <c r="J502" i="4" s="1"/>
  <c r="I503" i="4"/>
  <c r="J503" i="4" s="1"/>
  <c r="I504" i="4"/>
  <c r="J504" i="4" s="1"/>
  <c r="I505" i="4"/>
  <c r="J505" i="4" s="1"/>
  <c r="I506" i="4"/>
  <c r="J506" i="4" s="1"/>
  <c r="I507" i="4"/>
  <c r="J507" i="4" s="1"/>
  <c r="I508" i="4"/>
  <c r="J508" i="4" s="1"/>
  <c r="I509" i="4"/>
  <c r="J509" i="4" s="1"/>
  <c r="I510" i="4"/>
  <c r="J510" i="4" s="1"/>
  <c r="I511" i="4"/>
  <c r="J511" i="4" s="1"/>
  <c r="I512" i="4"/>
  <c r="J512" i="4" s="1"/>
  <c r="I513" i="4"/>
  <c r="J513" i="4" s="1"/>
  <c r="I514" i="4"/>
  <c r="J514" i="4" s="1"/>
  <c r="I515" i="4"/>
  <c r="J515" i="4" s="1"/>
  <c r="I516" i="4"/>
  <c r="J516" i="4" s="1"/>
  <c r="I517" i="4"/>
  <c r="J517" i="4" s="1"/>
  <c r="I518" i="4"/>
  <c r="J518" i="4" s="1"/>
  <c r="I519" i="4"/>
  <c r="J519" i="4" s="1"/>
  <c r="I520" i="4"/>
  <c r="J520" i="4" s="1"/>
  <c r="I521" i="4"/>
  <c r="J521" i="4" s="1"/>
  <c r="I522" i="4"/>
  <c r="J522" i="4" s="1"/>
  <c r="I523" i="4"/>
  <c r="J523" i="4" s="1"/>
  <c r="I524" i="4"/>
  <c r="J524" i="4" s="1"/>
  <c r="I525" i="4"/>
  <c r="J525" i="4" s="1"/>
  <c r="I526" i="4"/>
  <c r="J526" i="4" s="1"/>
  <c r="I527" i="4"/>
  <c r="J527" i="4" s="1"/>
  <c r="I528" i="4"/>
  <c r="J528" i="4" s="1"/>
  <c r="I529" i="4"/>
  <c r="J529" i="4" s="1"/>
  <c r="I530" i="4"/>
  <c r="J530" i="4" s="1"/>
  <c r="I531" i="4"/>
  <c r="J531" i="4" s="1"/>
  <c r="I532" i="4"/>
  <c r="J532" i="4" s="1"/>
  <c r="I533" i="4"/>
  <c r="J533" i="4" s="1"/>
  <c r="I534" i="4"/>
  <c r="J534" i="4" s="1"/>
  <c r="I535" i="4"/>
  <c r="J535" i="4" s="1"/>
  <c r="I536" i="4"/>
  <c r="J536" i="4" s="1"/>
  <c r="I537" i="4"/>
  <c r="J537" i="4" s="1"/>
  <c r="I538" i="4"/>
  <c r="J538" i="4" s="1"/>
  <c r="I539" i="4"/>
  <c r="J539" i="4" s="1"/>
  <c r="I540" i="4"/>
  <c r="J540" i="4" s="1"/>
  <c r="I541" i="4"/>
  <c r="J541" i="4" s="1"/>
  <c r="I542" i="4"/>
  <c r="J542" i="4" s="1"/>
  <c r="I543" i="4"/>
  <c r="J543" i="4" s="1"/>
  <c r="I544" i="4"/>
  <c r="J544" i="4" s="1"/>
  <c r="I545" i="4"/>
  <c r="J545" i="4" s="1"/>
  <c r="I546" i="4"/>
  <c r="J546" i="4" s="1"/>
  <c r="I547" i="4"/>
  <c r="J547" i="4" s="1"/>
  <c r="I548" i="4"/>
  <c r="J548" i="4" s="1"/>
  <c r="I549" i="4"/>
  <c r="J549" i="4" s="1"/>
  <c r="I550" i="4"/>
  <c r="J550" i="4" s="1"/>
  <c r="I551" i="4"/>
  <c r="J551" i="4" s="1"/>
  <c r="I552" i="4"/>
  <c r="J552" i="4" s="1"/>
  <c r="I553" i="4"/>
  <c r="J553" i="4" s="1"/>
  <c r="I554" i="4"/>
  <c r="J554" i="4" s="1"/>
  <c r="I555" i="4"/>
  <c r="J555" i="4" s="1"/>
  <c r="I556" i="4"/>
  <c r="J556" i="4" s="1"/>
  <c r="I557" i="4"/>
  <c r="J557" i="4" s="1"/>
  <c r="I558" i="4"/>
  <c r="J558" i="4" s="1"/>
  <c r="I559" i="4"/>
  <c r="J559" i="4" s="1"/>
  <c r="I560" i="4"/>
  <c r="J560" i="4" s="1"/>
  <c r="I561" i="4"/>
  <c r="J561" i="4" s="1"/>
  <c r="I562" i="4"/>
  <c r="J562" i="4" s="1"/>
  <c r="I563" i="4"/>
  <c r="J563" i="4" s="1"/>
  <c r="I564" i="4"/>
  <c r="J564" i="4" s="1"/>
  <c r="I565" i="4"/>
  <c r="J565" i="4" s="1"/>
  <c r="I566" i="4"/>
  <c r="J566" i="4" s="1"/>
  <c r="I567" i="4"/>
  <c r="J567" i="4" s="1"/>
  <c r="I568" i="4"/>
  <c r="J568" i="4" s="1"/>
  <c r="I569" i="4"/>
  <c r="J569" i="4" s="1"/>
  <c r="I570" i="4"/>
  <c r="J570" i="4" s="1"/>
  <c r="I571" i="4"/>
  <c r="J571" i="4" s="1"/>
  <c r="I572" i="4"/>
  <c r="J572" i="4" s="1"/>
  <c r="I573" i="4"/>
  <c r="J573" i="4" s="1"/>
  <c r="I574" i="4"/>
  <c r="J574" i="4" s="1"/>
  <c r="I575" i="4"/>
  <c r="J575" i="4" s="1"/>
  <c r="I576" i="4"/>
  <c r="J576" i="4" s="1"/>
  <c r="I577" i="4"/>
  <c r="J577" i="4" s="1"/>
  <c r="I578" i="4"/>
  <c r="J578" i="4" s="1"/>
  <c r="I579" i="4"/>
  <c r="J579" i="4" s="1"/>
  <c r="I580" i="4"/>
  <c r="J580" i="4" s="1"/>
  <c r="I581" i="4"/>
  <c r="J581" i="4" s="1"/>
  <c r="I582" i="4"/>
  <c r="J582" i="4" s="1"/>
  <c r="I583" i="4"/>
  <c r="J583" i="4" s="1"/>
  <c r="I584" i="4"/>
  <c r="J584" i="4" s="1"/>
  <c r="I585" i="4"/>
  <c r="J585" i="4" s="1"/>
  <c r="I586" i="4"/>
  <c r="J586" i="4" s="1"/>
  <c r="I587" i="4"/>
  <c r="J587" i="4" s="1"/>
  <c r="I588" i="4"/>
  <c r="J588" i="4" s="1"/>
  <c r="I589" i="4"/>
  <c r="J589" i="4" s="1"/>
  <c r="I590" i="4"/>
  <c r="J590" i="4" s="1"/>
  <c r="I591" i="4"/>
  <c r="J591" i="4" s="1"/>
  <c r="I592" i="4"/>
  <c r="J592" i="4" s="1"/>
  <c r="I593" i="4"/>
  <c r="J593" i="4" s="1"/>
  <c r="I594" i="4"/>
  <c r="J594" i="4" s="1"/>
  <c r="I595" i="4"/>
  <c r="J595" i="4" s="1"/>
  <c r="I596" i="4"/>
  <c r="J596" i="4" s="1"/>
  <c r="I597" i="4"/>
  <c r="J597" i="4" s="1"/>
  <c r="I598" i="4"/>
  <c r="J598" i="4" s="1"/>
  <c r="I599" i="4"/>
  <c r="J599" i="4" s="1"/>
  <c r="I600" i="4"/>
  <c r="J600" i="4" s="1"/>
  <c r="I601" i="4"/>
  <c r="J601" i="4" s="1"/>
  <c r="I602" i="4"/>
  <c r="J602" i="4" s="1"/>
  <c r="I603" i="4"/>
  <c r="J603" i="4" s="1"/>
  <c r="I604" i="4"/>
  <c r="J604" i="4" s="1"/>
  <c r="I605" i="4"/>
  <c r="J605" i="4" s="1"/>
  <c r="I606" i="4"/>
  <c r="J606" i="4" s="1"/>
  <c r="I607" i="4"/>
  <c r="J607" i="4" s="1"/>
  <c r="I608" i="4"/>
  <c r="J608" i="4" s="1"/>
  <c r="I609" i="4"/>
  <c r="J609" i="4" s="1"/>
  <c r="I610" i="4"/>
  <c r="J610" i="4" s="1"/>
  <c r="I611" i="4"/>
  <c r="J611" i="4" s="1"/>
  <c r="I612" i="4"/>
  <c r="J612" i="4" s="1"/>
  <c r="I613" i="4"/>
  <c r="J613" i="4" s="1"/>
  <c r="I614" i="4"/>
  <c r="J614" i="4" s="1"/>
  <c r="I615" i="4"/>
  <c r="J615" i="4" s="1"/>
  <c r="I616" i="4"/>
  <c r="J616" i="4" s="1"/>
  <c r="I617" i="4"/>
  <c r="J617" i="4" s="1"/>
  <c r="I618" i="4"/>
  <c r="J618" i="4" s="1"/>
  <c r="I619" i="4"/>
  <c r="J619" i="4" s="1"/>
  <c r="I620" i="4"/>
  <c r="J620" i="4" s="1"/>
  <c r="I621" i="4"/>
  <c r="J621" i="4" s="1"/>
  <c r="I622" i="4"/>
  <c r="J622" i="4" s="1"/>
  <c r="I623" i="4"/>
  <c r="J623" i="4" s="1"/>
  <c r="I624" i="4"/>
  <c r="J624" i="4" s="1"/>
  <c r="I625" i="4"/>
  <c r="J625" i="4" s="1"/>
  <c r="I626" i="4"/>
  <c r="J626" i="4" s="1"/>
  <c r="I627" i="4"/>
  <c r="J627" i="4" s="1"/>
  <c r="I628" i="4"/>
  <c r="J628" i="4" s="1"/>
  <c r="I629" i="4"/>
  <c r="J629" i="4" s="1"/>
  <c r="I630" i="4"/>
  <c r="J630" i="4" s="1"/>
  <c r="I631" i="4"/>
  <c r="J631" i="4" s="1"/>
  <c r="I632" i="4"/>
  <c r="J632" i="4" s="1"/>
  <c r="I633" i="4"/>
  <c r="J633" i="4" s="1"/>
  <c r="I634" i="4"/>
  <c r="J634" i="4" s="1"/>
  <c r="I635" i="4"/>
  <c r="J635" i="4" s="1"/>
  <c r="I636" i="4"/>
  <c r="J636" i="4" s="1"/>
  <c r="I637" i="4"/>
  <c r="J637" i="4" s="1"/>
  <c r="I638" i="4"/>
  <c r="J638" i="4" s="1"/>
  <c r="I639" i="4"/>
  <c r="J639" i="4" s="1"/>
  <c r="I640" i="4"/>
  <c r="J640" i="4" s="1"/>
  <c r="I641" i="4"/>
  <c r="J641" i="4" s="1"/>
  <c r="I642" i="4"/>
  <c r="J642" i="4" s="1"/>
  <c r="I643" i="4"/>
  <c r="J643" i="4" s="1"/>
  <c r="I644" i="4"/>
  <c r="J644" i="4" s="1"/>
  <c r="I645" i="4"/>
  <c r="J645" i="4" s="1"/>
  <c r="I646" i="4"/>
  <c r="J646" i="4" s="1"/>
  <c r="I647" i="4"/>
  <c r="J647" i="4" s="1"/>
  <c r="I648" i="4"/>
  <c r="J648" i="4" s="1"/>
  <c r="I649" i="4"/>
  <c r="J649" i="4" s="1"/>
  <c r="I650" i="4"/>
  <c r="J650" i="4" s="1"/>
  <c r="I651" i="4"/>
  <c r="J651" i="4" s="1"/>
  <c r="I652" i="4"/>
  <c r="J652" i="4" s="1"/>
  <c r="I653" i="4"/>
  <c r="J653" i="4" s="1"/>
  <c r="I654" i="4"/>
  <c r="J654" i="4" s="1"/>
  <c r="I655" i="4"/>
  <c r="J655" i="4" s="1"/>
  <c r="I656" i="4"/>
  <c r="J656" i="4" s="1"/>
  <c r="I657" i="4"/>
  <c r="J657" i="4" s="1"/>
  <c r="I658" i="4"/>
  <c r="J658" i="4" s="1"/>
  <c r="I659" i="4"/>
  <c r="J659" i="4" s="1"/>
  <c r="I660" i="4"/>
  <c r="J660" i="4" s="1"/>
  <c r="I661" i="4"/>
  <c r="J661" i="4" s="1"/>
  <c r="I662" i="4"/>
  <c r="J662" i="4" s="1"/>
  <c r="I663" i="4"/>
  <c r="J663" i="4" s="1"/>
  <c r="I664" i="4"/>
  <c r="J664" i="4" s="1"/>
  <c r="I665" i="4"/>
  <c r="J665" i="4" s="1"/>
  <c r="I666" i="4"/>
  <c r="J666" i="4" s="1"/>
  <c r="I667" i="4"/>
  <c r="J667" i="4" s="1"/>
  <c r="I668" i="4"/>
  <c r="J668" i="4" s="1"/>
  <c r="I669" i="4"/>
  <c r="J669" i="4" s="1"/>
  <c r="I670" i="4"/>
  <c r="J670" i="4" s="1"/>
  <c r="I671" i="4"/>
  <c r="J671" i="4" s="1"/>
  <c r="I672" i="4"/>
  <c r="J672" i="4" s="1"/>
  <c r="I673" i="4"/>
  <c r="J673" i="4" s="1"/>
  <c r="I674" i="4"/>
  <c r="J674" i="4" s="1"/>
  <c r="I675" i="4"/>
  <c r="J675" i="4" s="1"/>
  <c r="I676" i="4"/>
  <c r="J676" i="4" s="1"/>
  <c r="I677" i="4"/>
  <c r="J677" i="4" s="1"/>
  <c r="I678" i="4"/>
  <c r="J678" i="4" s="1"/>
  <c r="I679" i="4"/>
  <c r="J679" i="4" s="1"/>
  <c r="I680" i="4"/>
  <c r="J680" i="4" s="1"/>
  <c r="I681" i="4"/>
  <c r="J681" i="4" s="1"/>
  <c r="I682" i="4"/>
  <c r="J682" i="4" s="1"/>
  <c r="I683" i="4"/>
  <c r="J683" i="4" s="1"/>
  <c r="I684" i="4"/>
  <c r="J684" i="4" s="1"/>
  <c r="I685" i="4"/>
  <c r="J685" i="4" s="1"/>
  <c r="I686" i="4"/>
  <c r="J686" i="4" s="1"/>
  <c r="I687" i="4"/>
  <c r="J687" i="4" s="1"/>
  <c r="I688" i="4"/>
  <c r="J688" i="4" s="1"/>
  <c r="I689" i="4"/>
  <c r="J689" i="4" s="1"/>
  <c r="I690" i="4"/>
  <c r="J690" i="4" s="1"/>
  <c r="I691" i="4"/>
  <c r="J691" i="4" s="1"/>
  <c r="I692" i="4"/>
  <c r="J692" i="4" s="1"/>
  <c r="I693" i="4"/>
  <c r="J693" i="4" s="1"/>
  <c r="I694" i="4"/>
  <c r="J694" i="4" s="1"/>
  <c r="I695" i="4"/>
  <c r="J695" i="4" s="1"/>
  <c r="I696" i="4"/>
  <c r="J696" i="4" s="1"/>
  <c r="I697" i="4"/>
  <c r="J697" i="4" s="1"/>
  <c r="I698" i="4"/>
  <c r="J698" i="4" s="1"/>
  <c r="I699" i="4"/>
  <c r="J699" i="4" s="1"/>
  <c r="I700" i="4"/>
  <c r="J700" i="4" s="1"/>
  <c r="I701" i="4"/>
  <c r="J701" i="4" s="1"/>
  <c r="I702" i="4"/>
  <c r="J702" i="4" s="1"/>
  <c r="I703" i="4"/>
  <c r="J703" i="4" s="1"/>
  <c r="I704" i="4"/>
  <c r="J704" i="4" s="1"/>
  <c r="I705" i="4"/>
  <c r="J705" i="4" s="1"/>
  <c r="I706" i="4"/>
  <c r="J706" i="4" s="1"/>
  <c r="I707" i="4"/>
  <c r="J707" i="4" s="1"/>
  <c r="I708" i="4"/>
  <c r="J708" i="4" s="1"/>
  <c r="I709" i="4"/>
  <c r="J709" i="4" s="1"/>
  <c r="I710" i="4"/>
  <c r="J710" i="4" s="1"/>
  <c r="I711" i="4"/>
  <c r="J711" i="4" s="1"/>
  <c r="I712" i="4"/>
  <c r="J712" i="4" s="1"/>
  <c r="I713" i="4"/>
  <c r="J713" i="4" s="1"/>
  <c r="I714" i="4"/>
  <c r="J714" i="4" s="1"/>
  <c r="I715" i="4"/>
  <c r="J715" i="4" s="1"/>
  <c r="I716" i="4"/>
  <c r="J716" i="4" s="1"/>
  <c r="I717" i="4"/>
  <c r="J717" i="4" s="1"/>
  <c r="I718" i="4"/>
  <c r="J718" i="4" s="1"/>
  <c r="I719" i="4"/>
  <c r="J719" i="4" s="1"/>
  <c r="I720" i="4"/>
  <c r="J720" i="4" s="1"/>
  <c r="I721" i="4"/>
  <c r="J721" i="4" s="1"/>
  <c r="I722" i="4"/>
  <c r="J722" i="4" s="1"/>
  <c r="I723" i="4"/>
  <c r="J723" i="4" s="1"/>
  <c r="I724" i="4"/>
  <c r="J724" i="4" s="1"/>
  <c r="I725" i="4"/>
  <c r="J725" i="4" s="1"/>
  <c r="I726" i="4"/>
  <c r="J726" i="4" s="1"/>
  <c r="I727" i="4"/>
  <c r="J727" i="4" s="1"/>
  <c r="I728" i="4"/>
  <c r="J728" i="4" s="1"/>
  <c r="I729" i="4"/>
  <c r="J729" i="4" s="1"/>
  <c r="I730" i="4"/>
  <c r="J730" i="4" s="1"/>
  <c r="I731" i="4"/>
  <c r="J731" i="4" s="1"/>
  <c r="I732" i="4"/>
  <c r="J732" i="4" s="1"/>
  <c r="I733" i="4"/>
  <c r="J733" i="4" s="1"/>
  <c r="I734" i="4"/>
  <c r="J734" i="4" s="1"/>
  <c r="I735" i="4"/>
  <c r="J735" i="4" s="1"/>
  <c r="I736" i="4"/>
  <c r="J736" i="4" s="1"/>
  <c r="I737" i="4"/>
  <c r="J737" i="4" s="1"/>
  <c r="I738" i="4"/>
  <c r="J738" i="4" s="1"/>
  <c r="I739" i="4"/>
  <c r="J739" i="4" s="1"/>
  <c r="I740" i="4"/>
  <c r="J740" i="4" s="1"/>
  <c r="I741" i="4"/>
  <c r="J741" i="4" s="1"/>
  <c r="I742" i="4"/>
  <c r="J742" i="4" s="1"/>
  <c r="I743" i="4"/>
  <c r="J743" i="4" s="1"/>
  <c r="I744" i="4"/>
  <c r="J744" i="4" s="1"/>
  <c r="I745" i="4"/>
  <c r="J745" i="4" s="1"/>
  <c r="I746" i="4"/>
  <c r="J746" i="4" s="1"/>
  <c r="I747" i="4"/>
  <c r="J747" i="4" s="1"/>
  <c r="I748" i="4"/>
  <c r="J748" i="4" s="1"/>
  <c r="I749" i="4"/>
  <c r="J749" i="4" s="1"/>
  <c r="I750" i="4"/>
  <c r="J750" i="4" s="1"/>
  <c r="I751" i="4"/>
  <c r="J751" i="4" s="1"/>
  <c r="I752" i="4"/>
  <c r="J752" i="4" s="1"/>
  <c r="I753" i="4"/>
  <c r="J753" i="4" s="1"/>
  <c r="I754" i="4"/>
  <c r="J754" i="4" s="1"/>
  <c r="I755" i="4"/>
  <c r="J755" i="4" s="1"/>
  <c r="I756" i="4"/>
  <c r="J756" i="4" s="1"/>
  <c r="I757" i="4"/>
  <c r="J757" i="4" s="1"/>
  <c r="I758" i="4"/>
  <c r="J758" i="4" s="1"/>
  <c r="I759" i="4"/>
  <c r="J759" i="4" s="1"/>
  <c r="I760" i="4"/>
  <c r="J760" i="4" s="1"/>
  <c r="I761" i="4"/>
  <c r="J761" i="4" s="1"/>
  <c r="I762" i="4"/>
  <c r="J762" i="4" s="1"/>
  <c r="I763" i="4"/>
  <c r="J763" i="4" s="1"/>
  <c r="I764" i="4"/>
  <c r="J764" i="4" s="1"/>
  <c r="I765" i="4"/>
  <c r="J765" i="4" s="1"/>
  <c r="I766" i="4"/>
  <c r="J766" i="4" s="1"/>
  <c r="I767" i="4"/>
  <c r="J767" i="4" s="1"/>
  <c r="I768" i="4"/>
  <c r="J768" i="4" s="1"/>
  <c r="I769" i="4"/>
  <c r="J769" i="4" s="1"/>
  <c r="I770" i="4"/>
  <c r="J770" i="4" s="1"/>
  <c r="I771" i="4"/>
  <c r="J771" i="4" s="1"/>
  <c r="I772" i="4"/>
  <c r="J772" i="4" s="1"/>
  <c r="I773" i="4"/>
  <c r="J773" i="4" s="1"/>
  <c r="I774" i="4"/>
  <c r="J774" i="4" s="1"/>
  <c r="I775" i="4"/>
  <c r="J775" i="4" s="1"/>
  <c r="I776" i="4"/>
  <c r="J776" i="4" s="1"/>
  <c r="I777" i="4"/>
  <c r="J777" i="4" s="1"/>
  <c r="I778" i="4"/>
  <c r="J778" i="4" s="1"/>
  <c r="I779" i="4"/>
  <c r="J779" i="4" s="1"/>
  <c r="I780" i="4"/>
  <c r="J780" i="4" s="1"/>
  <c r="I781" i="4"/>
  <c r="J781" i="4" s="1"/>
  <c r="I782" i="4"/>
  <c r="J782" i="4" s="1"/>
  <c r="I783" i="4"/>
  <c r="J783" i="4" s="1"/>
  <c r="I784" i="4"/>
  <c r="J784" i="4" s="1"/>
  <c r="I785" i="4"/>
  <c r="J785" i="4" s="1"/>
  <c r="I786" i="4"/>
  <c r="J786" i="4" s="1"/>
  <c r="I787" i="4"/>
  <c r="J787" i="4" s="1"/>
  <c r="I788" i="4"/>
  <c r="J788" i="4" s="1"/>
  <c r="I789" i="4"/>
  <c r="J789" i="4" s="1"/>
  <c r="I790" i="4"/>
  <c r="J790" i="4" s="1"/>
  <c r="I791" i="4"/>
  <c r="J791" i="4" s="1"/>
  <c r="I792" i="4"/>
  <c r="J792" i="4" s="1"/>
  <c r="I793" i="4"/>
  <c r="J793" i="4" s="1"/>
  <c r="I794" i="4"/>
  <c r="J794" i="4" s="1"/>
  <c r="I795" i="4"/>
  <c r="J795" i="4" s="1"/>
  <c r="I796" i="4"/>
  <c r="J796" i="4" s="1"/>
  <c r="I797" i="4"/>
  <c r="J797" i="4" s="1"/>
  <c r="I798" i="4"/>
  <c r="J798" i="4" s="1"/>
  <c r="I799" i="4"/>
  <c r="J799" i="4" s="1"/>
  <c r="I800" i="4"/>
  <c r="J800" i="4" s="1"/>
  <c r="I801" i="4"/>
  <c r="J801" i="4" s="1"/>
  <c r="I802" i="4"/>
  <c r="J802" i="4" s="1"/>
  <c r="I803" i="4"/>
  <c r="J803" i="4" s="1"/>
  <c r="I804" i="4"/>
  <c r="J804" i="4" s="1"/>
  <c r="I805" i="4"/>
  <c r="J805" i="4" s="1"/>
  <c r="I806" i="4"/>
  <c r="J806" i="4" s="1"/>
  <c r="I807" i="4"/>
  <c r="J807" i="4" s="1"/>
  <c r="I808" i="4"/>
  <c r="J808" i="4" s="1"/>
  <c r="I809" i="4"/>
  <c r="J809" i="4" s="1"/>
  <c r="I810" i="4"/>
  <c r="J810" i="4" s="1"/>
  <c r="I811" i="4"/>
  <c r="J811" i="4" s="1"/>
  <c r="I812" i="4"/>
  <c r="J812" i="4" s="1"/>
  <c r="I813" i="4"/>
  <c r="J813" i="4" s="1"/>
  <c r="I814" i="4"/>
  <c r="J814" i="4" s="1"/>
  <c r="I815" i="4"/>
  <c r="J815" i="4" s="1"/>
  <c r="I816" i="4"/>
  <c r="J816" i="4" s="1"/>
  <c r="I817" i="4"/>
  <c r="J817" i="4" s="1"/>
  <c r="I818" i="4"/>
  <c r="J818" i="4" s="1"/>
  <c r="I819" i="4"/>
  <c r="J819" i="4" s="1"/>
  <c r="I820" i="4"/>
  <c r="J820" i="4" s="1"/>
  <c r="I821" i="4"/>
  <c r="J821" i="4" s="1"/>
  <c r="I822" i="4"/>
  <c r="J822" i="4" s="1"/>
  <c r="I823" i="4"/>
  <c r="J823" i="4" s="1"/>
  <c r="I824" i="4"/>
  <c r="J824" i="4" s="1"/>
  <c r="I825" i="4"/>
  <c r="J825" i="4" s="1"/>
  <c r="I826" i="4"/>
  <c r="J826" i="4" s="1"/>
  <c r="I827" i="4"/>
  <c r="J827" i="4" s="1"/>
  <c r="I828" i="4"/>
  <c r="J828" i="4" s="1"/>
  <c r="I829" i="4"/>
  <c r="J829" i="4" s="1"/>
  <c r="I830" i="4"/>
  <c r="J830" i="4" s="1"/>
  <c r="I831" i="4"/>
  <c r="J831" i="4" s="1"/>
  <c r="I832" i="4"/>
  <c r="J832" i="4" s="1"/>
  <c r="I833" i="4"/>
  <c r="J833" i="4" s="1"/>
  <c r="I834" i="4"/>
  <c r="J834" i="4" s="1"/>
  <c r="I835" i="4"/>
  <c r="J835" i="4" s="1"/>
  <c r="I836" i="4"/>
  <c r="J836" i="4" s="1"/>
  <c r="I837" i="4"/>
  <c r="J837" i="4" s="1"/>
  <c r="I838" i="4"/>
  <c r="J838" i="4" s="1"/>
  <c r="I839" i="4"/>
  <c r="J839" i="4" s="1"/>
  <c r="I840" i="4"/>
  <c r="J840" i="4" s="1"/>
  <c r="I841" i="4"/>
  <c r="J841" i="4" s="1"/>
  <c r="I842" i="4"/>
  <c r="J842" i="4" s="1"/>
  <c r="I843" i="4"/>
  <c r="J843" i="4" s="1"/>
  <c r="I844" i="4"/>
  <c r="J844" i="4" s="1"/>
  <c r="I845" i="4"/>
  <c r="J845" i="4" s="1"/>
  <c r="I846" i="4"/>
  <c r="J846" i="4" s="1"/>
  <c r="I847" i="4"/>
  <c r="J847" i="4" s="1"/>
  <c r="I848" i="4"/>
  <c r="J848" i="4" s="1"/>
  <c r="I849" i="4"/>
  <c r="J849" i="4" s="1"/>
  <c r="I850" i="4"/>
  <c r="J850" i="4" s="1"/>
  <c r="I851" i="4"/>
  <c r="J851" i="4" s="1"/>
  <c r="I852" i="4"/>
  <c r="J852" i="4" s="1"/>
  <c r="I853" i="4"/>
  <c r="J853" i="4" s="1"/>
  <c r="I854" i="4"/>
  <c r="J854" i="4" s="1"/>
  <c r="I855" i="4"/>
  <c r="J855" i="4" s="1"/>
  <c r="I856" i="4"/>
  <c r="J856" i="4" s="1"/>
  <c r="I857" i="4"/>
  <c r="J857" i="4" s="1"/>
  <c r="I858" i="4"/>
  <c r="J858" i="4" s="1"/>
  <c r="I859" i="4"/>
  <c r="J859" i="4" s="1"/>
  <c r="I860" i="4"/>
  <c r="J860" i="4" s="1"/>
  <c r="I861" i="4"/>
  <c r="J861" i="4" s="1"/>
  <c r="I862" i="4"/>
  <c r="J862" i="4" s="1"/>
  <c r="I863" i="4"/>
  <c r="J863" i="4" s="1"/>
  <c r="I864" i="4"/>
  <c r="J864" i="4" s="1"/>
  <c r="I865" i="4"/>
  <c r="J865" i="4" s="1"/>
  <c r="I866" i="4"/>
  <c r="J866" i="4" s="1"/>
  <c r="I867" i="4"/>
  <c r="J867" i="4" s="1"/>
  <c r="I868" i="4"/>
  <c r="J868" i="4" s="1"/>
  <c r="I869" i="4"/>
  <c r="J869" i="4" s="1"/>
  <c r="I870" i="4"/>
  <c r="J870" i="4" s="1"/>
  <c r="I871" i="4"/>
  <c r="J871" i="4" s="1"/>
  <c r="I872" i="4"/>
  <c r="J872" i="4" s="1"/>
  <c r="I873" i="4"/>
  <c r="J873" i="4" s="1"/>
  <c r="I874" i="4"/>
  <c r="J874" i="4" s="1"/>
  <c r="I875" i="4"/>
  <c r="J875" i="4" s="1"/>
  <c r="I876" i="4"/>
  <c r="J876" i="4" s="1"/>
  <c r="I877" i="4"/>
  <c r="J877" i="4" s="1"/>
  <c r="I878" i="4"/>
  <c r="J878" i="4" s="1"/>
  <c r="I879" i="4"/>
  <c r="J879" i="4" s="1"/>
  <c r="I880" i="4"/>
  <c r="J880" i="4" s="1"/>
  <c r="I881" i="4"/>
  <c r="J881" i="4" s="1"/>
  <c r="I882" i="4"/>
  <c r="J882" i="4" s="1"/>
  <c r="I883" i="4"/>
  <c r="J883" i="4" s="1"/>
  <c r="I884" i="4"/>
  <c r="J884" i="4" s="1"/>
  <c r="I885" i="4"/>
  <c r="J885" i="4" s="1"/>
  <c r="I886" i="4"/>
  <c r="J886" i="4" s="1"/>
  <c r="I887" i="4"/>
  <c r="J887" i="4" s="1"/>
  <c r="I888" i="4"/>
  <c r="J888" i="4" s="1"/>
  <c r="I889" i="4"/>
  <c r="J889" i="4" s="1"/>
  <c r="I890" i="4"/>
  <c r="J890" i="4" s="1"/>
  <c r="I891" i="4"/>
  <c r="J891" i="4" s="1"/>
  <c r="I892" i="4"/>
  <c r="J892" i="4" s="1"/>
  <c r="I893" i="4"/>
  <c r="J893" i="4" s="1"/>
  <c r="I894" i="4"/>
  <c r="J894" i="4" s="1"/>
  <c r="I895" i="4"/>
  <c r="J895" i="4" s="1"/>
  <c r="I896" i="4"/>
  <c r="J896" i="4" s="1"/>
  <c r="I897" i="4"/>
  <c r="J897" i="4" s="1"/>
  <c r="I898" i="4"/>
  <c r="J898" i="4" s="1"/>
  <c r="I899" i="4"/>
  <c r="J899" i="4" s="1"/>
  <c r="I900" i="4"/>
  <c r="J900" i="4" s="1"/>
  <c r="I901" i="4"/>
  <c r="J901" i="4" s="1"/>
  <c r="I902" i="4"/>
  <c r="J902" i="4" s="1"/>
  <c r="I903" i="4"/>
  <c r="J903" i="4" s="1"/>
  <c r="I904" i="4"/>
  <c r="J904" i="4" s="1"/>
  <c r="I905" i="4"/>
  <c r="J905" i="4" s="1"/>
  <c r="I906" i="4"/>
  <c r="J906" i="4" s="1"/>
  <c r="I907" i="4"/>
  <c r="J907" i="4" s="1"/>
  <c r="I908" i="4"/>
  <c r="J908" i="4" s="1"/>
  <c r="I909" i="4"/>
  <c r="J909" i="4" s="1"/>
  <c r="I910" i="4"/>
  <c r="J910" i="4" s="1"/>
  <c r="I911" i="4"/>
  <c r="J911" i="4" s="1"/>
  <c r="I912" i="4"/>
  <c r="J912" i="4" s="1"/>
  <c r="I913" i="4"/>
  <c r="J913" i="4" s="1"/>
  <c r="I914" i="4"/>
  <c r="J914" i="4" s="1"/>
  <c r="I915" i="4"/>
  <c r="J915" i="4" s="1"/>
  <c r="I916" i="4"/>
  <c r="J916" i="4" s="1"/>
  <c r="I917" i="4"/>
  <c r="J917" i="4" s="1"/>
  <c r="I918" i="4"/>
  <c r="J918" i="4" s="1"/>
  <c r="I919" i="4"/>
  <c r="J919" i="4" s="1"/>
  <c r="I920" i="4"/>
  <c r="J920" i="4" s="1"/>
  <c r="I921" i="4"/>
  <c r="J921" i="4" s="1"/>
  <c r="I922" i="4"/>
  <c r="J922" i="4" s="1"/>
  <c r="I923" i="4"/>
  <c r="J923" i="4" s="1"/>
  <c r="I924" i="4"/>
  <c r="J924" i="4" s="1"/>
  <c r="I925" i="4"/>
  <c r="J925" i="4" s="1"/>
  <c r="I926" i="4"/>
  <c r="J926" i="4" s="1"/>
  <c r="I927" i="4"/>
  <c r="J927" i="4" s="1"/>
  <c r="I928" i="4"/>
  <c r="J928" i="4" s="1"/>
  <c r="I929" i="4"/>
  <c r="J929" i="4" s="1"/>
  <c r="I930" i="4"/>
  <c r="J930" i="4" s="1"/>
  <c r="I931" i="4"/>
  <c r="J931" i="4" s="1"/>
  <c r="I932" i="4"/>
  <c r="J932" i="4" s="1"/>
  <c r="I933" i="4"/>
  <c r="J933" i="4" s="1"/>
  <c r="I934" i="4"/>
  <c r="J934" i="4" s="1"/>
  <c r="I935" i="4"/>
  <c r="J935" i="4" s="1"/>
  <c r="I936" i="4"/>
  <c r="J936" i="4" s="1"/>
  <c r="I937" i="4"/>
  <c r="J937" i="4" s="1"/>
  <c r="I938" i="4"/>
  <c r="J938" i="4" s="1"/>
  <c r="I939" i="4"/>
  <c r="J939" i="4" s="1"/>
  <c r="I940" i="4"/>
  <c r="J940" i="4" s="1"/>
  <c r="I941" i="4"/>
  <c r="J941" i="4" s="1"/>
  <c r="I942" i="4"/>
  <c r="J942" i="4" s="1"/>
  <c r="I943" i="4"/>
  <c r="J943" i="4" s="1"/>
  <c r="I944" i="4"/>
  <c r="J944" i="4" s="1"/>
  <c r="I945" i="4"/>
  <c r="J945" i="4" s="1"/>
  <c r="I946" i="4"/>
  <c r="J946" i="4" s="1"/>
  <c r="I947" i="4"/>
  <c r="J947" i="4" s="1"/>
  <c r="I948" i="4"/>
  <c r="J948" i="4" s="1"/>
  <c r="I949" i="4"/>
  <c r="J949" i="4" s="1"/>
  <c r="I950" i="4"/>
  <c r="J950" i="4" s="1"/>
  <c r="I951" i="4"/>
  <c r="J951" i="4" s="1"/>
  <c r="I952" i="4"/>
  <c r="J952" i="4" s="1"/>
  <c r="I953" i="4"/>
  <c r="J953" i="4" s="1"/>
  <c r="I954" i="4"/>
  <c r="J954" i="4" s="1"/>
  <c r="I955" i="4"/>
  <c r="J955" i="4" s="1"/>
  <c r="I956" i="4"/>
  <c r="J956" i="4" s="1"/>
  <c r="I957" i="4"/>
  <c r="J957" i="4" s="1"/>
  <c r="I958" i="4"/>
  <c r="J958" i="4" s="1"/>
  <c r="I959" i="4"/>
  <c r="J959" i="4" s="1"/>
  <c r="I960" i="4"/>
  <c r="J960" i="4" s="1"/>
  <c r="I961" i="4"/>
  <c r="J961" i="4" s="1"/>
  <c r="I962" i="4"/>
  <c r="J962" i="4" s="1"/>
  <c r="I963" i="4"/>
  <c r="J963" i="4" s="1"/>
  <c r="I964" i="4"/>
  <c r="J964" i="4" s="1"/>
  <c r="I965" i="4"/>
  <c r="J965" i="4" s="1"/>
  <c r="I966" i="4"/>
  <c r="J966" i="4" s="1"/>
  <c r="I967" i="4"/>
  <c r="J967" i="4" s="1"/>
  <c r="I968" i="4"/>
  <c r="J968" i="4" s="1"/>
  <c r="I969" i="4"/>
  <c r="J969" i="4" s="1"/>
  <c r="I970" i="4"/>
  <c r="J970" i="4" s="1"/>
  <c r="I971" i="4"/>
  <c r="J971" i="4" s="1"/>
  <c r="I972" i="4"/>
  <c r="J972" i="4" s="1"/>
  <c r="I973" i="4"/>
  <c r="J973" i="4" s="1"/>
  <c r="I974" i="4"/>
  <c r="J974" i="4" s="1"/>
  <c r="I975" i="4"/>
  <c r="J975" i="4" s="1"/>
  <c r="I976" i="4"/>
  <c r="J976" i="4" s="1"/>
  <c r="I977" i="4"/>
  <c r="J977" i="4" s="1"/>
  <c r="I978" i="4"/>
  <c r="J978" i="4" s="1"/>
  <c r="I979" i="4"/>
  <c r="J979" i="4" s="1"/>
  <c r="I980" i="4"/>
  <c r="J980" i="4" s="1"/>
  <c r="I981" i="4"/>
  <c r="J981" i="4" s="1"/>
  <c r="I982" i="4"/>
  <c r="J982" i="4" s="1"/>
  <c r="I983" i="4"/>
  <c r="J983" i="4" s="1"/>
  <c r="I984" i="4"/>
  <c r="J984" i="4" s="1"/>
  <c r="I985" i="4"/>
  <c r="J985" i="4" s="1"/>
  <c r="I986" i="4"/>
  <c r="J986" i="4" s="1"/>
  <c r="I987" i="4"/>
  <c r="J987" i="4" s="1"/>
  <c r="I988" i="4"/>
  <c r="J988" i="4" s="1"/>
  <c r="I989" i="4"/>
  <c r="J989" i="4" s="1"/>
  <c r="I990" i="4"/>
  <c r="J990" i="4" s="1"/>
  <c r="I991" i="4"/>
  <c r="J991" i="4" s="1"/>
  <c r="I992" i="4"/>
  <c r="J992" i="4" s="1"/>
  <c r="I993" i="4"/>
  <c r="J993" i="4" s="1"/>
  <c r="I994" i="4"/>
  <c r="J994" i="4" s="1"/>
  <c r="I995" i="4"/>
  <c r="J995" i="4" s="1"/>
  <c r="I996" i="4"/>
  <c r="J996" i="4" s="1"/>
  <c r="I997" i="4"/>
  <c r="J997" i="4" s="1"/>
  <c r="I998" i="4"/>
  <c r="J998" i="4" s="1"/>
  <c r="I999" i="4"/>
  <c r="J999" i="4" s="1"/>
  <c r="I1000" i="4"/>
  <c r="J1000" i="4" s="1"/>
  <c r="I1001" i="4"/>
  <c r="J1001" i="4" s="1"/>
  <c r="I1002" i="4"/>
  <c r="J1002" i="4" s="1"/>
  <c r="I1003" i="4"/>
  <c r="J1003" i="4" s="1"/>
  <c r="I1004" i="4"/>
  <c r="J1004" i="4" s="1"/>
  <c r="I1005" i="4"/>
  <c r="J1005" i="4" s="1"/>
  <c r="I1006" i="4"/>
  <c r="J1006" i="4" s="1"/>
  <c r="I1007" i="4"/>
  <c r="J1007" i="4" s="1"/>
  <c r="I1008" i="4"/>
  <c r="J1008" i="4" s="1"/>
  <c r="I1009" i="4"/>
  <c r="J1009" i="4" s="1"/>
  <c r="I1010" i="4"/>
  <c r="J1010" i="4" s="1"/>
  <c r="I1011" i="4"/>
  <c r="J1011" i="4" s="1"/>
  <c r="I1012" i="4"/>
  <c r="J1012" i="4" s="1"/>
  <c r="I1013" i="4"/>
  <c r="J1013" i="4" s="1"/>
  <c r="I1014" i="4"/>
  <c r="J1014" i="4" s="1"/>
  <c r="I1015" i="4"/>
  <c r="J1015" i="4" s="1"/>
  <c r="I1016" i="4"/>
  <c r="J1016" i="4" s="1"/>
  <c r="I1017" i="4"/>
  <c r="J1017" i="4" s="1"/>
  <c r="I1018" i="4"/>
  <c r="J1018" i="4" s="1"/>
  <c r="I1019" i="4"/>
  <c r="J1019" i="4" s="1"/>
  <c r="I1020" i="4"/>
  <c r="J1020" i="4" s="1"/>
  <c r="I1021" i="4"/>
  <c r="J1021" i="4" s="1"/>
  <c r="I1022" i="4"/>
  <c r="J1022" i="4" s="1"/>
  <c r="I1023" i="4"/>
  <c r="J1023" i="4" s="1"/>
  <c r="I1024" i="4"/>
  <c r="J1024" i="4" s="1"/>
  <c r="I1025" i="4"/>
  <c r="J1025" i="4" s="1"/>
  <c r="I1026" i="4"/>
  <c r="J1026" i="4" s="1"/>
  <c r="I1027" i="4"/>
  <c r="J1027" i="4" s="1"/>
  <c r="I1028" i="4"/>
  <c r="J1028" i="4" s="1"/>
  <c r="I1029" i="4"/>
  <c r="J1029" i="4" s="1"/>
  <c r="I1030" i="4"/>
  <c r="J1030" i="4" s="1"/>
  <c r="I1031" i="4"/>
  <c r="J1031" i="4" s="1"/>
  <c r="I1032" i="4"/>
  <c r="J1032" i="4" s="1"/>
  <c r="I1033" i="4"/>
  <c r="J1033" i="4" s="1"/>
  <c r="I1034" i="4"/>
  <c r="J1034" i="4" s="1"/>
  <c r="I1035" i="4"/>
  <c r="J1035" i="4" s="1"/>
  <c r="I1036" i="4"/>
  <c r="J1036" i="4" s="1"/>
  <c r="I1037" i="4"/>
  <c r="J1037" i="4" s="1"/>
  <c r="I1038" i="4"/>
  <c r="J1038" i="4" s="1"/>
  <c r="I1039" i="4"/>
  <c r="J1039" i="4" s="1"/>
  <c r="I1040" i="4"/>
  <c r="J1040" i="4" s="1"/>
  <c r="I1041" i="4"/>
  <c r="J1041" i="4" s="1"/>
  <c r="I1042" i="4"/>
  <c r="J1042" i="4" s="1"/>
  <c r="I1043" i="4"/>
  <c r="J1043" i="4" s="1"/>
  <c r="I1044" i="4"/>
  <c r="J1044" i="4" s="1"/>
  <c r="I1045" i="4"/>
  <c r="J1045" i="4" s="1"/>
  <c r="I1046" i="4"/>
  <c r="J1046" i="4" s="1"/>
  <c r="I1047" i="4"/>
  <c r="J1047" i="4" s="1"/>
  <c r="I1048" i="4"/>
  <c r="J1048" i="4" s="1"/>
  <c r="I1049" i="4"/>
  <c r="J1049" i="4" s="1"/>
  <c r="I1050" i="4"/>
  <c r="J1050" i="4" s="1"/>
  <c r="I1051" i="4"/>
  <c r="J1051" i="4" s="1"/>
  <c r="I1052" i="4"/>
  <c r="J1052" i="4" s="1"/>
  <c r="I1053" i="4"/>
  <c r="J1053" i="4" s="1"/>
  <c r="I1054" i="4"/>
  <c r="J1054" i="4" s="1"/>
  <c r="I1055" i="4"/>
  <c r="J1055" i="4" s="1"/>
  <c r="I1056" i="4"/>
  <c r="J1056" i="4" s="1"/>
  <c r="I1057" i="4"/>
  <c r="J1057" i="4" s="1"/>
  <c r="I1058" i="4"/>
  <c r="J1058" i="4" s="1"/>
  <c r="I1059" i="4"/>
  <c r="J1059" i="4" s="1"/>
  <c r="I1060" i="4"/>
  <c r="J1060" i="4" s="1"/>
  <c r="I1061" i="4"/>
  <c r="J1061" i="4" s="1"/>
  <c r="I1062" i="4"/>
  <c r="J1062" i="4" s="1"/>
  <c r="I1063" i="4"/>
  <c r="J1063" i="4" s="1"/>
  <c r="I1064" i="4"/>
  <c r="J1064" i="4" s="1"/>
  <c r="I1065" i="4"/>
  <c r="J1065" i="4" s="1"/>
  <c r="I1066" i="4"/>
  <c r="J1066" i="4" s="1"/>
  <c r="I1067" i="4"/>
  <c r="J1067" i="4" s="1"/>
  <c r="I1068" i="4"/>
  <c r="J1068" i="4" s="1"/>
  <c r="I1069" i="4"/>
  <c r="J1069" i="4" s="1"/>
  <c r="I1070" i="4"/>
  <c r="J1070" i="4" s="1"/>
  <c r="I1071" i="4"/>
  <c r="J1071" i="4" s="1"/>
  <c r="I1072" i="4"/>
  <c r="J1072" i="4" s="1"/>
  <c r="I1073" i="4"/>
  <c r="J1073" i="4" s="1"/>
  <c r="I1074" i="4"/>
  <c r="J1074" i="4" s="1"/>
  <c r="I1075" i="4"/>
  <c r="J1075" i="4" s="1"/>
  <c r="I1076" i="4"/>
  <c r="J1076" i="4" s="1"/>
  <c r="I1077" i="4"/>
  <c r="J1077" i="4" s="1"/>
  <c r="I1078" i="4"/>
  <c r="J1078" i="4" s="1"/>
  <c r="I1079" i="4"/>
  <c r="J1079" i="4" s="1"/>
  <c r="I1080" i="4"/>
  <c r="J1080" i="4" s="1"/>
  <c r="I1081" i="4"/>
  <c r="J1081" i="4" s="1"/>
  <c r="I1082" i="4"/>
  <c r="J1082" i="4" s="1"/>
  <c r="I1083" i="4"/>
  <c r="J1083" i="4" s="1"/>
  <c r="I1084" i="4"/>
  <c r="J1084" i="4" s="1"/>
  <c r="I1085" i="4"/>
  <c r="J1085" i="4" s="1"/>
  <c r="I1086" i="4"/>
  <c r="J1086" i="4" s="1"/>
  <c r="I1087" i="4"/>
  <c r="J1087" i="4" s="1"/>
  <c r="I1088" i="4"/>
  <c r="J1088" i="4" s="1"/>
  <c r="I1089" i="4"/>
  <c r="J1089" i="4" s="1"/>
  <c r="I1090" i="4"/>
  <c r="J1090" i="4" s="1"/>
  <c r="I1091" i="4"/>
  <c r="J1091" i="4" s="1"/>
  <c r="I1092" i="4"/>
  <c r="J1092" i="4" s="1"/>
  <c r="I1093" i="4"/>
  <c r="J1093" i="4" s="1"/>
  <c r="I1094" i="4"/>
  <c r="J1094" i="4" s="1"/>
  <c r="I1095" i="4"/>
  <c r="J1095" i="4" s="1"/>
  <c r="I1096" i="4"/>
  <c r="J1096" i="4" s="1"/>
  <c r="I1097" i="4"/>
  <c r="J1097" i="4" s="1"/>
  <c r="I1098" i="4"/>
  <c r="J1098" i="4" s="1"/>
  <c r="I1099" i="4"/>
  <c r="J1099" i="4" s="1"/>
  <c r="I1100" i="4"/>
  <c r="J1100" i="4" s="1"/>
  <c r="I1101" i="4"/>
  <c r="J1101" i="4" s="1"/>
  <c r="I1102" i="4"/>
  <c r="J1102" i="4" s="1"/>
  <c r="I1103" i="4"/>
  <c r="J1103" i="4" s="1"/>
  <c r="I1104" i="4"/>
  <c r="J1104" i="4" s="1"/>
  <c r="I1105" i="4"/>
  <c r="J1105" i="4" s="1"/>
  <c r="I1106" i="4"/>
  <c r="J1106" i="4" s="1"/>
  <c r="I1107" i="4"/>
  <c r="J1107" i="4" s="1"/>
  <c r="I1108" i="4"/>
  <c r="J1108" i="4" s="1"/>
  <c r="I1109" i="4"/>
  <c r="J1109" i="4" s="1"/>
  <c r="I1110" i="4"/>
  <c r="J1110" i="4" s="1"/>
  <c r="I1111" i="4"/>
  <c r="J1111" i="4" s="1"/>
  <c r="I1112" i="4"/>
  <c r="J1112" i="4" s="1"/>
  <c r="I1113" i="4"/>
  <c r="J1113" i="4" s="1"/>
  <c r="I1114" i="4"/>
  <c r="J1114" i="4" s="1"/>
  <c r="I1115" i="4"/>
  <c r="J1115" i="4" s="1"/>
  <c r="I1116" i="4"/>
  <c r="J1116" i="4" s="1"/>
  <c r="I1117" i="4"/>
  <c r="J1117" i="4" s="1"/>
  <c r="I1118" i="4"/>
  <c r="J1118" i="4" s="1"/>
  <c r="I1119" i="4"/>
  <c r="J1119" i="4" s="1"/>
  <c r="I1120" i="4"/>
  <c r="J1120" i="4" s="1"/>
  <c r="I1121" i="4"/>
  <c r="J1121" i="4" s="1"/>
  <c r="I1122" i="4"/>
  <c r="J1122" i="4" s="1"/>
  <c r="I1123" i="4"/>
  <c r="J1123" i="4" s="1"/>
  <c r="I1124" i="4"/>
  <c r="J1124" i="4" s="1"/>
  <c r="I1125" i="4"/>
  <c r="J1125" i="4" s="1"/>
  <c r="I1126" i="4"/>
  <c r="J1126" i="4" s="1"/>
  <c r="I1127" i="4"/>
  <c r="J1127" i="4" s="1"/>
  <c r="I1128" i="4"/>
  <c r="J1128" i="4" s="1"/>
  <c r="I1129" i="4"/>
  <c r="J1129" i="4" s="1"/>
  <c r="I1130" i="4"/>
  <c r="J1130" i="4" s="1"/>
  <c r="I1131" i="4"/>
  <c r="J1131" i="4" s="1"/>
  <c r="I1132" i="4"/>
  <c r="J1132" i="4" s="1"/>
  <c r="I1133" i="4"/>
  <c r="J1133" i="4" s="1"/>
  <c r="I1134" i="4"/>
  <c r="J1134" i="4" s="1"/>
  <c r="I1135" i="4"/>
  <c r="J1135" i="4" s="1"/>
  <c r="I1136" i="4"/>
  <c r="J1136" i="4" s="1"/>
  <c r="I1137" i="4"/>
  <c r="J1137" i="4" s="1"/>
  <c r="I1138" i="4"/>
  <c r="J1138" i="4" s="1"/>
  <c r="I1139" i="4"/>
  <c r="J1139" i="4" s="1"/>
  <c r="I1140" i="4"/>
  <c r="J1140" i="4" s="1"/>
  <c r="I1141" i="4"/>
  <c r="J1141" i="4" s="1"/>
  <c r="I1142" i="4"/>
  <c r="J1142" i="4" s="1"/>
  <c r="I1143" i="4"/>
  <c r="J1143" i="4" s="1"/>
  <c r="I1144" i="4"/>
  <c r="J1144" i="4" s="1"/>
  <c r="I1145" i="4"/>
  <c r="J1145" i="4" s="1"/>
  <c r="I1146" i="4"/>
  <c r="J1146" i="4" s="1"/>
  <c r="I1147" i="4"/>
  <c r="J1147" i="4" s="1"/>
  <c r="I1148" i="4"/>
  <c r="J1148" i="4" s="1"/>
  <c r="I1149" i="4"/>
  <c r="J1149" i="4" s="1"/>
  <c r="I1150" i="4"/>
  <c r="J1150" i="4" s="1"/>
  <c r="I1151" i="4"/>
  <c r="J1151" i="4" s="1"/>
  <c r="I1152" i="4"/>
  <c r="J1152" i="4" s="1"/>
  <c r="I1153" i="4"/>
  <c r="J1153" i="4" s="1"/>
  <c r="I1154" i="4"/>
  <c r="J1154" i="4" s="1"/>
  <c r="I1155" i="4"/>
  <c r="J1155" i="4" s="1"/>
  <c r="I1156" i="4"/>
  <c r="J1156" i="4" s="1"/>
  <c r="I1157" i="4"/>
  <c r="J1157" i="4" s="1"/>
  <c r="I1158" i="4"/>
  <c r="J1158" i="4" s="1"/>
  <c r="I1159" i="4"/>
  <c r="J1159" i="4" s="1"/>
  <c r="I1160" i="4"/>
  <c r="J1160" i="4" s="1"/>
  <c r="I1161" i="4"/>
  <c r="J1161" i="4" s="1"/>
  <c r="I1162" i="4"/>
  <c r="J1162" i="4" s="1"/>
  <c r="I1163" i="4"/>
  <c r="J1163" i="4" s="1"/>
  <c r="I1164" i="4"/>
  <c r="J1164" i="4" s="1"/>
  <c r="I1165" i="4"/>
  <c r="J1165" i="4" s="1"/>
  <c r="I1166" i="4"/>
  <c r="J1166" i="4" s="1"/>
  <c r="I1167" i="4"/>
  <c r="J1167" i="4" s="1"/>
  <c r="I1168" i="4"/>
  <c r="J1168" i="4" s="1"/>
  <c r="I1169" i="4"/>
  <c r="J1169" i="4" s="1"/>
  <c r="I1170" i="4"/>
  <c r="J1170" i="4" s="1"/>
  <c r="I1171" i="4"/>
  <c r="J1171" i="4" s="1"/>
  <c r="I1172" i="4"/>
  <c r="J1172" i="4" s="1"/>
  <c r="I1173" i="4"/>
  <c r="J1173" i="4" s="1"/>
  <c r="I1174" i="4"/>
  <c r="J1174" i="4" s="1"/>
  <c r="I1175" i="4"/>
  <c r="J1175" i="4" s="1"/>
  <c r="I1176" i="4"/>
  <c r="J1176" i="4" s="1"/>
  <c r="I1177" i="4"/>
  <c r="J1177" i="4" s="1"/>
  <c r="I1178" i="4"/>
  <c r="J1178" i="4" s="1"/>
  <c r="I1179" i="4"/>
  <c r="J1179" i="4" s="1"/>
  <c r="I1180" i="4"/>
  <c r="J1180" i="4" s="1"/>
  <c r="I1181" i="4"/>
  <c r="J1181" i="4" s="1"/>
  <c r="I1182" i="4"/>
  <c r="J1182" i="4" s="1"/>
  <c r="I1183" i="4"/>
  <c r="J1183" i="4" s="1"/>
  <c r="I1184" i="4"/>
  <c r="J1184" i="4" s="1"/>
  <c r="I1185" i="4"/>
  <c r="J1185" i="4" s="1"/>
  <c r="I1186" i="4"/>
  <c r="J1186" i="4" s="1"/>
  <c r="I1187" i="4"/>
  <c r="J1187" i="4" s="1"/>
  <c r="I1188" i="4"/>
  <c r="J1188" i="4" s="1"/>
  <c r="I1189" i="4"/>
  <c r="J1189" i="4" s="1"/>
  <c r="I1190" i="4"/>
  <c r="J1190" i="4" s="1"/>
  <c r="I1191" i="4"/>
  <c r="J1191" i="4" s="1"/>
  <c r="I1192" i="4"/>
  <c r="J1192" i="4" s="1"/>
  <c r="I1193" i="4"/>
  <c r="J1193" i="4" s="1"/>
  <c r="I1194" i="4"/>
  <c r="J1194" i="4" s="1"/>
  <c r="I1195" i="4"/>
  <c r="J1195" i="4" s="1"/>
  <c r="I1196" i="4"/>
  <c r="J1196" i="4" s="1"/>
  <c r="I1197" i="4"/>
  <c r="J1197" i="4" s="1"/>
  <c r="I1198" i="4"/>
  <c r="J1198" i="4" s="1"/>
  <c r="I1199" i="4"/>
  <c r="J1199" i="4" s="1"/>
  <c r="I1200" i="4"/>
  <c r="J1200" i="4" s="1"/>
  <c r="I1201" i="4"/>
  <c r="J1201" i="4" s="1"/>
  <c r="I1202" i="4"/>
  <c r="J1202" i="4" s="1"/>
  <c r="I1203" i="4"/>
  <c r="J1203" i="4" s="1"/>
  <c r="I1204" i="4"/>
  <c r="J1204" i="4" s="1"/>
  <c r="I1205" i="4"/>
  <c r="J1205" i="4" s="1"/>
  <c r="I1206" i="4"/>
  <c r="J1206" i="4" s="1"/>
  <c r="I1207" i="4"/>
  <c r="J1207" i="4" s="1"/>
  <c r="I1208" i="4"/>
  <c r="J1208" i="4" s="1"/>
  <c r="I1209" i="4"/>
  <c r="J1209" i="4" s="1"/>
  <c r="I1210" i="4"/>
  <c r="J1210" i="4" s="1"/>
  <c r="I1211" i="4"/>
  <c r="J1211" i="4" s="1"/>
  <c r="I1212" i="4"/>
  <c r="J1212" i="4" s="1"/>
  <c r="I1213" i="4"/>
  <c r="J1213" i="4" s="1"/>
  <c r="I1214" i="4"/>
  <c r="J1214" i="4" s="1"/>
  <c r="I1215" i="4"/>
  <c r="J1215" i="4" s="1"/>
  <c r="I1216" i="4"/>
  <c r="J1216" i="4" s="1"/>
  <c r="I1217" i="4"/>
  <c r="J1217" i="4" s="1"/>
  <c r="I1218" i="4"/>
  <c r="J1218" i="4" s="1"/>
  <c r="I1219" i="4"/>
  <c r="J1219" i="4" s="1"/>
  <c r="I1220" i="4"/>
  <c r="J1220" i="4" s="1"/>
  <c r="I1221" i="4"/>
  <c r="J1221" i="4" s="1"/>
  <c r="I1222" i="4"/>
  <c r="J1222" i="4" s="1"/>
  <c r="I1223" i="4"/>
  <c r="J1223" i="4" s="1"/>
  <c r="I1224" i="4"/>
  <c r="J1224" i="4" s="1"/>
  <c r="I1225" i="4"/>
  <c r="J1225" i="4" s="1"/>
  <c r="I1226" i="4"/>
  <c r="J1226" i="4" s="1"/>
  <c r="I1227" i="4"/>
  <c r="J1227" i="4" s="1"/>
  <c r="I1228" i="4"/>
  <c r="J1228" i="4" s="1"/>
  <c r="I1229" i="4"/>
  <c r="J1229" i="4" s="1"/>
  <c r="I1230" i="4"/>
  <c r="J1230" i="4" s="1"/>
  <c r="I1231" i="4"/>
  <c r="J1231" i="4" s="1"/>
  <c r="I1232" i="4"/>
  <c r="J1232" i="4" s="1"/>
  <c r="I1233" i="4"/>
  <c r="J1233" i="4" s="1"/>
  <c r="I1234" i="4"/>
  <c r="J1234" i="4" s="1"/>
  <c r="I1235" i="4"/>
  <c r="J1235" i="4" s="1"/>
  <c r="I1236" i="4"/>
  <c r="J1236" i="4" s="1"/>
  <c r="I1237" i="4"/>
  <c r="J1237" i="4" s="1"/>
  <c r="I1238" i="4"/>
  <c r="J1238" i="4" s="1"/>
  <c r="I1239" i="4"/>
  <c r="J1239" i="4" s="1"/>
  <c r="I1240" i="4"/>
  <c r="J1240" i="4" s="1"/>
  <c r="I1241" i="4"/>
  <c r="J1241" i="4" s="1"/>
  <c r="I1242" i="4"/>
  <c r="J1242" i="4" s="1"/>
  <c r="I1243" i="4"/>
  <c r="J1243" i="4" s="1"/>
  <c r="I1244" i="4"/>
  <c r="J1244" i="4" s="1"/>
  <c r="I1245" i="4"/>
  <c r="J1245" i="4" s="1"/>
  <c r="I1246" i="4"/>
  <c r="J1246" i="4" s="1"/>
  <c r="I1247" i="4"/>
  <c r="J1247" i="4" s="1"/>
  <c r="I1248" i="4"/>
  <c r="J1248" i="4" s="1"/>
  <c r="I1249" i="4"/>
  <c r="J1249" i="4" s="1"/>
  <c r="I1250" i="4"/>
  <c r="J1250" i="4" s="1"/>
  <c r="I1251" i="4"/>
  <c r="J1251" i="4" s="1"/>
  <c r="I1252" i="4"/>
  <c r="J1252" i="4" s="1"/>
  <c r="I1253" i="4"/>
  <c r="J1253" i="4" s="1"/>
  <c r="I1254" i="4"/>
  <c r="J1254" i="4" s="1"/>
  <c r="I1255" i="4"/>
  <c r="J1255" i="4" s="1"/>
  <c r="I1256" i="4"/>
  <c r="J1256" i="4" s="1"/>
  <c r="I1257" i="4"/>
  <c r="J1257" i="4" s="1"/>
  <c r="I1258" i="4"/>
  <c r="J1258" i="4" s="1"/>
  <c r="I1259" i="4"/>
  <c r="J1259" i="4" s="1"/>
  <c r="I1260" i="4"/>
  <c r="J1260" i="4" s="1"/>
  <c r="I1261" i="4"/>
  <c r="J1261" i="4" s="1"/>
  <c r="I1262" i="4"/>
  <c r="J1262" i="4" s="1"/>
  <c r="I1263" i="4"/>
  <c r="J1263" i="4" s="1"/>
  <c r="I1264" i="4"/>
  <c r="J1264" i="4" s="1"/>
  <c r="I1265" i="4"/>
  <c r="J1265" i="4" s="1"/>
  <c r="I1266" i="4"/>
  <c r="J1266" i="4" s="1"/>
  <c r="I1267" i="4"/>
  <c r="J1267" i="4" s="1"/>
  <c r="I1268" i="4"/>
  <c r="J1268" i="4" s="1"/>
  <c r="I1269" i="4"/>
  <c r="J1269" i="4" s="1"/>
  <c r="I1270" i="4"/>
  <c r="J1270" i="4" s="1"/>
  <c r="I1271" i="4"/>
  <c r="J1271" i="4" s="1"/>
  <c r="I1272" i="4"/>
  <c r="J1272" i="4" s="1"/>
  <c r="I1273" i="4"/>
  <c r="J1273" i="4" s="1"/>
  <c r="I1274" i="4"/>
  <c r="J1274" i="4" s="1"/>
  <c r="I1275" i="4"/>
  <c r="J1275" i="4" s="1"/>
  <c r="I1276" i="4"/>
  <c r="J1276" i="4" s="1"/>
  <c r="I1277" i="4"/>
  <c r="J1277" i="4" s="1"/>
  <c r="I1278" i="4"/>
  <c r="J1278" i="4" s="1"/>
  <c r="I1279" i="4"/>
  <c r="J1279" i="4" s="1"/>
  <c r="I1280" i="4"/>
  <c r="J1280" i="4" s="1"/>
  <c r="I1281" i="4"/>
  <c r="J1281" i="4" s="1"/>
  <c r="I1282" i="4"/>
  <c r="J1282" i="4" s="1"/>
  <c r="I1283" i="4"/>
  <c r="J1283" i="4" s="1"/>
  <c r="I1284" i="4"/>
  <c r="J1284" i="4" s="1"/>
  <c r="I1285" i="4"/>
  <c r="J1285" i="4" s="1"/>
  <c r="I1286" i="4"/>
  <c r="J1286" i="4" s="1"/>
  <c r="I1287" i="4"/>
  <c r="J1287" i="4" s="1"/>
  <c r="I1288" i="4"/>
  <c r="J1288" i="4" s="1"/>
  <c r="I1289" i="4"/>
  <c r="J1289" i="4" s="1"/>
  <c r="I1290" i="4"/>
  <c r="J1290" i="4" s="1"/>
  <c r="I1291" i="4"/>
  <c r="J1291" i="4" s="1"/>
  <c r="I1292" i="4"/>
  <c r="J1292" i="4" s="1"/>
  <c r="I1293" i="4"/>
  <c r="J1293" i="4" s="1"/>
  <c r="I1294" i="4"/>
  <c r="J1294" i="4" s="1"/>
  <c r="I1295" i="4"/>
  <c r="J1295" i="4" s="1"/>
  <c r="I1296" i="4"/>
  <c r="J1296" i="4" s="1"/>
  <c r="I1297" i="4"/>
  <c r="J1297" i="4" s="1"/>
  <c r="I1298" i="4"/>
  <c r="J1298" i="4" s="1"/>
  <c r="I1299" i="4"/>
  <c r="J1299" i="4" s="1"/>
  <c r="I1300" i="4"/>
  <c r="J1300" i="4" s="1"/>
  <c r="I1301" i="4"/>
  <c r="J1301" i="4" s="1"/>
  <c r="I1302" i="4"/>
  <c r="J1302" i="4" s="1"/>
  <c r="I1303" i="4"/>
  <c r="J1303" i="4" s="1"/>
  <c r="I1304" i="4"/>
  <c r="J1304" i="4" s="1"/>
  <c r="I1305" i="4"/>
  <c r="J1305" i="4" s="1"/>
  <c r="I1306" i="4"/>
  <c r="J1306" i="4" s="1"/>
  <c r="I1307" i="4"/>
  <c r="J1307" i="4" s="1"/>
  <c r="I1308" i="4"/>
  <c r="J1308" i="4" s="1"/>
  <c r="I1309" i="4"/>
  <c r="J1309" i="4" s="1"/>
  <c r="I1310" i="4"/>
  <c r="J1310" i="4" s="1"/>
  <c r="I1311" i="4"/>
  <c r="J1311" i="4" s="1"/>
  <c r="I1312" i="4"/>
  <c r="J1312" i="4" s="1"/>
  <c r="I1313" i="4"/>
  <c r="J1313" i="4" s="1"/>
  <c r="I1314" i="4"/>
  <c r="J1314" i="4" s="1"/>
  <c r="I1315" i="4"/>
  <c r="J1315" i="4" s="1"/>
  <c r="I1316" i="4"/>
  <c r="J1316" i="4" s="1"/>
  <c r="I1317" i="4"/>
  <c r="J1317" i="4" s="1"/>
  <c r="I1318" i="4"/>
  <c r="J1318" i="4" s="1"/>
  <c r="I1319" i="4"/>
  <c r="J1319" i="4" s="1"/>
  <c r="I1320" i="4"/>
  <c r="J1320" i="4" s="1"/>
  <c r="I1321" i="4"/>
  <c r="J1321" i="4" s="1"/>
  <c r="I1322" i="4"/>
  <c r="J1322" i="4" s="1"/>
  <c r="I1323" i="4"/>
  <c r="J1323" i="4" s="1"/>
  <c r="I1324" i="4"/>
  <c r="J1324" i="4" s="1"/>
  <c r="I1325" i="4"/>
  <c r="J1325" i="4" s="1"/>
  <c r="I1326" i="4"/>
  <c r="J1326" i="4" s="1"/>
  <c r="I1327" i="4"/>
  <c r="J1327" i="4" s="1"/>
  <c r="I1328" i="4"/>
  <c r="J1328" i="4" s="1"/>
  <c r="I1329" i="4"/>
  <c r="J1329" i="4" s="1"/>
  <c r="I1330" i="4"/>
  <c r="J1330" i="4" s="1"/>
  <c r="I1331" i="4"/>
  <c r="J1331" i="4" s="1"/>
  <c r="I1332" i="4"/>
  <c r="J1332" i="4" s="1"/>
  <c r="I1333" i="4"/>
  <c r="J1333" i="4" s="1"/>
  <c r="I1334" i="4"/>
  <c r="J1334" i="4" s="1"/>
  <c r="I1335" i="4"/>
  <c r="J1335" i="4" s="1"/>
  <c r="I1336" i="4"/>
  <c r="J1336" i="4" s="1"/>
  <c r="I1337" i="4"/>
  <c r="J1337" i="4" s="1"/>
  <c r="I1338" i="4"/>
  <c r="J1338" i="4" s="1"/>
  <c r="I1339" i="4"/>
  <c r="J1339" i="4" s="1"/>
  <c r="I1340" i="4"/>
  <c r="J1340" i="4" s="1"/>
  <c r="I1341" i="4"/>
  <c r="J1341" i="4" s="1"/>
  <c r="I1342" i="4"/>
  <c r="J1342" i="4" s="1"/>
  <c r="I1343" i="4"/>
  <c r="J1343" i="4" s="1"/>
  <c r="I1344" i="4"/>
  <c r="J1344" i="4" s="1"/>
  <c r="I1345" i="4"/>
  <c r="J1345" i="4" s="1"/>
  <c r="I1346" i="4"/>
  <c r="J1346" i="4" s="1"/>
  <c r="I1347" i="4"/>
  <c r="J1347" i="4" s="1"/>
  <c r="I1348" i="4"/>
  <c r="J1348" i="4" s="1"/>
  <c r="I1349" i="4"/>
  <c r="J1349" i="4" s="1"/>
  <c r="I1350" i="4"/>
  <c r="J1350" i="4" s="1"/>
  <c r="I1351" i="4"/>
  <c r="J1351" i="4" s="1"/>
  <c r="I1352" i="4"/>
  <c r="J1352" i="4" s="1"/>
  <c r="I1353" i="4"/>
  <c r="J1353" i="4" s="1"/>
  <c r="I1354" i="4"/>
  <c r="J1354" i="4" s="1"/>
  <c r="I1355" i="4"/>
  <c r="J1355" i="4" s="1"/>
  <c r="I1356" i="4"/>
  <c r="J1356" i="4" s="1"/>
  <c r="I1357" i="4"/>
  <c r="J1357" i="4" s="1"/>
  <c r="I1358" i="4"/>
  <c r="J1358" i="4" s="1"/>
  <c r="I1359" i="4"/>
  <c r="J1359" i="4" s="1"/>
  <c r="I1360" i="4"/>
  <c r="J1360" i="4" s="1"/>
  <c r="I1361" i="4"/>
  <c r="J1361" i="4" s="1"/>
  <c r="I1362" i="4"/>
  <c r="J1362" i="4" s="1"/>
  <c r="I1363" i="4"/>
  <c r="J1363" i="4" s="1"/>
  <c r="I1364" i="4"/>
  <c r="J1364" i="4" s="1"/>
  <c r="I1365" i="4"/>
  <c r="J1365" i="4" s="1"/>
  <c r="I1366" i="4"/>
  <c r="J1366" i="4" s="1"/>
  <c r="I1367" i="4"/>
  <c r="J1367" i="4" s="1"/>
  <c r="I1368" i="4"/>
  <c r="J1368" i="4" s="1"/>
  <c r="I1369" i="4"/>
  <c r="J1369" i="4" s="1"/>
  <c r="I1370" i="4"/>
  <c r="J1370" i="4" s="1"/>
  <c r="I1371" i="4"/>
  <c r="J1371" i="4" s="1"/>
  <c r="I1372" i="4"/>
  <c r="J1372" i="4" s="1"/>
  <c r="I1373" i="4"/>
  <c r="J1373" i="4" s="1"/>
  <c r="I1374" i="4"/>
  <c r="J1374" i="4" s="1"/>
  <c r="I1375" i="4"/>
  <c r="J1375" i="4" s="1"/>
  <c r="I1376" i="4"/>
  <c r="J1376" i="4" s="1"/>
  <c r="I1377" i="4"/>
  <c r="J1377" i="4" s="1"/>
  <c r="I1378" i="4"/>
  <c r="J1378" i="4" s="1"/>
  <c r="I1379" i="4"/>
  <c r="J1379" i="4" s="1"/>
  <c r="I1380" i="4"/>
  <c r="J1380" i="4" s="1"/>
  <c r="I1381" i="4"/>
  <c r="J1381" i="4" s="1"/>
  <c r="I1382" i="4"/>
  <c r="J1382" i="4" s="1"/>
  <c r="I1383" i="4"/>
  <c r="J1383" i="4" s="1"/>
  <c r="I1384" i="4"/>
  <c r="J1384" i="4" s="1"/>
  <c r="I1385" i="4"/>
  <c r="J1385" i="4" s="1"/>
  <c r="I1386" i="4"/>
  <c r="J1386" i="4" s="1"/>
  <c r="I1387" i="4"/>
  <c r="J1387" i="4" s="1"/>
  <c r="I1388" i="4"/>
  <c r="J1388" i="4" s="1"/>
  <c r="I1389" i="4"/>
  <c r="J1389" i="4" s="1"/>
  <c r="I1390" i="4"/>
  <c r="J1390" i="4" s="1"/>
  <c r="I1391" i="4"/>
  <c r="J1391" i="4" s="1"/>
  <c r="I1392" i="4"/>
  <c r="J1392" i="4" s="1"/>
  <c r="I1393" i="4"/>
  <c r="J1393" i="4" s="1"/>
  <c r="I1394" i="4"/>
  <c r="J1394" i="4" s="1"/>
  <c r="I1395" i="4"/>
  <c r="J1395" i="4" s="1"/>
  <c r="I1396" i="4"/>
  <c r="J1396" i="4" s="1"/>
  <c r="I1397" i="4"/>
  <c r="J1397" i="4" s="1"/>
  <c r="I1398" i="4"/>
  <c r="J1398" i="4" s="1"/>
  <c r="I1399" i="4"/>
  <c r="J1399" i="4" s="1"/>
  <c r="I1400" i="4"/>
  <c r="J1400" i="4" s="1"/>
  <c r="I1401" i="4"/>
  <c r="J1401" i="4" s="1"/>
  <c r="I1402" i="4"/>
  <c r="J1402" i="4" s="1"/>
  <c r="I1403" i="4"/>
  <c r="J1403" i="4" s="1"/>
  <c r="I1404" i="4"/>
  <c r="J1404" i="4" s="1"/>
  <c r="I1405" i="4"/>
  <c r="J1405" i="4" s="1"/>
  <c r="I1406" i="4"/>
  <c r="J1406" i="4" s="1"/>
  <c r="I1407" i="4"/>
  <c r="J1407" i="4" s="1"/>
  <c r="I1408" i="4"/>
  <c r="J1408" i="4" s="1"/>
  <c r="I1409" i="4"/>
  <c r="J1409" i="4" s="1"/>
  <c r="I1410" i="4"/>
  <c r="J1410" i="4" s="1"/>
  <c r="I1411" i="4"/>
  <c r="J1411" i="4" s="1"/>
  <c r="I1412" i="4"/>
  <c r="J1412" i="4" s="1"/>
  <c r="I1413" i="4"/>
  <c r="J1413" i="4" s="1"/>
  <c r="I1414" i="4"/>
  <c r="J1414" i="4" s="1"/>
  <c r="I1415" i="4"/>
  <c r="J1415" i="4" s="1"/>
  <c r="I1416" i="4"/>
  <c r="J1416" i="4" s="1"/>
  <c r="I1417" i="4"/>
  <c r="J1417" i="4" s="1"/>
  <c r="I1418" i="4"/>
  <c r="J1418" i="4" s="1"/>
  <c r="I1419" i="4"/>
  <c r="J1419" i="4" s="1"/>
  <c r="I1420" i="4"/>
  <c r="J1420" i="4" s="1"/>
  <c r="I1421" i="4"/>
  <c r="J1421" i="4" s="1"/>
  <c r="I1422" i="4"/>
  <c r="J1422" i="4" s="1"/>
  <c r="I1423" i="4"/>
  <c r="J1423" i="4" s="1"/>
  <c r="I1424" i="4"/>
  <c r="J1424" i="4" s="1"/>
  <c r="I1425" i="4"/>
  <c r="J1425" i="4" s="1"/>
  <c r="I1426" i="4"/>
  <c r="J1426" i="4" s="1"/>
  <c r="I1427" i="4"/>
  <c r="J1427" i="4" s="1"/>
  <c r="I1428" i="4"/>
  <c r="J1428" i="4" s="1"/>
  <c r="I1429" i="4"/>
  <c r="J1429" i="4" s="1"/>
  <c r="I1430" i="4"/>
  <c r="J1430" i="4" s="1"/>
  <c r="I1431" i="4"/>
  <c r="J1431" i="4" s="1"/>
  <c r="I1432" i="4"/>
  <c r="J1432" i="4" s="1"/>
  <c r="I1433" i="4"/>
  <c r="J1433" i="4" s="1"/>
  <c r="I1434" i="4"/>
  <c r="J1434" i="4" s="1"/>
  <c r="I1435" i="4"/>
  <c r="J1435" i="4" s="1"/>
  <c r="I1436" i="4"/>
  <c r="J1436" i="4" s="1"/>
  <c r="I1437" i="4"/>
  <c r="J1437" i="4" s="1"/>
  <c r="I1438" i="4"/>
  <c r="J1438" i="4" s="1"/>
  <c r="I1439" i="4"/>
  <c r="J1439" i="4" s="1"/>
  <c r="I1440" i="4"/>
  <c r="J1440" i="4" s="1"/>
  <c r="I1441" i="4"/>
  <c r="J1441" i="4" s="1"/>
  <c r="I1442" i="4"/>
  <c r="J1442" i="4" s="1"/>
  <c r="I1443" i="4"/>
  <c r="J1443" i="4" s="1"/>
  <c r="I1444" i="4"/>
  <c r="J1444" i="4" s="1"/>
  <c r="I1445" i="4"/>
  <c r="J1445" i="4" s="1"/>
  <c r="I1446" i="4"/>
  <c r="J1446" i="4" s="1"/>
  <c r="I1447" i="4"/>
  <c r="J1447" i="4" s="1"/>
  <c r="I1448" i="4"/>
  <c r="J1448" i="4" s="1"/>
  <c r="I1449" i="4"/>
  <c r="J1449" i="4" s="1"/>
  <c r="I1450" i="4"/>
  <c r="J1450" i="4" s="1"/>
  <c r="I1451" i="4"/>
  <c r="J1451" i="4" s="1"/>
  <c r="I1452" i="4"/>
  <c r="J1452" i="4" s="1"/>
  <c r="I1453" i="4"/>
  <c r="J1453" i="4" s="1"/>
  <c r="I1454" i="4"/>
  <c r="J1454" i="4" s="1"/>
  <c r="I1455" i="4"/>
  <c r="J1455" i="4" s="1"/>
  <c r="I1456" i="4"/>
  <c r="J1456" i="4" s="1"/>
  <c r="I1457" i="4"/>
  <c r="J1457" i="4" s="1"/>
  <c r="I1458" i="4"/>
  <c r="J1458" i="4" s="1"/>
  <c r="I1459" i="4"/>
  <c r="J1459" i="4" s="1"/>
  <c r="I1460" i="4"/>
  <c r="J1460" i="4" s="1"/>
  <c r="I1461" i="4"/>
  <c r="J1461" i="4" s="1"/>
  <c r="I1462" i="4"/>
  <c r="J1462" i="4" s="1"/>
  <c r="I1463" i="4"/>
  <c r="J1463" i="4" s="1"/>
  <c r="I1464" i="4"/>
  <c r="J1464" i="4" s="1"/>
  <c r="I1465" i="4"/>
  <c r="J1465" i="4" s="1"/>
  <c r="I1466" i="4"/>
  <c r="J1466" i="4" s="1"/>
  <c r="I1467" i="4"/>
  <c r="J1467" i="4" s="1"/>
  <c r="I1468" i="4"/>
  <c r="J1468" i="4" s="1"/>
  <c r="I1469" i="4"/>
  <c r="J1469" i="4" s="1"/>
  <c r="I1470" i="4"/>
  <c r="J1470" i="4" s="1"/>
  <c r="I1471" i="4"/>
  <c r="J1471" i="4" s="1"/>
  <c r="I1472" i="4"/>
  <c r="J1472" i="4" s="1"/>
  <c r="I1473" i="4"/>
  <c r="J1473" i="4" s="1"/>
  <c r="I1474" i="4"/>
  <c r="J1474" i="4" s="1"/>
  <c r="I1475" i="4"/>
  <c r="J1475" i="4" s="1"/>
  <c r="I1476" i="4"/>
  <c r="J1476" i="4" s="1"/>
  <c r="I1477" i="4"/>
  <c r="J1477" i="4" s="1"/>
  <c r="I1478" i="4"/>
  <c r="J1478" i="4" s="1"/>
  <c r="I1479" i="4"/>
  <c r="J1479" i="4" s="1"/>
  <c r="I1480" i="4"/>
  <c r="J1480" i="4" s="1"/>
  <c r="I1481" i="4"/>
  <c r="J1481" i="4" s="1"/>
  <c r="I1482" i="4"/>
  <c r="J1482" i="4" s="1"/>
  <c r="I1483" i="4"/>
  <c r="J1483" i="4" s="1"/>
  <c r="I1484" i="4"/>
  <c r="J1484" i="4" s="1"/>
  <c r="I1485" i="4"/>
  <c r="J1485" i="4" s="1"/>
  <c r="I1486" i="4"/>
  <c r="J1486" i="4" s="1"/>
  <c r="I1487" i="4"/>
  <c r="J1487" i="4" s="1"/>
  <c r="I1488" i="4"/>
  <c r="J1488" i="4" s="1"/>
  <c r="I1489" i="4"/>
  <c r="J1489" i="4" s="1"/>
  <c r="I1490" i="4"/>
  <c r="J1490" i="4" s="1"/>
  <c r="I1491" i="4"/>
  <c r="J1491" i="4" s="1"/>
  <c r="I1492" i="4"/>
  <c r="J1492" i="4" s="1"/>
  <c r="I1493" i="4"/>
  <c r="J1493" i="4" s="1"/>
  <c r="I1494" i="4"/>
  <c r="J1494" i="4" s="1"/>
  <c r="I1495" i="4"/>
  <c r="J1495" i="4" s="1"/>
  <c r="I1496" i="4"/>
  <c r="J1496" i="4" s="1"/>
  <c r="I1497" i="4"/>
  <c r="J1497" i="4" s="1"/>
  <c r="I1498" i="4"/>
  <c r="J1498" i="4" s="1"/>
  <c r="I1499" i="4"/>
  <c r="J1499" i="4" s="1"/>
  <c r="I1500" i="4"/>
  <c r="J1500" i="4" s="1"/>
  <c r="I1501" i="4"/>
  <c r="J1501" i="4" s="1"/>
  <c r="I1502" i="4"/>
  <c r="J1502" i="4" s="1"/>
  <c r="I1503" i="4"/>
  <c r="J1503" i="4" s="1"/>
  <c r="I1504" i="4"/>
  <c r="J1504" i="4" s="1"/>
  <c r="I1505" i="4"/>
  <c r="J1505" i="4" s="1"/>
  <c r="I1506" i="4"/>
  <c r="J1506" i="4" s="1"/>
  <c r="I1507" i="4"/>
  <c r="J1507" i="4" s="1"/>
  <c r="I1508" i="4"/>
  <c r="J1508" i="4" s="1"/>
  <c r="I1509" i="4"/>
  <c r="J1509" i="4" s="1"/>
  <c r="I1510" i="4"/>
  <c r="J1510" i="4" s="1"/>
  <c r="I1511" i="4"/>
  <c r="J1511" i="4" s="1"/>
  <c r="I1512" i="4"/>
  <c r="J1512" i="4" s="1"/>
  <c r="I1513" i="4"/>
  <c r="J1513" i="4" s="1"/>
  <c r="I1514" i="4"/>
  <c r="J1514" i="4" s="1"/>
  <c r="I1515" i="4"/>
  <c r="J1515" i="4" s="1"/>
  <c r="I1516" i="4"/>
  <c r="J1516" i="4" s="1"/>
  <c r="I1517" i="4"/>
  <c r="J1517" i="4" s="1"/>
  <c r="I1518" i="4"/>
  <c r="J1518" i="4" s="1"/>
  <c r="I1519" i="4"/>
  <c r="J1519" i="4" s="1"/>
  <c r="I1520" i="4"/>
  <c r="J1520" i="4" s="1"/>
  <c r="I1521" i="4"/>
  <c r="J1521" i="4" s="1"/>
  <c r="I1522" i="4"/>
  <c r="J1522" i="4" s="1"/>
  <c r="I1523" i="4"/>
  <c r="J1523" i="4" s="1"/>
  <c r="I1524" i="4"/>
  <c r="J1524" i="4" s="1"/>
  <c r="I1525" i="4"/>
  <c r="J1525" i="4" s="1"/>
  <c r="I1526" i="4"/>
  <c r="J1526" i="4" s="1"/>
  <c r="I1527" i="4"/>
  <c r="J1527" i="4" s="1"/>
  <c r="I1528" i="4"/>
  <c r="J1528" i="4" s="1"/>
  <c r="I1529" i="4"/>
  <c r="J1529" i="4" s="1"/>
  <c r="I1530" i="4"/>
  <c r="J1530" i="4" s="1"/>
  <c r="I1531" i="4"/>
  <c r="J1531" i="4" s="1"/>
  <c r="I1532" i="4"/>
  <c r="J1532" i="4" s="1"/>
  <c r="I1533" i="4"/>
  <c r="J1533" i="4" s="1"/>
  <c r="I1534" i="4"/>
  <c r="J1534" i="4" s="1"/>
  <c r="I1535" i="4"/>
  <c r="J1535" i="4" s="1"/>
  <c r="I1536" i="4"/>
  <c r="J1536" i="4" s="1"/>
  <c r="I1537" i="4"/>
  <c r="J1537" i="4" s="1"/>
  <c r="I1538" i="4"/>
  <c r="J1538" i="4" s="1"/>
  <c r="I1539" i="4"/>
  <c r="J1539" i="4" s="1"/>
  <c r="I1540" i="4"/>
  <c r="J1540" i="4" s="1"/>
  <c r="I1541" i="4"/>
  <c r="J1541" i="4" s="1"/>
  <c r="I1542" i="4"/>
  <c r="J1542" i="4" s="1"/>
  <c r="I1543" i="4"/>
  <c r="J1543" i="4" s="1"/>
  <c r="I1544" i="4"/>
  <c r="J1544" i="4" s="1"/>
  <c r="I1545" i="4"/>
  <c r="J1545" i="4" s="1"/>
  <c r="I1546" i="4"/>
  <c r="J1546" i="4" s="1"/>
  <c r="I1547" i="4"/>
  <c r="J1547" i="4" s="1"/>
  <c r="I1548" i="4"/>
  <c r="J1548" i="4" s="1"/>
  <c r="I1549" i="4"/>
  <c r="J1549" i="4" s="1"/>
  <c r="I1550" i="4"/>
  <c r="J1550" i="4" s="1"/>
  <c r="I1551" i="4"/>
  <c r="J1551" i="4" s="1"/>
  <c r="I1552" i="4"/>
  <c r="J1552" i="4" s="1"/>
  <c r="I1553" i="4"/>
  <c r="J1553" i="4" s="1"/>
  <c r="I1554" i="4"/>
  <c r="J1554" i="4" s="1"/>
  <c r="I1555" i="4"/>
  <c r="J1555" i="4" s="1"/>
  <c r="I1556" i="4"/>
  <c r="J1556" i="4" s="1"/>
  <c r="I1557" i="4"/>
  <c r="J1557" i="4" s="1"/>
  <c r="I1558" i="4"/>
  <c r="J1558" i="4" s="1"/>
  <c r="I1559" i="4"/>
  <c r="J1559" i="4" s="1"/>
  <c r="I1560" i="4"/>
  <c r="J1560" i="4" s="1"/>
  <c r="I1561" i="4"/>
  <c r="J1561" i="4" s="1"/>
  <c r="I1562" i="4"/>
  <c r="J1562" i="4" s="1"/>
  <c r="I1563" i="4"/>
  <c r="J1563" i="4" s="1"/>
  <c r="I1564" i="4"/>
  <c r="J1564" i="4" s="1"/>
  <c r="I1565" i="4"/>
  <c r="J1565" i="4" s="1"/>
  <c r="I1566" i="4"/>
  <c r="J1566" i="4" s="1"/>
  <c r="I1567" i="4"/>
  <c r="J1567" i="4" s="1"/>
  <c r="I1568" i="4"/>
  <c r="J1568" i="4" s="1"/>
  <c r="I1569" i="4"/>
  <c r="J1569" i="4" s="1"/>
  <c r="I1570" i="4"/>
  <c r="J1570" i="4" s="1"/>
  <c r="I1571" i="4"/>
  <c r="J1571" i="4" s="1"/>
  <c r="I1572" i="4"/>
  <c r="J1572" i="4" s="1"/>
  <c r="I1573" i="4"/>
  <c r="J1573" i="4" s="1"/>
  <c r="I1574" i="4"/>
  <c r="J1574" i="4" s="1"/>
  <c r="I1575" i="4"/>
  <c r="J1575" i="4" s="1"/>
  <c r="I1576" i="4"/>
  <c r="J1576" i="4" s="1"/>
  <c r="I1577" i="4"/>
  <c r="J1577" i="4" s="1"/>
  <c r="I1578" i="4"/>
  <c r="J1578" i="4" s="1"/>
  <c r="I1579" i="4"/>
  <c r="J1579" i="4" s="1"/>
  <c r="I1580" i="4"/>
  <c r="J1580" i="4" s="1"/>
  <c r="I1581" i="4"/>
  <c r="J1581" i="4" s="1"/>
  <c r="I1582" i="4"/>
  <c r="J1582" i="4" s="1"/>
  <c r="I1583" i="4"/>
  <c r="J1583" i="4" s="1"/>
  <c r="I1584" i="4"/>
  <c r="J1584" i="4" s="1"/>
  <c r="I1585" i="4"/>
  <c r="J1585" i="4" s="1"/>
  <c r="I1586" i="4"/>
  <c r="J1586" i="4" s="1"/>
  <c r="I1587" i="4"/>
  <c r="J1587" i="4" s="1"/>
  <c r="I1588" i="4"/>
  <c r="J1588" i="4" s="1"/>
  <c r="I1589" i="4"/>
  <c r="J1589" i="4" s="1"/>
  <c r="I1590" i="4"/>
  <c r="J1590" i="4" s="1"/>
  <c r="I1591" i="4"/>
  <c r="J1591" i="4" s="1"/>
  <c r="I1592" i="4"/>
  <c r="J1592" i="4" s="1"/>
  <c r="I1593" i="4"/>
  <c r="J1593" i="4" s="1"/>
  <c r="I1594" i="4"/>
  <c r="J1594" i="4" s="1"/>
  <c r="I1595" i="4"/>
  <c r="J1595" i="4" s="1"/>
  <c r="I1596" i="4"/>
  <c r="J1596" i="4" s="1"/>
  <c r="I1597" i="4"/>
  <c r="J1597" i="4" s="1"/>
  <c r="I1598" i="4"/>
  <c r="J1598" i="4" s="1"/>
  <c r="I1599" i="4"/>
  <c r="J1599" i="4" s="1"/>
  <c r="I1600" i="4"/>
  <c r="J1600" i="4" s="1"/>
  <c r="I1601" i="4"/>
  <c r="J1601" i="4" s="1"/>
  <c r="I1602" i="4"/>
  <c r="J1602" i="4" s="1"/>
  <c r="I1603" i="4"/>
  <c r="J1603" i="4" s="1"/>
  <c r="I1604" i="4"/>
  <c r="J1604" i="4" s="1"/>
  <c r="I1605" i="4"/>
  <c r="J1605" i="4" s="1"/>
  <c r="I1606" i="4"/>
  <c r="J1606" i="4" s="1"/>
  <c r="I1607" i="4"/>
  <c r="J1607" i="4" s="1"/>
  <c r="I1608" i="4"/>
  <c r="J1608" i="4" s="1"/>
  <c r="I1609" i="4"/>
  <c r="J1609" i="4" s="1"/>
  <c r="I1610" i="4"/>
  <c r="J1610" i="4" s="1"/>
  <c r="I1611" i="4"/>
  <c r="J1611" i="4" s="1"/>
  <c r="I1612" i="4"/>
  <c r="J1612" i="4" s="1"/>
  <c r="I1613" i="4"/>
  <c r="J1613" i="4" s="1"/>
  <c r="I1614" i="4"/>
  <c r="J1614" i="4" s="1"/>
  <c r="I1615" i="4"/>
  <c r="J1615" i="4" s="1"/>
  <c r="I1616" i="4"/>
  <c r="J1616" i="4" s="1"/>
  <c r="I1617" i="4"/>
  <c r="J1617" i="4" s="1"/>
  <c r="I1618" i="4"/>
  <c r="J1618" i="4" s="1"/>
  <c r="I1619" i="4"/>
  <c r="J1619" i="4" s="1"/>
  <c r="I1620" i="4"/>
  <c r="J1620" i="4" s="1"/>
  <c r="I1621" i="4"/>
  <c r="J1621" i="4" s="1"/>
  <c r="I1622" i="4"/>
  <c r="J1622" i="4" s="1"/>
  <c r="I1623" i="4"/>
  <c r="J1623" i="4" s="1"/>
  <c r="I1624" i="4"/>
  <c r="J1624" i="4" s="1"/>
  <c r="I1625" i="4"/>
  <c r="J1625" i="4" s="1"/>
  <c r="I1626" i="4"/>
  <c r="J1626" i="4" s="1"/>
  <c r="I1627" i="4"/>
  <c r="J1627" i="4" s="1"/>
  <c r="I1628" i="4"/>
  <c r="J1628" i="4" s="1"/>
  <c r="I1629" i="4"/>
  <c r="J1629" i="4" s="1"/>
  <c r="I1630" i="4"/>
  <c r="J1630" i="4" s="1"/>
  <c r="I1631" i="4"/>
  <c r="J1631" i="4" s="1"/>
  <c r="I1632" i="4"/>
  <c r="J1632" i="4" s="1"/>
  <c r="I1633" i="4"/>
  <c r="J1633" i="4" s="1"/>
  <c r="I1634" i="4"/>
  <c r="J1634" i="4" s="1"/>
  <c r="I1635" i="4"/>
  <c r="J1635" i="4" s="1"/>
  <c r="I1636" i="4"/>
  <c r="J1636" i="4" s="1"/>
  <c r="I1637" i="4"/>
  <c r="J1637" i="4" s="1"/>
  <c r="I1638" i="4"/>
  <c r="J1638" i="4" s="1"/>
  <c r="I1639" i="4"/>
  <c r="J1639" i="4" s="1"/>
  <c r="I1640" i="4"/>
  <c r="J1640" i="4" s="1"/>
  <c r="I1641" i="4"/>
  <c r="J1641" i="4" s="1"/>
  <c r="I1642" i="4"/>
  <c r="J1642" i="4" s="1"/>
  <c r="I1643" i="4"/>
  <c r="J1643" i="4" s="1"/>
  <c r="I1644" i="4"/>
  <c r="J1644" i="4" s="1"/>
  <c r="I1645" i="4"/>
  <c r="J1645" i="4" s="1"/>
  <c r="I1646" i="4"/>
  <c r="J1646" i="4" s="1"/>
  <c r="I1647" i="4"/>
  <c r="J1647" i="4" s="1"/>
  <c r="I1648" i="4"/>
  <c r="J1648" i="4" s="1"/>
  <c r="I1649" i="4"/>
  <c r="J1649" i="4" s="1"/>
  <c r="I1650" i="4"/>
  <c r="J1650" i="4" s="1"/>
  <c r="I1651" i="4"/>
  <c r="J1651" i="4" s="1"/>
  <c r="I1652" i="4"/>
  <c r="J1652" i="4" s="1"/>
  <c r="I1653" i="4"/>
  <c r="J1653" i="4" s="1"/>
  <c r="I1654" i="4"/>
  <c r="J1654" i="4" s="1"/>
  <c r="I1655" i="4"/>
  <c r="J1655" i="4" s="1"/>
  <c r="I1656" i="4"/>
  <c r="J1656" i="4" s="1"/>
  <c r="I1657" i="4"/>
  <c r="J1657" i="4" s="1"/>
  <c r="I1658" i="4"/>
  <c r="J1658" i="4" s="1"/>
  <c r="I1659" i="4"/>
  <c r="J1659" i="4" s="1"/>
  <c r="I1660" i="4"/>
  <c r="J1660" i="4" s="1"/>
  <c r="I1661" i="4"/>
  <c r="J1661" i="4" s="1"/>
  <c r="I1662" i="4"/>
  <c r="J1662" i="4" s="1"/>
  <c r="I1663" i="4"/>
  <c r="J1663" i="4" s="1"/>
  <c r="I1664" i="4"/>
  <c r="J1664" i="4" s="1"/>
  <c r="I1665" i="4"/>
  <c r="J1665" i="4" s="1"/>
  <c r="I1666" i="4"/>
  <c r="J1666" i="4" s="1"/>
  <c r="I1667" i="4"/>
  <c r="J1667" i="4" s="1"/>
  <c r="I1668" i="4"/>
  <c r="J1668" i="4" s="1"/>
  <c r="I1669" i="4"/>
  <c r="J1669" i="4" s="1"/>
  <c r="I1670" i="4"/>
  <c r="J1670" i="4" s="1"/>
  <c r="I1671" i="4"/>
  <c r="J1671" i="4" s="1"/>
  <c r="I1672" i="4"/>
  <c r="J1672" i="4" s="1"/>
  <c r="I1673" i="4"/>
  <c r="J1673" i="4" s="1"/>
  <c r="I1674" i="4"/>
  <c r="J1674" i="4" s="1"/>
  <c r="I1675" i="4"/>
  <c r="J1675" i="4" s="1"/>
  <c r="I1676" i="4"/>
  <c r="J1676" i="4" s="1"/>
  <c r="I1677" i="4"/>
  <c r="J1677" i="4" s="1"/>
  <c r="I1678" i="4"/>
  <c r="J1678" i="4" s="1"/>
  <c r="I1679" i="4"/>
  <c r="J1679" i="4" s="1"/>
  <c r="I1680" i="4"/>
  <c r="J1680" i="4" s="1"/>
  <c r="I1681" i="4"/>
  <c r="J1681" i="4" s="1"/>
  <c r="I1682" i="4"/>
  <c r="J1682" i="4" s="1"/>
  <c r="I1683" i="4"/>
  <c r="J1683" i="4" s="1"/>
  <c r="I1684" i="4"/>
  <c r="J1684" i="4" s="1"/>
  <c r="I1685" i="4"/>
  <c r="J1685" i="4" s="1"/>
  <c r="I1686" i="4"/>
  <c r="J1686" i="4" s="1"/>
  <c r="I1687" i="4"/>
  <c r="J1687" i="4" s="1"/>
  <c r="I1688" i="4"/>
  <c r="J1688" i="4" s="1"/>
  <c r="I1689" i="4"/>
  <c r="J1689" i="4" s="1"/>
  <c r="I1690" i="4"/>
  <c r="J1690" i="4" s="1"/>
  <c r="I1691" i="4"/>
  <c r="J1691" i="4" s="1"/>
  <c r="I1692" i="4"/>
  <c r="J1692" i="4" s="1"/>
  <c r="I1693" i="4"/>
  <c r="J1693" i="4" s="1"/>
  <c r="I1694" i="4"/>
  <c r="J1694" i="4" s="1"/>
  <c r="I1695" i="4"/>
  <c r="J1695" i="4" s="1"/>
  <c r="I1696" i="4"/>
  <c r="J1696" i="4" s="1"/>
  <c r="I1697" i="4"/>
  <c r="J1697" i="4" s="1"/>
  <c r="I1698" i="4"/>
  <c r="J1698" i="4" s="1"/>
  <c r="I1699" i="4"/>
  <c r="J1699" i="4" s="1"/>
  <c r="I1700" i="4"/>
  <c r="J1700" i="4" s="1"/>
  <c r="I1701" i="4"/>
  <c r="J1701" i="4" s="1"/>
  <c r="I1702" i="4"/>
  <c r="J1702" i="4" s="1"/>
  <c r="I1703" i="4"/>
  <c r="J1703" i="4" s="1"/>
  <c r="I1704" i="4"/>
  <c r="J1704" i="4" s="1"/>
  <c r="I1705" i="4"/>
  <c r="J1705" i="4" s="1"/>
  <c r="I1706" i="4"/>
  <c r="J1706" i="4" s="1"/>
  <c r="I1707" i="4"/>
  <c r="J1707" i="4" s="1"/>
  <c r="I1708" i="4"/>
  <c r="J1708" i="4" s="1"/>
  <c r="I1709" i="4"/>
  <c r="J1709" i="4" s="1"/>
  <c r="I1710" i="4"/>
  <c r="J1710" i="4" s="1"/>
  <c r="I1711" i="4"/>
  <c r="J1711" i="4" s="1"/>
  <c r="I1712" i="4"/>
  <c r="J1712" i="4" s="1"/>
  <c r="I1713" i="4"/>
  <c r="J1713" i="4" s="1"/>
  <c r="I1714" i="4"/>
  <c r="J1714" i="4" s="1"/>
  <c r="I1715" i="4"/>
  <c r="J1715" i="4" s="1"/>
  <c r="I1716" i="4"/>
  <c r="J1716" i="4" s="1"/>
  <c r="I1717" i="4"/>
  <c r="J1717" i="4" s="1"/>
  <c r="I1718" i="4"/>
  <c r="J1718" i="4" s="1"/>
  <c r="I1719" i="4"/>
  <c r="J1719" i="4" s="1"/>
  <c r="I1720" i="4"/>
  <c r="J1720" i="4" s="1"/>
  <c r="I1721" i="4"/>
  <c r="J1721" i="4" s="1"/>
  <c r="I1722" i="4"/>
  <c r="J1722" i="4" s="1"/>
  <c r="I1723" i="4"/>
  <c r="J1723" i="4" s="1"/>
  <c r="I1724" i="4"/>
  <c r="J1724" i="4" s="1"/>
  <c r="I1725" i="4"/>
  <c r="J1725" i="4" s="1"/>
  <c r="I1726" i="4"/>
  <c r="J1726" i="4" s="1"/>
  <c r="I1727" i="4"/>
  <c r="J1727" i="4" s="1"/>
  <c r="I1728" i="4"/>
  <c r="J1728" i="4" s="1"/>
  <c r="I1729" i="4"/>
  <c r="J1729" i="4" s="1"/>
  <c r="I1730" i="4"/>
  <c r="J1730" i="4" s="1"/>
  <c r="I1731" i="4"/>
  <c r="J1731" i="4" s="1"/>
  <c r="I1732" i="4"/>
  <c r="J1732" i="4" s="1"/>
  <c r="I1733" i="4"/>
  <c r="J1733" i="4" s="1"/>
  <c r="I1734" i="4"/>
  <c r="J1734" i="4" s="1"/>
  <c r="I1735" i="4"/>
  <c r="J1735" i="4" s="1"/>
  <c r="I1736" i="4"/>
  <c r="J1736" i="4" s="1"/>
  <c r="I1737" i="4"/>
  <c r="J1737" i="4" s="1"/>
  <c r="I1738" i="4"/>
  <c r="J1738" i="4" s="1"/>
  <c r="I1739" i="4"/>
  <c r="J1739" i="4" s="1"/>
  <c r="I1740" i="4"/>
  <c r="J1740" i="4" s="1"/>
  <c r="I1741" i="4"/>
  <c r="J1741" i="4" s="1"/>
  <c r="I1742" i="4"/>
  <c r="J1742" i="4" s="1"/>
  <c r="I1743" i="4"/>
  <c r="J1743" i="4" s="1"/>
  <c r="I1744" i="4"/>
  <c r="J1744" i="4" s="1"/>
  <c r="I1745" i="4"/>
  <c r="J1745" i="4" s="1"/>
  <c r="I1746" i="4"/>
  <c r="J1746" i="4" s="1"/>
  <c r="I1747" i="4"/>
  <c r="J1747" i="4" s="1"/>
  <c r="I1748" i="4"/>
  <c r="J1748" i="4" s="1"/>
  <c r="I1749" i="4"/>
  <c r="J1749" i="4" s="1"/>
  <c r="I1750" i="4"/>
  <c r="J1750" i="4" s="1"/>
  <c r="I1751" i="4"/>
  <c r="J1751" i="4" s="1"/>
  <c r="I1752" i="4"/>
  <c r="J1752" i="4" s="1"/>
  <c r="I1753" i="4"/>
  <c r="J1753" i="4" s="1"/>
  <c r="I1754" i="4"/>
  <c r="J1754" i="4" s="1"/>
  <c r="I1755" i="4"/>
  <c r="J1755" i="4" s="1"/>
  <c r="I1756" i="4"/>
  <c r="J1756" i="4" s="1"/>
  <c r="I1757" i="4"/>
  <c r="J1757" i="4" s="1"/>
  <c r="I1758" i="4"/>
  <c r="J1758" i="4" s="1"/>
  <c r="I1759" i="4"/>
  <c r="J1759" i="4" s="1"/>
  <c r="I1760" i="4"/>
  <c r="J1760" i="4" s="1"/>
  <c r="I1761" i="4"/>
  <c r="J1761" i="4" s="1"/>
  <c r="I1762" i="4"/>
  <c r="J1762" i="4" s="1"/>
  <c r="I1763" i="4"/>
  <c r="J1763" i="4" s="1"/>
  <c r="I1764" i="4"/>
  <c r="J1764" i="4" s="1"/>
  <c r="I1765" i="4"/>
  <c r="J1765" i="4" s="1"/>
  <c r="I1766" i="4"/>
  <c r="J1766" i="4" s="1"/>
  <c r="I1767" i="4"/>
  <c r="J1767" i="4" s="1"/>
  <c r="I1768" i="4"/>
  <c r="J1768" i="4" s="1"/>
  <c r="I1769" i="4"/>
  <c r="J1769" i="4" s="1"/>
  <c r="I1770" i="4"/>
  <c r="J1770" i="4" s="1"/>
  <c r="I1771" i="4"/>
  <c r="J1771" i="4" s="1"/>
  <c r="I1772" i="4"/>
  <c r="J1772" i="4" s="1"/>
  <c r="I1773" i="4"/>
  <c r="J1773" i="4" s="1"/>
  <c r="I1774" i="4"/>
  <c r="J1774" i="4" s="1"/>
  <c r="I1775" i="4"/>
  <c r="J1775" i="4" s="1"/>
  <c r="I1776" i="4"/>
  <c r="J1776" i="4" s="1"/>
  <c r="I1777" i="4"/>
  <c r="J1777" i="4" s="1"/>
  <c r="I1778" i="4"/>
  <c r="J1778" i="4" s="1"/>
  <c r="I1779" i="4"/>
  <c r="J1779" i="4" s="1"/>
  <c r="I1780" i="4"/>
  <c r="J1780" i="4" s="1"/>
  <c r="I1781" i="4"/>
  <c r="J1781" i="4" s="1"/>
  <c r="I1782" i="4"/>
  <c r="J1782" i="4" s="1"/>
  <c r="I1783" i="4"/>
  <c r="J1783" i="4" s="1"/>
  <c r="I1784" i="4"/>
  <c r="J1784" i="4" s="1"/>
  <c r="I1785" i="4"/>
  <c r="J1785" i="4" s="1"/>
  <c r="I1786" i="4"/>
  <c r="J1786" i="4" s="1"/>
  <c r="I1787" i="4"/>
  <c r="J1787" i="4" s="1"/>
  <c r="I1788" i="4"/>
  <c r="J1788" i="4" s="1"/>
  <c r="I1789" i="4"/>
  <c r="J1789" i="4" s="1"/>
  <c r="I1790" i="4"/>
  <c r="J1790" i="4" s="1"/>
  <c r="I1791" i="4"/>
  <c r="J1791" i="4" s="1"/>
  <c r="I1792" i="4"/>
  <c r="J1792" i="4" s="1"/>
  <c r="I1793" i="4"/>
  <c r="J1793" i="4" s="1"/>
  <c r="I1794" i="4"/>
  <c r="J1794" i="4" s="1"/>
  <c r="I1795" i="4"/>
  <c r="J1795" i="4" s="1"/>
  <c r="I1796" i="4"/>
  <c r="J1796" i="4" s="1"/>
  <c r="I1797" i="4"/>
  <c r="J1797" i="4" s="1"/>
  <c r="I1798" i="4"/>
  <c r="J1798" i="4" s="1"/>
  <c r="I1799" i="4"/>
  <c r="J1799" i="4" s="1"/>
  <c r="I1800" i="4"/>
  <c r="J1800" i="4" s="1"/>
  <c r="I1801" i="4"/>
  <c r="J1801" i="4" s="1"/>
  <c r="I1802" i="4"/>
  <c r="J1802" i="4" s="1"/>
  <c r="I1803" i="4"/>
  <c r="J1803" i="4" s="1"/>
  <c r="I1804" i="4"/>
  <c r="J1804" i="4" s="1"/>
  <c r="I1805" i="4"/>
  <c r="J1805" i="4" s="1"/>
  <c r="I1806" i="4"/>
  <c r="J1806" i="4" s="1"/>
  <c r="I1807" i="4"/>
  <c r="J1807" i="4" s="1"/>
  <c r="I1808" i="4"/>
  <c r="J1808" i="4" s="1"/>
  <c r="I1809" i="4"/>
  <c r="J1809" i="4" s="1"/>
  <c r="I1810" i="4"/>
  <c r="J1810" i="4" s="1"/>
  <c r="I1811" i="4"/>
  <c r="J1811" i="4" s="1"/>
  <c r="I1812" i="4"/>
  <c r="J1812" i="4" s="1"/>
  <c r="I1813" i="4"/>
  <c r="J1813" i="4" s="1"/>
  <c r="I1814" i="4"/>
  <c r="J1814" i="4" s="1"/>
  <c r="I1815" i="4"/>
  <c r="J1815" i="4" s="1"/>
  <c r="I1816" i="4"/>
  <c r="J1816" i="4" s="1"/>
  <c r="I1817" i="4"/>
  <c r="J1817" i="4" s="1"/>
  <c r="I1818" i="4"/>
  <c r="J1818" i="4" s="1"/>
  <c r="I1819" i="4"/>
  <c r="J1819" i="4" s="1"/>
  <c r="I1820" i="4"/>
  <c r="J1820" i="4" s="1"/>
  <c r="I1821" i="4"/>
  <c r="J1821" i="4" s="1"/>
  <c r="I1822" i="4"/>
  <c r="J1822" i="4" s="1"/>
  <c r="I1823" i="4"/>
  <c r="J1823" i="4" s="1"/>
  <c r="I1824" i="4"/>
  <c r="J1824" i="4" s="1"/>
  <c r="I1825" i="4"/>
  <c r="J1825" i="4" s="1"/>
  <c r="I1826" i="4"/>
  <c r="J1826" i="4" s="1"/>
  <c r="I1827" i="4"/>
  <c r="J1827" i="4" s="1"/>
  <c r="I1828" i="4"/>
  <c r="J1828" i="4" s="1"/>
  <c r="I1829" i="4"/>
  <c r="J1829" i="4" s="1"/>
  <c r="I1830" i="4"/>
  <c r="J1830" i="4" s="1"/>
  <c r="I1831" i="4"/>
  <c r="J1831" i="4" s="1"/>
  <c r="I1832" i="4"/>
  <c r="J1832" i="4" s="1"/>
  <c r="I1833" i="4"/>
  <c r="J1833" i="4" s="1"/>
  <c r="I1834" i="4"/>
  <c r="J1834" i="4" s="1"/>
  <c r="I1835" i="4"/>
  <c r="J1835" i="4" s="1"/>
  <c r="I1836" i="4"/>
  <c r="J1836" i="4" s="1"/>
  <c r="I1837" i="4"/>
  <c r="J1837" i="4" s="1"/>
  <c r="I1838" i="4"/>
  <c r="J1838" i="4" s="1"/>
  <c r="I1839" i="4"/>
  <c r="J1839" i="4" s="1"/>
  <c r="I1840" i="4"/>
  <c r="J1840" i="4" s="1"/>
  <c r="I1841" i="4"/>
  <c r="J1841" i="4" s="1"/>
  <c r="I1842" i="4"/>
  <c r="J1842" i="4" s="1"/>
  <c r="I1843" i="4"/>
  <c r="J1843" i="4" s="1"/>
  <c r="I1844" i="4"/>
  <c r="J1844" i="4" s="1"/>
  <c r="I1845" i="4"/>
  <c r="J1845" i="4" s="1"/>
  <c r="I1846" i="4"/>
  <c r="J1846" i="4" s="1"/>
  <c r="I1847" i="4"/>
  <c r="J1847" i="4" s="1"/>
  <c r="I1848" i="4"/>
  <c r="J1848" i="4" s="1"/>
  <c r="I1849" i="4"/>
  <c r="J1849" i="4" s="1"/>
  <c r="I1850" i="4"/>
  <c r="J1850" i="4" s="1"/>
  <c r="I1851" i="4"/>
  <c r="J1851" i="4" s="1"/>
  <c r="I1852" i="4"/>
  <c r="J1852" i="4" s="1"/>
  <c r="I1853" i="4"/>
  <c r="J1853" i="4" s="1"/>
  <c r="I1854" i="4"/>
  <c r="J1854" i="4" s="1"/>
  <c r="I1855" i="4"/>
  <c r="J1855" i="4" s="1"/>
  <c r="I1856" i="4"/>
  <c r="J1856" i="4" s="1"/>
  <c r="I1857" i="4"/>
  <c r="J1857" i="4" s="1"/>
  <c r="I1858" i="4"/>
  <c r="J1858" i="4" s="1"/>
  <c r="I1859" i="4"/>
  <c r="J1859" i="4" s="1"/>
  <c r="I1860" i="4"/>
  <c r="J1860" i="4" s="1"/>
  <c r="I1861" i="4"/>
  <c r="J1861" i="4" s="1"/>
  <c r="I1862" i="4"/>
  <c r="J1862" i="4" s="1"/>
  <c r="I1863" i="4"/>
  <c r="J1863" i="4" s="1"/>
  <c r="I1864" i="4"/>
  <c r="J1864" i="4" s="1"/>
  <c r="I1865" i="4"/>
  <c r="J1865" i="4" s="1"/>
  <c r="I1866" i="4"/>
  <c r="J1866" i="4" s="1"/>
  <c r="I1867" i="4"/>
  <c r="J1867" i="4" s="1"/>
  <c r="I1868" i="4"/>
  <c r="J1868" i="4" s="1"/>
  <c r="I1869" i="4"/>
  <c r="J1869" i="4" s="1"/>
  <c r="I1870" i="4"/>
  <c r="J1870" i="4" s="1"/>
  <c r="I1871" i="4"/>
  <c r="J1871" i="4" s="1"/>
  <c r="I1872" i="4"/>
  <c r="J1872" i="4" s="1"/>
  <c r="I1873" i="4"/>
  <c r="J1873" i="4" s="1"/>
  <c r="I1874" i="4"/>
  <c r="J1874" i="4" s="1"/>
  <c r="I1875" i="4"/>
  <c r="J1875" i="4" s="1"/>
  <c r="I1876" i="4"/>
  <c r="J1876" i="4" s="1"/>
  <c r="I1877" i="4"/>
  <c r="J1877" i="4" s="1"/>
  <c r="I1878" i="4"/>
  <c r="J1878" i="4" s="1"/>
  <c r="I1879" i="4"/>
  <c r="J1879" i="4" s="1"/>
  <c r="I1880" i="4"/>
  <c r="J1880" i="4" s="1"/>
  <c r="I1881" i="4"/>
  <c r="J1881" i="4" s="1"/>
  <c r="I1882" i="4"/>
  <c r="J1882" i="4" s="1"/>
  <c r="I1883" i="4"/>
  <c r="J1883" i="4" s="1"/>
  <c r="I1884" i="4"/>
  <c r="J1884" i="4" s="1"/>
  <c r="I1885" i="4"/>
  <c r="J1885" i="4" s="1"/>
  <c r="I1886" i="4"/>
  <c r="J1886" i="4" s="1"/>
  <c r="I1887" i="4"/>
  <c r="J1887" i="4" s="1"/>
  <c r="I1888" i="4"/>
  <c r="J1888" i="4" s="1"/>
  <c r="I1889" i="4"/>
  <c r="J1889" i="4" s="1"/>
  <c r="I1890" i="4"/>
  <c r="J1890" i="4" s="1"/>
  <c r="I1891" i="4"/>
  <c r="J1891" i="4" s="1"/>
  <c r="I1892" i="4"/>
  <c r="J1892" i="4" s="1"/>
  <c r="I1893" i="4"/>
  <c r="J1893" i="4" s="1"/>
  <c r="I1894" i="4"/>
  <c r="J1894" i="4" s="1"/>
  <c r="I1895" i="4"/>
  <c r="J1895" i="4" s="1"/>
  <c r="I1896" i="4"/>
  <c r="J1896" i="4" s="1"/>
  <c r="I1897" i="4"/>
  <c r="J1897" i="4" s="1"/>
  <c r="I1898" i="4"/>
  <c r="J1898" i="4" s="1"/>
  <c r="I1899" i="4"/>
  <c r="J1899" i="4" s="1"/>
  <c r="I1900" i="4"/>
  <c r="J1900" i="4" s="1"/>
  <c r="I1901" i="4"/>
  <c r="J1901" i="4" s="1"/>
  <c r="I1902" i="4"/>
  <c r="J1902" i="4" s="1"/>
  <c r="I1903" i="4"/>
  <c r="J1903" i="4" s="1"/>
  <c r="I1904" i="4"/>
  <c r="J1904" i="4" s="1"/>
  <c r="I1905" i="4"/>
  <c r="J1905" i="4" s="1"/>
  <c r="I1906" i="4"/>
  <c r="J1906" i="4" s="1"/>
  <c r="I1907" i="4"/>
  <c r="J1907" i="4" s="1"/>
  <c r="I1908" i="4"/>
  <c r="J1908" i="4" s="1"/>
  <c r="I1909" i="4"/>
  <c r="J1909" i="4" s="1"/>
  <c r="I1910" i="4"/>
  <c r="J1910" i="4" s="1"/>
  <c r="I1911" i="4"/>
  <c r="J1911" i="4" s="1"/>
  <c r="I1912" i="4"/>
  <c r="J1912" i="4" s="1"/>
  <c r="I1913" i="4"/>
  <c r="J1913" i="4" s="1"/>
  <c r="I1914" i="4"/>
  <c r="J1914" i="4" s="1"/>
  <c r="I1915" i="4"/>
  <c r="J1915" i="4" s="1"/>
  <c r="I1916" i="4"/>
  <c r="J1916" i="4" s="1"/>
  <c r="I1917" i="4"/>
  <c r="J1917" i="4" s="1"/>
  <c r="I1918" i="4"/>
  <c r="J1918" i="4" s="1"/>
  <c r="I1919" i="4"/>
  <c r="J1919" i="4" s="1"/>
  <c r="I1920" i="4"/>
  <c r="J1920" i="4" s="1"/>
  <c r="I1921" i="4"/>
  <c r="J1921" i="4" s="1"/>
  <c r="I1922" i="4"/>
  <c r="J1922" i="4" s="1"/>
  <c r="I1923" i="4"/>
  <c r="J1923" i="4" s="1"/>
  <c r="I1924" i="4"/>
  <c r="J1924" i="4" s="1"/>
  <c r="I1925" i="4"/>
  <c r="J1925" i="4" s="1"/>
  <c r="I1926" i="4"/>
  <c r="J1926" i="4" s="1"/>
  <c r="I1927" i="4"/>
  <c r="J1927" i="4" s="1"/>
  <c r="I1928" i="4"/>
  <c r="J1928" i="4" s="1"/>
  <c r="I1929" i="4"/>
  <c r="J1929" i="4" s="1"/>
  <c r="I1930" i="4"/>
  <c r="J1930" i="4" s="1"/>
  <c r="I1931" i="4"/>
  <c r="J1931" i="4" s="1"/>
  <c r="I1932" i="4"/>
  <c r="J1932" i="4" s="1"/>
  <c r="I1933" i="4"/>
  <c r="J1933" i="4" s="1"/>
  <c r="I1934" i="4"/>
  <c r="J1934" i="4" s="1"/>
  <c r="I1935" i="4"/>
  <c r="J1935" i="4" s="1"/>
  <c r="I1936" i="4"/>
  <c r="J1936" i="4" s="1"/>
  <c r="I1937" i="4"/>
  <c r="J1937" i="4" s="1"/>
  <c r="I1938" i="4"/>
  <c r="J1938" i="4" s="1"/>
  <c r="I1939" i="4"/>
  <c r="J1939" i="4" s="1"/>
  <c r="I1940" i="4"/>
  <c r="J1940" i="4" s="1"/>
  <c r="I1941" i="4"/>
  <c r="J1941" i="4" s="1"/>
  <c r="I1942" i="4"/>
  <c r="J1942" i="4" s="1"/>
  <c r="I1943" i="4"/>
  <c r="J1943" i="4" s="1"/>
  <c r="I1944" i="4"/>
  <c r="J1944" i="4" s="1"/>
  <c r="I1945" i="4"/>
  <c r="J1945" i="4" s="1"/>
  <c r="I1946" i="4"/>
  <c r="J1946" i="4" s="1"/>
  <c r="I1947" i="4"/>
  <c r="J1947" i="4" s="1"/>
  <c r="I1948" i="4"/>
  <c r="J1948" i="4" s="1"/>
  <c r="I1949" i="4"/>
  <c r="J1949" i="4" s="1"/>
  <c r="I1950" i="4"/>
  <c r="J1950" i="4" s="1"/>
  <c r="I1951" i="4"/>
  <c r="J1951" i="4" s="1"/>
  <c r="I1952" i="4"/>
  <c r="J1952" i="4" s="1"/>
  <c r="I1953" i="4"/>
  <c r="J1953" i="4" s="1"/>
  <c r="I1954" i="4"/>
  <c r="J1954" i="4" s="1"/>
  <c r="I1955" i="4"/>
  <c r="J1955" i="4" s="1"/>
  <c r="I1956" i="4"/>
  <c r="J1956" i="4" s="1"/>
  <c r="I1957" i="4"/>
  <c r="J1957" i="4" s="1"/>
  <c r="I1958" i="4"/>
  <c r="J1958" i="4" s="1"/>
  <c r="I1959" i="4"/>
  <c r="J1959" i="4" s="1"/>
  <c r="I1960" i="4"/>
  <c r="J1960" i="4" s="1"/>
  <c r="I1961" i="4"/>
  <c r="J1961" i="4" s="1"/>
  <c r="I1962" i="4"/>
  <c r="J1962" i="4" s="1"/>
  <c r="I1963" i="4"/>
  <c r="J1963" i="4" s="1"/>
  <c r="I1964" i="4"/>
  <c r="J1964" i="4" s="1"/>
  <c r="I1965" i="4"/>
  <c r="J1965" i="4" s="1"/>
  <c r="I1966" i="4"/>
  <c r="J1966" i="4" s="1"/>
  <c r="I1967" i="4"/>
  <c r="J1967" i="4" s="1"/>
  <c r="I1968" i="4"/>
  <c r="J1968" i="4" s="1"/>
  <c r="I1969" i="4"/>
  <c r="J1969" i="4" s="1"/>
  <c r="I1970" i="4"/>
  <c r="J1970" i="4" s="1"/>
  <c r="I1971" i="4"/>
  <c r="J1971" i="4" s="1"/>
  <c r="I1972" i="4"/>
  <c r="J1972" i="4" s="1"/>
  <c r="I1973" i="4"/>
  <c r="J1973" i="4" s="1"/>
  <c r="I1974" i="4"/>
  <c r="J1974" i="4" s="1"/>
  <c r="I1975" i="4"/>
  <c r="J1975" i="4" s="1"/>
  <c r="I1976" i="4"/>
  <c r="J1976" i="4" s="1"/>
  <c r="I1977" i="4"/>
  <c r="J1977" i="4" s="1"/>
  <c r="I1978" i="4"/>
  <c r="J1978" i="4" s="1"/>
  <c r="I1979" i="4"/>
  <c r="J1979" i="4" s="1"/>
  <c r="I1980" i="4"/>
  <c r="J1980" i="4" s="1"/>
  <c r="I1981" i="4"/>
  <c r="J1981" i="4" s="1"/>
  <c r="I1982" i="4"/>
  <c r="J1982" i="4" s="1"/>
  <c r="I1983" i="4"/>
  <c r="J1983" i="4" s="1"/>
  <c r="I1984" i="4"/>
  <c r="J1984" i="4" s="1"/>
  <c r="I1985" i="4"/>
  <c r="J1985" i="4" s="1"/>
  <c r="I1986" i="4"/>
  <c r="J1986" i="4" s="1"/>
  <c r="I1987" i="4"/>
  <c r="J1987" i="4" s="1"/>
  <c r="I1988" i="4"/>
  <c r="J1988" i="4" s="1"/>
  <c r="I1989" i="4"/>
  <c r="J1989" i="4" s="1"/>
  <c r="I1990" i="4"/>
  <c r="J1990" i="4" s="1"/>
  <c r="I1991" i="4"/>
  <c r="J1991" i="4" s="1"/>
  <c r="I1992" i="4"/>
  <c r="J1992" i="4" s="1"/>
  <c r="I1993" i="4"/>
  <c r="J1993" i="4" s="1"/>
  <c r="I1994" i="4"/>
  <c r="J1994" i="4" s="1"/>
  <c r="I1995" i="4"/>
  <c r="J1995" i="4" s="1"/>
  <c r="I1996" i="4"/>
  <c r="J1996" i="4" s="1"/>
  <c r="I1997" i="4"/>
  <c r="J1997" i="4" s="1"/>
  <c r="I1998" i="4"/>
  <c r="J1998" i="4" s="1"/>
  <c r="I1999" i="4"/>
  <c r="J1999" i="4" s="1"/>
  <c r="I2000" i="4"/>
  <c r="J2000" i="4" s="1"/>
  <c r="I2001" i="4"/>
  <c r="J2001" i="4" s="1"/>
  <c r="I2002" i="4"/>
  <c r="J2002" i="4" s="1"/>
  <c r="I2003" i="4"/>
  <c r="J2003" i="4" s="1"/>
  <c r="I2004" i="4"/>
  <c r="J2004" i="4" s="1"/>
  <c r="I2005" i="4"/>
  <c r="J2005" i="4" s="1"/>
  <c r="I2006" i="4"/>
  <c r="J2006" i="4" s="1"/>
  <c r="I2007" i="4"/>
  <c r="J2007" i="4" s="1"/>
  <c r="I2008" i="4"/>
  <c r="J2008" i="4" s="1"/>
  <c r="I2009" i="4"/>
  <c r="J2009" i="4" s="1"/>
  <c r="I2010" i="4"/>
  <c r="J2010" i="4" s="1"/>
  <c r="I2011" i="4"/>
  <c r="J2011" i="4" s="1"/>
  <c r="I2012" i="4"/>
  <c r="J2012" i="4" s="1"/>
  <c r="I2013" i="4"/>
  <c r="J2013" i="4" s="1"/>
  <c r="I2014" i="4"/>
  <c r="J2014" i="4" s="1"/>
  <c r="I2015" i="4"/>
  <c r="J2015" i="4" s="1"/>
  <c r="I2016" i="4"/>
  <c r="J2016" i="4" s="1"/>
  <c r="I2017" i="4"/>
  <c r="J2017" i="4" s="1"/>
  <c r="I2018" i="4"/>
  <c r="J2018" i="4" s="1"/>
  <c r="I2019" i="4"/>
  <c r="J2019" i="4" s="1"/>
  <c r="I2020" i="4"/>
  <c r="J2020" i="4" s="1"/>
  <c r="I2021" i="4"/>
  <c r="J2021" i="4" s="1"/>
  <c r="I2022" i="4"/>
  <c r="J2022" i="4" s="1"/>
  <c r="I2023" i="4"/>
  <c r="J2023" i="4" s="1"/>
  <c r="I2024" i="4"/>
  <c r="J2024" i="4" s="1"/>
  <c r="I2025" i="4"/>
  <c r="J2025" i="4" s="1"/>
  <c r="I2026" i="4"/>
  <c r="J2026" i="4" s="1"/>
  <c r="I2027" i="4"/>
  <c r="J2027" i="4" s="1"/>
  <c r="I2028" i="4"/>
  <c r="J2028" i="4" s="1"/>
  <c r="I2029" i="4"/>
  <c r="J2029" i="4" s="1"/>
  <c r="I2030" i="4"/>
  <c r="J2030" i="4" s="1"/>
  <c r="I2031" i="4"/>
  <c r="J2031" i="4" s="1"/>
  <c r="I2032" i="4"/>
  <c r="J2032" i="4" s="1"/>
  <c r="I2033" i="4"/>
  <c r="J2033" i="4" s="1"/>
  <c r="I2034" i="4"/>
  <c r="J2034" i="4" s="1"/>
  <c r="I2035" i="4"/>
  <c r="J2035" i="4" s="1"/>
  <c r="I2036" i="4"/>
  <c r="J2036" i="4" s="1"/>
  <c r="I2037" i="4"/>
  <c r="J2037" i="4" s="1"/>
  <c r="I2038" i="4"/>
  <c r="J2038" i="4" s="1"/>
  <c r="I2039" i="4"/>
  <c r="J2039" i="4" s="1"/>
  <c r="I2040" i="4"/>
  <c r="J2040" i="4" s="1"/>
  <c r="I2041" i="4"/>
  <c r="J2041" i="4" s="1"/>
  <c r="I2042" i="4"/>
  <c r="J2042" i="4" s="1"/>
  <c r="I2043" i="4"/>
  <c r="J2043" i="4" s="1"/>
  <c r="I2044" i="4"/>
  <c r="J2044" i="4" s="1"/>
  <c r="I2045" i="4"/>
  <c r="J2045" i="4" s="1"/>
  <c r="I2046" i="4"/>
  <c r="J2046" i="4" s="1"/>
  <c r="I2047" i="4"/>
  <c r="J2047" i="4" s="1"/>
  <c r="I2048" i="4"/>
  <c r="J2048" i="4" s="1"/>
  <c r="I2049" i="4"/>
  <c r="J2049" i="4" s="1"/>
  <c r="I2050" i="4"/>
  <c r="J2050" i="4" s="1"/>
  <c r="I2051" i="4"/>
  <c r="J2051" i="4" s="1"/>
  <c r="I2052" i="4"/>
  <c r="J2052" i="4" s="1"/>
  <c r="I2053" i="4"/>
  <c r="J2053" i="4" s="1"/>
  <c r="I2054" i="4"/>
  <c r="J2054" i="4" s="1"/>
  <c r="I2055" i="4"/>
  <c r="J2055" i="4" s="1"/>
  <c r="I2056" i="4"/>
  <c r="J2056" i="4" s="1"/>
  <c r="I2057" i="4"/>
  <c r="J2057" i="4" s="1"/>
  <c r="I2058" i="4"/>
  <c r="J2058" i="4" s="1"/>
  <c r="I2059" i="4"/>
  <c r="J2059" i="4" s="1"/>
  <c r="I2060" i="4"/>
  <c r="J2060" i="4" s="1"/>
  <c r="I2061" i="4"/>
  <c r="J2061" i="4" s="1"/>
  <c r="I2062" i="4"/>
  <c r="J2062" i="4" s="1"/>
  <c r="I2063" i="4"/>
  <c r="J2063" i="4" s="1"/>
  <c r="I2064" i="4"/>
  <c r="J2064" i="4" s="1"/>
  <c r="I2065" i="4"/>
  <c r="J2065" i="4" s="1"/>
  <c r="I2066" i="4"/>
  <c r="J2066" i="4" s="1"/>
  <c r="I2067" i="4"/>
  <c r="J2067" i="4" s="1"/>
  <c r="I2068" i="4"/>
  <c r="J2068" i="4" s="1"/>
  <c r="I2069" i="4"/>
  <c r="J2069" i="4" s="1"/>
  <c r="I2070" i="4"/>
  <c r="J2070" i="4" s="1"/>
  <c r="I2071" i="4"/>
  <c r="J2071" i="4" s="1"/>
  <c r="I2072" i="4"/>
  <c r="J2072" i="4" s="1"/>
  <c r="I2073" i="4"/>
  <c r="J2073" i="4" s="1"/>
  <c r="I2074" i="4"/>
  <c r="J2074" i="4" s="1"/>
  <c r="I2075" i="4"/>
  <c r="J2075" i="4" s="1"/>
  <c r="I2076" i="4"/>
  <c r="J2076" i="4" s="1"/>
  <c r="I2077" i="4"/>
  <c r="J2077" i="4" s="1"/>
  <c r="I2078" i="4"/>
  <c r="J2078" i="4" s="1"/>
  <c r="I2079" i="4"/>
  <c r="J2079" i="4" s="1"/>
  <c r="I2080" i="4"/>
  <c r="J2080" i="4" s="1"/>
  <c r="I2081" i="4"/>
  <c r="J2081" i="4" s="1"/>
  <c r="I2082" i="4"/>
  <c r="J2082" i="4" s="1"/>
  <c r="I2083" i="4"/>
  <c r="J2083" i="4" s="1"/>
  <c r="I2084" i="4"/>
  <c r="J2084" i="4" s="1"/>
  <c r="I2085" i="4"/>
  <c r="J2085" i="4" s="1"/>
  <c r="I2086" i="4"/>
  <c r="J2086" i="4" s="1"/>
  <c r="I2087" i="4"/>
  <c r="J2087" i="4" s="1"/>
  <c r="I2088" i="4"/>
  <c r="J2088" i="4" s="1"/>
  <c r="I2089" i="4"/>
  <c r="J2089" i="4" s="1"/>
  <c r="I2090" i="4"/>
  <c r="J2090" i="4" s="1"/>
  <c r="I2091" i="4"/>
  <c r="J2091" i="4" s="1"/>
  <c r="I2092" i="4"/>
  <c r="J2092" i="4" s="1"/>
  <c r="I2093" i="4"/>
  <c r="J2093" i="4" s="1"/>
  <c r="I2094" i="4"/>
  <c r="J2094" i="4" s="1"/>
  <c r="I2095" i="4"/>
  <c r="J2095" i="4" s="1"/>
  <c r="I2096" i="4"/>
  <c r="J2096" i="4" s="1"/>
  <c r="I2097" i="4"/>
  <c r="J2097" i="4" s="1"/>
  <c r="I2098" i="4"/>
  <c r="J2098" i="4" s="1"/>
  <c r="I2099" i="4"/>
  <c r="J2099" i="4" s="1"/>
  <c r="I2100" i="4"/>
  <c r="J2100" i="4" s="1"/>
  <c r="I2101" i="4"/>
  <c r="J2101" i="4" s="1"/>
  <c r="I2102" i="4"/>
  <c r="J2102" i="4" s="1"/>
  <c r="I2103" i="4"/>
  <c r="J2103" i="4" s="1"/>
  <c r="I2104" i="4"/>
  <c r="J2104" i="4" s="1"/>
  <c r="I2105" i="4"/>
  <c r="J2105" i="4" s="1"/>
  <c r="I2106" i="4"/>
  <c r="J2106" i="4" s="1"/>
  <c r="I2107" i="4"/>
  <c r="J2107" i="4" s="1"/>
  <c r="I2108" i="4"/>
  <c r="J2108" i="4" s="1"/>
  <c r="I2109" i="4"/>
  <c r="J2109" i="4" s="1"/>
  <c r="I2110" i="4"/>
  <c r="J2110" i="4" s="1"/>
  <c r="I2111" i="4"/>
  <c r="J2111" i="4" s="1"/>
  <c r="I2112" i="4"/>
  <c r="J2112" i="4" s="1"/>
  <c r="I2113" i="4"/>
  <c r="J2113" i="4" s="1"/>
  <c r="I2114" i="4"/>
  <c r="J2114" i="4" s="1"/>
  <c r="I2115" i="4"/>
  <c r="J2115" i="4" s="1"/>
  <c r="I2116" i="4"/>
  <c r="J2116" i="4" s="1"/>
  <c r="I2117" i="4"/>
  <c r="J2117" i="4" s="1"/>
  <c r="I2118" i="4"/>
  <c r="J2118" i="4" s="1"/>
  <c r="I2119" i="4"/>
  <c r="J2119" i="4" s="1"/>
  <c r="I2120" i="4"/>
  <c r="J2120" i="4" s="1"/>
  <c r="I2121" i="4"/>
  <c r="J2121" i="4" s="1"/>
  <c r="I2122" i="4"/>
  <c r="J2122" i="4" s="1"/>
  <c r="I2123" i="4"/>
  <c r="J2123" i="4" s="1"/>
  <c r="I2124" i="4"/>
  <c r="J2124" i="4" s="1"/>
  <c r="I2125" i="4"/>
  <c r="J2125" i="4" s="1"/>
  <c r="I2126" i="4"/>
  <c r="J2126" i="4" s="1"/>
  <c r="I2127" i="4"/>
  <c r="J2127" i="4" s="1"/>
  <c r="I2128" i="4"/>
  <c r="J2128" i="4" s="1"/>
  <c r="I2129" i="4"/>
  <c r="J2129" i="4" s="1"/>
  <c r="I2130" i="4"/>
  <c r="J2130" i="4" s="1"/>
  <c r="I2131" i="4"/>
  <c r="J2131" i="4" s="1"/>
  <c r="I2132" i="4"/>
  <c r="J2132" i="4" s="1"/>
  <c r="I2133" i="4"/>
  <c r="J2133" i="4" s="1"/>
  <c r="I2134" i="4"/>
  <c r="J2134" i="4" s="1"/>
  <c r="I2135" i="4"/>
  <c r="J2135" i="4" s="1"/>
  <c r="I2136" i="4"/>
  <c r="J2136" i="4" s="1"/>
  <c r="I2137" i="4"/>
  <c r="J2137" i="4" s="1"/>
  <c r="I2138" i="4"/>
  <c r="J2138" i="4" s="1"/>
  <c r="I2139" i="4"/>
  <c r="J2139" i="4" s="1"/>
  <c r="I2140" i="4"/>
  <c r="J2140" i="4" s="1"/>
  <c r="I2141" i="4"/>
  <c r="J2141" i="4" s="1"/>
  <c r="I2142" i="4"/>
  <c r="J2142" i="4" s="1"/>
  <c r="I2143" i="4"/>
  <c r="J2143" i="4" s="1"/>
  <c r="I2144" i="4"/>
  <c r="J2144" i="4" s="1"/>
  <c r="I2145" i="4"/>
  <c r="J2145" i="4" s="1"/>
  <c r="I2146" i="4"/>
  <c r="J2146" i="4" s="1"/>
  <c r="I2147" i="4"/>
  <c r="J2147" i="4" s="1"/>
  <c r="I2148" i="4"/>
  <c r="J2148" i="4" s="1"/>
  <c r="I2149" i="4"/>
  <c r="J2149" i="4" s="1"/>
  <c r="I2150" i="4"/>
  <c r="J2150" i="4" s="1"/>
  <c r="I2151" i="4"/>
  <c r="J2151" i="4" s="1"/>
  <c r="I2152" i="4"/>
  <c r="J2152" i="4" s="1"/>
  <c r="I2153" i="4"/>
  <c r="J2153" i="4" s="1"/>
  <c r="I2154" i="4"/>
  <c r="J2154" i="4" s="1"/>
  <c r="I2155" i="4"/>
  <c r="J2155" i="4" s="1"/>
  <c r="I2156" i="4"/>
  <c r="J2156" i="4" s="1"/>
  <c r="I2157" i="4"/>
  <c r="J2157" i="4" s="1"/>
  <c r="I2158" i="4"/>
  <c r="J2158" i="4" s="1"/>
  <c r="I2159" i="4"/>
  <c r="J2159" i="4" s="1"/>
  <c r="I2160" i="4"/>
  <c r="J2160" i="4" s="1"/>
  <c r="I2161" i="4"/>
  <c r="J2161" i="4" s="1"/>
  <c r="I2162" i="4"/>
  <c r="J2162" i="4" s="1"/>
  <c r="I2163" i="4"/>
  <c r="J2163" i="4" s="1"/>
  <c r="I2164" i="4"/>
  <c r="J2164" i="4" s="1"/>
  <c r="I2165" i="4"/>
  <c r="J2165" i="4" s="1"/>
  <c r="I2166" i="4"/>
  <c r="J2166" i="4" s="1"/>
  <c r="I2167" i="4"/>
  <c r="J2167" i="4" s="1"/>
  <c r="I2168" i="4"/>
  <c r="J2168" i="4" s="1"/>
  <c r="I2169" i="4"/>
  <c r="J2169" i="4" s="1"/>
  <c r="I2170" i="4"/>
  <c r="J2170" i="4" s="1"/>
  <c r="I2171" i="4"/>
  <c r="J2171" i="4" s="1"/>
  <c r="I2172" i="4"/>
  <c r="J2172" i="4" s="1"/>
  <c r="I2173" i="4"/>
  <c r="J2173" i="4" s="1"/>
  <c r="I2174" i="4"/>
  <c r="J2174" i="4" s="1"/>
  <c r="I2175" i="4"/>
  <c r="J2175" i="4" s="1"/>
  <c r="I2176" i="4"/>
  <c r="J2176" i="4" s="1"/>
  <c r="I2177" i="4"/>
  <c r="J2177" i="4" s="1"/>
  <c r="I2178" i="4"/>
  <c r="J2178" i="4" s="1"/>
  <c r="I2179" i="4"/>
  <c r="J2179" i="4" s="1"/>
  <c r="I2180" i="4"/>
  <c r="J2180" i="4" s="1"/>
  <c r="I2181" i="4"/>
  <c r="J2181" i="4" s="1"/>
  <c r="I2182" i="4"/>
  <c r="J2182" i="4" s="1"/>
  <c r="I2183" i="4"/>
  <c r="J2183" i="4" s="1"/>
  <c r="I2184" i="4"/>
  <c r="J2184" i="4" s="1"/>
  <c r="I2185" i="4"/>
  <c r="J2185" i="4" s="1"/>
  <c r="I2186" i="4"/>
  <c r="J2186" i="4" s="1"/>
  <c r="I2187" i="4"/>
  <c r="J2187" i="4" s="1"/>
  <c r="I2188" i="4"/>
  <c r="J2188" i="4" s="1"/>
  <c r="I2189" i="4"/>
  <c r="J2189" i="4" s="1"/>
  <c r="I2190" i="4"/>
  <c r="J2190" i="4" s="1"/>
  <c r="I2191" i="4"/>
  <c r="J2191" i="4" s="1"/>
  <c r="I2192" i="4"/>
  <c r="J2192" i="4" s="1"/>
  <c r="I2193" i="4"/>
  <c r="J2193" i="4" s="1"/>
  <c r="I2194" i="4"/>
  <c r="J2194" i="4" s="1"/>
  <c r="I2195" i="4"/>
  <c r="J2195" i="4" s="1"/>
  <c r="I2196" i="4"/>
  <c r="J2196" i="4" s="1"/>
  <c r="I2197" i="4"/>
  <c r="J2197" i="4" s="1"/>
  <c r="I2198" i="4"/>
  <c r="J2198" i="4" s="1"/>
  <c r="I2199" i="4"/>
  <c r="J2199" i="4" s="1"/>
  <c r="I2200" i="4"/>
  <c r="J2200" i="4" s="1"/>
  <c r="I2201" i="4"/>
  <c r="J2201" i="4" s="1"/>
  <c r="I2202" i="4"/>
  <c r="J2202" i="4" s="1"/>
  <c r="I2203" i="4"/>
  <c r="J2203" i="4" s="1"/>
  <c r="I2204" i="4"/>
  <c r="J2204" i="4" s="1"/>
  <c r="I2205" i="4"/>
  <c r="J2205" i="4" s="1"/>
  <c r="I2206" i="4"/>
  <c r="J2206" i="4" s="1"/>
  <c r="I2207" i="4"/>
  <c r="J2207" i="4" s="1"/>
  <c r="I2208" i="4"/>
  <c r="J2208" i="4" s="1"/>
  <c r="I2209" i="4"/>
  <c r="J2209" i="4" s="1"/>
  <c r="I2210" i="4"/>
  <c r="J2210" i="4" s="1"/>
  <c r="I2211" i="4"/>
  <c r="J2211" i="4" s="1"/>
  <c r="I2212" i="4"/>
  <c r="J2212" i="4" s="1"/>
  <c r="I2213" i="4"/>
  <c r="J2213" i="4" s="1"/>
  <c r="I2214" i="4"/>
  <c r="J2214" i="4" s="1"/>
  <c r="I2215" i="4"/>
  <c r="J2215" i="4" s="1"/>
  <c r="I2216" i="4"/>
  <c r="J2216" i="4" s="1"/>
  <c r="I2217" i="4"/>
  <c r="J2217" i="4" s="1"/>
  <c r="I2218" i="4"/>
  <c r="J2218" i="4" s="1"/>
  <c r="I2219" i="4"/>
  <c r="J2219" i="4" s="1"/>
  <c r="I2220" i="4"/>
  <c r="J2220" i="4" s="1"/>
  <c r="I2221" i="4"/>
  <c r="J2221" i="4" s="1"/>
  <c r="I2222" i="4"/>
  <c r="J2222" i="4" s="1"/>
  <c r="I2223" i="4"/>
  <c r="J2223" i="4" s="1"/>
  <c r="I2224" i="4"/>
  <c r="J2224" i="4" s="1"/>
  <c r="I2225" i="4"/>
  <c r="J2225" i="4" s="1"/>
  <c r="I2226" i="4"/>
  <c r="J2226" i="4" s="1"/>
  <c r="I2227" i="4"/>
  <c r="J2227" i="4" s="1"/>
  <c r="I2228" i="4"/>
  <c r="J2228" i="4" s="1"/>
  <c r="I2229" i="4"/>
  <c r="J2229" i="4" s="1"/>
  <c r="I2230" i="4"/>
  <c r="J2230" i="4" s="1"/>
  <c r="I2231" i="4"/>
  <c r="J2231" i="4" s="1"/>
  <c r="I2232" i="4"/>
  <c r="J2232" i="4" s="1"/>
  <c r="I2233" i="4"/>
  <c r="J2233" i="4" s="1"/>
  <c r="I2234" i="4"/>
  <c r="J2234" i="4" s="1"/>
  <c r="I2235" i="4"/>
  <c r="J2235" i="4" s="1"/>
  <c r="I2236" i="4"/>
  <c r="J2236" i="4" s="1"/>
  <c r="I2237" i="4"/>
  <c r="J2237" i="4" s="1"/>
  <c r="I2238" i="4"/>
  <c r="J2238" i="4" s="1"/>
  <c r="I2239" i="4"/>
  <c r="J2239" i="4" s="1"/>
  <c r="I2240" i="4"/>
  <c r="J2240" i="4" s="1"/>
  <c r="I2241" i="4"/>
  <c r="J2241" i="4" s="1"/>
  <c r="I2242" i="4"/>
  <c r="J2242" i="4" s="1"/>
  <c r="I2243" i="4"/>
  <c r="J2243" i="4" s="1"/>
  <c r="I2244" i="4"/>
  <c r="J2244" i="4" s="1"/>
  <c r="I2245" i="4"/>
  <c r="J2245" i="4" s="1"/>
  <c r="I2246" i="4"/>
  <c r="J2246" i="4" s="1"/>
  <c r="I2247" i="4"/>
  <c r="J2247" i="4" s="1"/>
  <c r="I2248" i="4"/>
  <c r="J2248" i="4" s="1"/>
  <c r="I2249" i="4"/>
  <c r="J2249" i="4" s="1"/>
  <c r="I2250" i="4"/>
  <c r="J2250" i="4" s="1"/>
  <c r="I2251" i="4"/>
  <c r="J2251" i="4" s="1"/>
  <c r="I2252" i="4"/>
  <c r="J2252" i="4" s="1"/>
  <c r="I2253" i="4"/>
  <c r="J2253" i="4" s="1"/>
  <c r="I2254" i="4"/>
  <c r="J2254" i="4" s="1"/>
  <c r="I2255" i="4"/>
  <c r="J2255" i="4" s="1"/>
  <c r="I2256" i="4"/>
  <c r="J2256" i="4" s="1"/>
  <c r="I2257" i="4"/>
  <c r="J2257" i="4" s="1"/>
  <c r="I2258" i="4"/>
  <c r="J2258" i="4" s="1"/>
  <c r="I2259" i="4"/>
  <c r="J2259" i="4" s="1"/>
  <c r="I2260" i="4"/>
  <c r="J2260" i="4" s="1"/>
  <c r="I2261" i="4"/>
  <c r="J2261" i="4" s="1"/>
  <c r="I2262" i="4"/>
  <c r="J2262" i="4" s="1"/>
  <c r="I2263" i="4"/>
  <c r="J2263" i="4" s="1"/>
  <c r="I2264" i="4"/>
  <c r="J2264" i="4" s="1"/>
  <c r="I2265" i="4"/>
  <c r="J2265" i="4" s="1"/>
  <c r="I2266" i="4"/>
  <c r="J2266" i="4" s="1"/>
  <c r="I2267" i="4"/>
  <c r="J2267" i="4" s="1"/>
  <c r="I2268" i="4"/>
  <c r="J2268" i="4" s="1"/>
  <c r="I2269" i="4"/>
  <c r="J2269" i="4" s="1"/>
  <c r="I2270" i="4"/>
  <c r="J2270" i="4" s="1"/>
  <c r="I2271" i="4"/>
  <c r="J2271" i="4" s="1"/>
  <c r="I2272" i="4"/>
  <c r="J2272" i="4" s="1"/>
  <c r="I2273" i="4"/>
  <c r="J2273" i="4" s="1"/>
  <c r="I2274" i="4"/>
  <c r="J2274" i="4" s="1"/>
  <c r="I2275" i="4"/>
  <c r="J2275" i="4" s="1"/>
  <c r="I2276" i="4"/>
  <c r="J2276" i="4" s="1"/>
  <c r="I2277" i="4"/>
  <c r="J2277" i="4" s="1"/>
  <c r="I2278" i="4"/>
  <c r="J2278" i="4" s="1"/>
  <c r="I2279" i="4"/>
  <c r="J2279" i="4" s="1"/>
  <c r="I2280" i="4"/>
  <c r="J2280" i="4" s="1"/>
  <c r="I2281" i="4"/>
  <c r="J2281" i="4" s="1"/>
  <c r="I2282" i="4"/>
  <c r="J2282" i="4" s="1"/>
  <c r="I2283" i="4"/>
  <c r="J2283" i="4" s="1"/>
  <c r="I2284" i="4"/>
  <c r="J2284" i="4" s="1"/>
  <c r="I2285" i="4"/>
  <c r="J2285" i="4" s="1"/>
  <c r="I2286" i="4"/>
  <c r="J2286" i="4" s="1"/>
  <c r="I2287" i="4"/>
  <c r="J2287" i="4" s="1"/>
  <c r="I2288" i="4"/>
  <c r="J2288" i="4" s="1"/>
  <c r="I2289" i="4"/>
  <c r="J2289" i="4" s="1"/>
  <c r="I2290" i="4"/>
  <c r="J2290" i="4" s="1"/>
  <c r="I2291" i="4"/>
  <c r="J2291" i="4" s="1"/>
  <c r="I2292" i="4"/>
  <c r="J2292" i="4" s="1"/>
  <c r="I2293" i="4"/>
  <c r="J2293" i="4" s="1"/>
  <c r="I2294" i="4"/>
  <c r="J2294" i="4" s="1"/>
  <c r="I2295" i="4"/>
  <c r="J2295" i="4" s="1"/>
  <c r="I2296" i="4"/>
  <c r="J2296" i="4" s="1"/>
  <c r="I2297" i="4"/>
  <c r="J2297" i="4" s="1"/>
  <c r="I2298" i="4"/>
  <c r="J2298" i="4" s="1"/>
  <c r="I2299" i="4"/>
  <c r="J2299" i="4" s="1"/>
  <c r="I2300" i="4"/>
  <c r="J2300" i="4" s="1"/>
  <c r="I2301" i="4"/>
  <c r="J2301" i="4" s="1"/>
  <c r="I2302" i="4"/>
  <c r="J2302" i="4" s="1"/>
  <c r="I2303" i="4"/>
  <c r="J2303" i="4" s="1"/>
  <c r="I2304" i="4"/>
  <c r="J2304" i="4" s="1"/>
  <c r="I2305" i="4"/>
  <c r="J2305" i="4" s="1"/>
  <c r="I2306" i="4"/>
  <c r="J2306" i="4" s="1"/>
  <c r="I2307" i="4"/>
  <c r="J2307" i="4" s="1"/>
  <c r="I2308" i="4"/>
  <c r="J2308" i="4" s="1"/>
  <c r="I2309" i="4"/>
  <c r="J2309" i="4" s="1"/>
  <c r="I2310" i="4"/>
  <c r="J2310" i="4" s="1"/>
  <c r="I2311" i="4"/>
  <c r="J2311" i="4" s="1"/>
  <c r="I2312" i="4"/>
  <c r="J2312" i="4" s="1"/>
  <c r="I2313" i="4"/>
  <c r="J2313" i="4" s="1"/>
  <c r="I2314" i="4"/>
  <c r="J2314" i="4" s="1"/>
  <c r="I2315" i="4"/>
  <c r="J2315" i="4" s="1"/>
  <c r="I2316" i="4"/>
  <c r="J2316" i="4" s="1"/>
  <c r="I2317" i="4"/>
  <c r="J2317" i="4" s="1"/>
  <c r="I2318" i="4"/>
  <c r="J2318" i="4" s="1"/>
  <c r="I2319" i="4"/>
  <c r="J2319" i="4" s="1"/>
  <c r="I2320" i="4"/>
  <c r="J2320" i="4" s="1"/>
  <c r="I2321" i="4"/>
  <c r="J2321" i="4" s="1"/>
  <c r="I2322" i="4"/>
  <c r="J2322" i="4" s="1"/>
  <c r="I2323" i="4"/>
  <c r="J2323" i="4" s="1"/>
  <c r="I2324" i="4"/>
  <c r="J2324" i="4" s="1"/>
  <c r="I2325" i="4"/>
  <c r="J2325" i="4" s="1"/>
  <c r="I2326" i="4"/>
  <c r="J2326" i="4" s="1"/>
  <c r="I2327" i="4"/>
  <c r="J2327" i="4" s="1"/>
  <c r="I2328" i="4"/>
  <c r="J2328" i="4" s="1"/>
  <c r="I2329" i="4"/>
  <c r="J2329" i="4" s="1"/>
  <c r="I2330" i="4"/>
  <c r="J2330" i="4" s="1"/>
  <c r="I2331" i="4"/>
  <c r="J2331" i="4" s="1"/>
  <c r="I2332" i="4"/>
  <c r="J2332" i="4" s="1"/>
  <c r="I2333" i="4"/>
  <c r="J2333" i="4" s="1"/>
  <c r="I2334" i="4"/>
  <c r="J2334" i="4" s="1"/>
  <c r="I2335" i="4"/>
  <c r="J2335" i="4" s="1"/>
  <c r="I2336" i="4"/>
  <c r="J2336" i="4" s="1"/>
  <c r="I2337" i="4"/>
  <c r="J2337" i="4" s="1"/>
  <c r="I2338" i="4"/>
  <c r="J2338" i="4" s="1"/>
  <c r="I2339" i="4"/>
  <c r="J2339" i="4" s="1"/>
  <c r="I2340" i="4"/>
  <c r="J2340" i="4" s="1"/>
  <c r="I2341" i="4"/>
  <c r="J2341" i="4" s="1"/>
  <c r="I2342" i="4"/>
  <c r="J2342" i="4" s="1"/>
  <c r="I2343" i="4"/>
  <c r="J2343" i="4" s="1"/>
  <c r="I2344" i="4"/>
  <c r="J2344" i="4" s="1"/>
  <c r="I2345" i="4"/>
  <c r="J2345" i="4" s="1"/>
  <c r="I2346" i="4"/>
  <c r="J2346" i="4" s="1"/>
  <c r="I2347" i="4"/>
  <c r="J2347" i="4" s="1"/>
  <c r="I2348" i="4"/>
  <c r="J2348" i="4" s="1"/>
  <c r="I2349" i="4"/>
  <c r="J2349" i="4" s="1"/>
  <c r="I2350" i="4"/>
  <c r="J2350" i="4" s="1"/>
  <c r="I2351" i="4"/>
  <c r="J2351" i="4" s="1"/>
  <c r="I2352" i="4"/>
  <c r="J2352" i="4" s="1"/>
  <c r="I2353" i="4"/>
  <c r="J2353" i="4" s="1"/>
  <c r="I2354" i="4"/>
  <c r="J2354" i="4" s="1"/>
  <c r="I2355" i="4"/>
  <c r="J2355" i="4" s="1"/>
  <c r="I2356" i="4"/>
  <c r="J2356" i="4" s="1"/>
  <c r="I2357" i="4"/>
  <c r="J2357" i="4" s="1"/>
  <c r="I2358" i="4"/>
  <c r="J2358" i="4" s="1"/>
  <c r="I2359" i="4"/>
  <c r="J2359" i="4" s="1"/>
  <c r="I2360" i="4"/>
  <c r="J2360" i="4" s="1"/>
  <c r="I2361" i="4"/>
  <c r="J2361" i="4" s="1"/>
  <c r="I2362" i="4"/>
  <c r="J2362" i="4" s="1"/>
  <c r="I2363" i="4"/>
  <c r="J2363" i="4" s="1"/>
  <c r="I2364" i="4"/>
  <c r="J2364" i="4" s="1"/>
  <c r="I2365" i="4"/>
  <c r="J2365" i="4" s="1"/>
  <c r="I2366" i="4"/>
  <c r="J2366" i="4" s="1"/>
  <c r="I2367" i="4"/>
  <c r="J2367" i="4" s="1"/>
  <c r="I2368" i="4"/>
  <c r="J2368" i="4" s="1"/>
  <c r="I2369" i="4"/>
  <c r="J2369" i="4" s="1"/>
  <c r="I2370" i="4"/>
  <c r="J2370" i="4" s="1"/>
  <c r="I2371" i="4"/>
  <c r="J2371" i="4" s="1"/>
  <c r="I2372" i="4"/>
  <c r="J2372" i="4" s="1"/>
  <c r="I2373" i="4"/>
  <c r="J2373" i="4" s="1"/>
  <c r="I2374" i="4"/>
  <c r="J2374" i="4" s="1"/>
  <c r="I2375" i="4"/>
  <c r="J2375" i="4" s="1"/>
  <c r="I2376" i="4"/>
  <c r="J2376" i="4" s="1"/>
  <c r="I2377" i="4"/>
  <c r="J2377" i="4" s="1"/>
  <c r="I2378" i="4"/>
  <c r="J2378" i="4" s="1"/>
  <c r="I2379" i="4"/>
  <c r="J2379" i="4" s="1"/>
  <c r="I2380" i="4"/>
  <c r="J2380" i="4" s="1"/>
  <c r="I2381" i="4"/>
  <c r="J2381" i="4" s="1"/>
  <c r="I2382" i="4"/>
  <c r="J2382" i="4" s="1"/>
  <c r="I2383" i="4"/>
  <c r="J2383" i="4" s="1"/>
  <c r="I2384" i="4"/>
  <c r="J2384" i="4" s="1"/>
  <c r="I2385" i="4"/>
  <c r="J2385" i="4" s="1"/>
  <c r="I2386" i="4"/>
  <c r="J2386" i="4" s="1"/>
  <c r="I2387" i="4"/>
  <c r="J2387" i="4" s="1"/>
  <c r="I2388" i="4"/>
  <c r="J2388" i="4" s="1"/>
  <c r="I2389" i="4"/>
  <c r="J2389" i="4" s="1"/>
  <c r="I2390" i="4"/>
  <c r="J2390" i="4" s="1"/>
  <c r="I2391" i="4"/>
  <c r="J2391" i="4" s="1"/>
  <c r="I2392" i="4"/>
  <c r="J2392" i="4" s="1"/>
  <c r="I2393" i="4"/>
  <c r="J2393" i="4" s="1"/>
  <c r="I2394" i="4"/>
  <c r="J2394" i="4" s="1"/>
  <c r="I2395" i="4"/>
  <c r="J2395" i="4" s="1"/>
  <c r="I2396" i="4"/>
  <c r="J2396" i="4" s="1"/>
  <c r="I2397" i="4"/>
  <c r="J2397" i="4" s="1"/>
  <c r="I2398" i="4"/>
  <c r="J2398" i="4" s="1"/>
  <c r="I2399" i="4"/>
  <c r="J2399" i="4" s="1"/>
  <c r="I2400" i="4"/>
  <c r="J2400" i="4" s="1"/>
  <c r="I2401" i="4"/>
  <c r="J2401" i="4" s="1"/>
  <c r="I2402" i="4"/>
  <c r="J2402" i="4" s="1"/>
  <c r="I2403" i="4"/>
  <c r="J2403" i="4" s="1"/>
  <c r="I2404" i="4"/>
  <c r="J2404" i="4" s="1"/>
  <c r="I2405" i="4"/>
  <c r="J2405" i="4" s="1"/>
  <c r="I2406" i="4"/>
  <c r="J2406" i="4" s="1"/>
  <c r="I2407" i="4"/>
  <c r="J2407" i="4" s="1"/>
  <c r="I2408" i="4"/>
  <c r="J2408" i="4" s="1"/>
  <c r="I2409" i="4"/>
  <c r="J2409" i="4" s="1"/>
  <c r="I2410" i="4"/>
  <c r="J2410" i="4" s="1"/>
  <c r="I2411" i="4"/>
  <c r="J2411" i="4" s="1"/>
  <c r="I2412" i="4"/>
  <c r="J2412" i="4" s="1"/>
  <c r="I2413" i="4"/>
  <c r="J2413" i="4" s="1"/>
  <c r="I2414" i="4"/>
  <c r="J2414" i="4" s="1"/>
  <c r="I2415" i="4"/>
  <c r="J2415" i="4" s="1"/>
  <c r="I2416" i="4"/>
  <c r="J2416" i="4" s="1"/>
  <c r="I2417" i="4"/>
  <c r="J2417" i="4" s="1"/>
  <c r="I2418" i="4"/>
  <c r="J2418" i="4" s="1"/>
  <c r="I2419" i="4"/>
  <c r="J2419" i="4" s="1"/>
  <c r="I2420" i="4"/>
  <c r="J2420" i="4" s="1"/>
  <c r="I2421" i="4"/>
  <c r="J2421" i="4" s="1"/>
  <c r="I2422" i="4"/>
  <c r="J2422" i="4" s="1"/>
  <c r="I2423" i="4"/>
  <c r="J2423" i="4" s="1"/>
  <c r="I2424" i="4"/>
  <c r="J2424" i="4" s="1"/>
  <c r="I2425" i="4"/>
  <c r="J2425" i="4" s="1"/>
  <c r="I2426" i="4"/>
  <c r="J2426" i="4" s="1"/>
  <c r="I2427" i="4"/>
  <c r="J2427" i="4" s="1"/>
  <c r="I2428" i="4"/>
  <c r="J2428" i="4" s="1"/>
  <c r="I2429" i="4"/>
  <c r="J2429" i="4" s="1"/>
  <c r="I2430" i="4"/>
  <c r="J2430" i="4" s="1"/>
  <c r="I2431" i="4"/>
  <c r="J2431" i="4" s="1"/>
  <c r="I2432" i="4"/>
  <c r="J2432" i="4" s="1"/>
  <c r="I2433" i="4"/>
  <c r="J2433" i="4" s="1"/>
  <c r="I2434" i="4"/>
  <c r="J2434" i="4" s="1"/>
  <c r="I2435" i="4"/>
  <c r="J2435" i="4" s="1"/>
  <c r="I2436" i="4"/>
  <c r="J2436" i="4" s="1"/>
  <c r="I2437" i="4"/>
  <c r="J2437" i="4" s="1"/>
  <c r="I2438" i="4"/>
  <c r="J2438" i="4" s="1"/>
  <c r="I2439" i="4"/>
  <c r="J2439" i="4" s="1"/>
  <c r="I2440" i="4"/>
  <c r="J2440" i="4" s="1"/>
  <c r="I2441" i="4"/>
  <c r="J2441" i="4" s="1"/>
  <c r="I2442" i="4"/>
  <c r="J2442" i="4" s="1"/>
  <c r="I2443" i="4"/>
  <c r="J2443" i="4" s="1"/>
  <c r="I2444" i="4"/>
  <c r="J2444" i="4" s="1"/>
  <c r="I2445" i="4"/>
  <c r="J2445" i="4" s="1"/>
  <c r="I2446" i="4"/>
  <c r="J2446" i="4" s="1"/>
  <c r="I2447" i="4"/>
  <c r="J2447" i="4" s="1"/>
  <c r="I2448" i="4"/>
  <c r="J2448" i="4" s="1"/>
  <c r="I2449" i="4"/>
  <c r="J2449" i="4" s="1"/>
  <c r="I2450" i="4"/>
  <c r="J2450" i="4" s="1"/>
  <c r="I2451" i="4"/>
  <c r="J2451" i="4" s="1"/>
  <c r="I2452" i="4"/>
  <c r="J2452" i="4" s="1"/>
  <c r="I2453" i="4"/>
  <c r="J2453" i="4" s="1"/>
  <c r="I2454" i="4"/>
  <c r="J2454" i="4" s="1"/>
  <c r="I2455" i="4"/>
  <c r="J2455" i="4" s="1"/>
  <c r="I2456" i="4"/>
  <c r="J2456" i="4" s="1"/>
  <c r="I2457" i="4"/>
  <c r="J2457" i="4" s="1"/>
  <c r="I2458" i="4"/>
  <c r="J2458" i="4" s="1"/>
  <c r="I2459" i="4"/>
  <c r="J2459" i="4" s="1"/>
  <c r="I2460" i="4"/>
  <c r="J2460" i="4" s="1"/>
  <c r="I2461" i="4"/>
  <c r="J2461" i="4" s="1"/>
  <c r="I2462" i="4"/>
  <c r="J2462" i="4" s="1"/>
  <c r="I2463" i="4"/>
  <c r="J2463" i="4" s="1"/>
  <c r="I2464" i="4"/>
  <c r="J2464" i="4" s="1"/>
  <c r="I2465" i="4"/>
  <c r="J2465" i="4" s="1"/>
  <c r="I2466" i="4"/>
  <c r="J2466" i="4" s="1"/>
  <c r="I2467" i="4"/>
  <c r="J2467" i="4" s="1"/>
  <c r="I2468" i="4"/>
  <c r="J2468" i="4" s="1"/>
  <c r="I2469" i="4"/>
  <c r="J2469" i="4" s="1"/>
  <c r="I2470" i="4"/>
  <c r="J2470" i="4" s="1"/>
  <c r="I2471" i="4"/>
  <c r="J2471" i="4" s="1"/>
  <c r="I2472" i="4"/>
  <c r="J2472" i="4" s="1"/>
  <c r="I2473" i="4"/>
  <c r="J2473" i="4" s="1"/>
  <c r="I2474" i="4"/>
  <c r="J2474" i="4" s="1"/>
  <c r="I2475" i="4"/>
  <c r="J2475" i="4" s="1"/>
  <c r="I2476" i="4"/>
  <c r="J2476" i="4" s="1"/>
  <c r="I2477" i="4"/>
  <c r="J2477" i="4" s="1"/>
  <c r="I2478" i="4"/>
  <c r="J2478" i="4" s="1"/>
  <c r="I2479" i="4"/>
  <c r="J2479" i="4" s="1"/>
  <c r="I2480" i="4"/>
  <c r="J2480" i="4" s="1"/>
  <c r="I2481" i="4"/>
  <c r="J2481" i="4" s="1"/>
  <c r="I2482" i="4"/>
  <c r="J2482" i="4" s="1"/>
  <c r="I2483" i="4"/>
  <c r="J2483" i="4" s="1"/>
  <c r="I2484" i="4"/>
  <c r="J2484" i="4" s="1"/>
  <c r="I2485" i="4"/>
  <c r="J2485" i="4" s="1"/>
  <c r="I2486" i="4"/>
  <c r="J2486" i="4" s="1"/>
  <c r="I2487" i="4"/>
  <c r="J2487" i="4" s="1"/>
  <c r="I2488" i="4"/>
  <c r="J2488" i="4" s="1"/>
  <c r="I2489" i="4"/>
  <c r="J2489" i="4" s="1"/>
  <c r="I2490" i="4"/>
  <c r="J2490" i="4" s="1"/>
  <c r="I2491" i="4"/>
  <c r="J2491" i="4" s="1"/>
  <c r="I2492" i="4"/>
  <c r="J2492" i="4" s="1"/>
  <c r="I2493" i="4"/>
  <c r="J2493" i="4" s="1"/>
  <c r="I2494" i="4"/>
  <c r="J2494" i="4" s="1"/>
  <c r="I2495" i="4"/>
  <c r="J2495" i="4" s="1"/>
  <c r="I2496" i="4"/>
  <c r="J2496" i="4" s="1"/>
  <c r="I2497" i="4"/>
  <c r="J2497" i="4" s="1"/>
  <c r="I2498" i="4"/>
  <c r="J2498" i="4" s="1"/>
  <c r="I2499" i="4"/>
  <c r="J2499" i="4" s="1"/>
  <c r="I2500" i="4"/>
  <c r="J2500" i="4" s="1"/>
  <c r="I2501" i="4"/>
  <c r="J2501" i="4" s="1"/>
  <c r="I2502" i="4"/>
  <c r="J2502" i="4" s="1"/>
  <c r="I2503" i="4"/>
  <c r="J2503" i="4" s="1"/>
  <c r="I2504" i="4"/>
  <c r="J2504" i="4" s="1"/>
  <c r="I2505" i="4"/>
  <c r="J2505" i="4" s="1"/>
  <c r="I2506" i="4"/>
  <c r="J2506" i="4" s="1"/>
  <c r="I2507" i="4"/>
  <c r="J2507" i="4" s="1"/>
  <c r="I2508" i="4"/>
  <c r="J2508" i="4" s="1"/>
  <c r="I2509" i="4"/>
  <c r="J2509" i="4" s="1"/>
  <c r="I2510" i="4"/>
  <c r="J2510" i="4" s="1"/>
  <c r="I2511" i="4"/>
  <c r="J2511" i="4" s="1"/>
  <c r="I2512" i="4"/>
  <c r="J2512" i="4" s="1"/>
  <c r="I2513" i="4"/>
  <c r="J2513" i="4" s="1"/>
  <c r="I2514" i="4"/>
  <c r="J2514" i="4" s="1"/>
  <c r="I2515" i="4"/>
  <c r="J2515" i="4" s="1"/>
  <c r="I2516" i="4"/>
  <c r="J2516" i="4" s="1"/>
  <c r="I2517" i="4"/>
  <c r="J2517" i="4" s="1"/>
  <c r="I2518" i="4"/>
  <c r="J2518" i="4" s="1"/>
  <c r="I2519" i="4"/>
  <c r="J2519" i="4" s="1"/>
  <c r="I2520" i="4"/>
  <c r="J2520" i="4" s="1"/>
  <c r="I2521" i="4"/>
  <c r="J2521" i="4" s="1"/>
  <c r="I2522" i="4"/>
  <c r="J2522" i="4" s="1"/>
  <c r="I2523" i="4"/>
  <c r="J2523" i="4" s="1"/>
  <c r="I2524" i="4"/>
  <c r="J2524" i="4" s="1"/>
  <c r="I2525" i="4"/>
  <c r="J2525" i="4" s="1"/>
  <c r="I2526" i="4"/>
  <c r="J2526" i="4" s="1"/>
  <c r="I2527" i="4"/>
  <c r="J2527" i="4" s="1"/>
  <c r="I2528" i="4"/>
  <c r="J2528" i="4" s="1"/>
  <c r="I2529" i="4"/>
  <c r="J2529" i="4" s="1"/>
  <c r="I2530" i="4"/>
  <c r="J2530" i="4" s="1"/>
  <c r="I2531" i="4"/>
  <c r="J2531" i="4" s="1"/>
  <c r="I2532" i="4"/>
  <c r="J2532" i="4" s="1"/>
  <c r="I2533" i="4"/>
  <c r="J2533" i="4" s="1"/>
  <c r="I2534" i="4"/>
  <c r="J2534" i="4" s="1"/>
  <c r="I2535" i="4"/>
  <c r="J2535" i="4" s="1"/>
  <c r="I2536" i="4"/>
  <c r="J2536" i="4" s="1"/>
  <c r="I2537" i="4"/>
  <c r="J2537" i="4" s="1"/>
  <c r="I2538" i="4"/>
  <c r="J2538" i="4" s="1"/>
  <c r="I2539" i="4"/>
  <c r="J2539" i="4" s="1"/>
  <c r="I2540" i="4"/>
  <c r="J2540" i="4" s="1"/>
  <c r="I2541" i="4"/>
  <c r="J2541" i="4" s="1"/>
  <c r="I2542" i="4"/>
  <c r="J2542" i="4" s="1"/>
  <c r="I2543" i="4"/>
  <c r="J2543" i="4" s="1"/>
  <c r="I2544" i="4"/>
  <c r="J2544" i="4" s="1"/>
  <c r="I2545" i="4"/>
  <c r="J2545" i="4" s="1"/>
  <c r="I2546" i="4"/>
  <c r="J2546" i="4" s="1"/>
  <c r="I2547" i="4"/>
  <c r="J2547" i="4" s="1"/>
  <c r="I2548" i="4"/>
  <c r="J2548" i="4" s="1"/>
  <c r="I2549" i="4"/>
  <c r="J2549" i="4" s="1"/>
  <c r="I2550" i="4"/>
  <c r="J2550" i="4" s="1"/>
  <c r="I2551" i="4"/>
  <c r="J2551" i="4" s="1"/>
  <c r="I2552" i="4"/>
  <c r="J2552" i="4" s="1"/>
  <c r="I2553" i="4"/>
  <c r="J2553" i="4" s="1"/>
  <c r="I2554" i="4"/>
  <c r="J2554" i="4" s="1"/>
  <c r="I2555" i="4"/>
  <c r="J2555" i="4" s="1"/>
  <c r="I2556" i="4"/>
  <c r="J2556" i="4" s="1"/>
  <c r="I2557" i="4"/>
  <c r="J2557" i="4" s="1"/>
  <c r="I2558" i="4"/>
  <c r="J2558" i="4" s="1"/>
  <c r="I2559" i="4"/>
  <c r="J2559" i="4" s="1"/>
  <c r="I2560" i="4"/>
  <c r="J2560" i="4" s="1"/>
  <c r="I2561" i="4"/>
  <c r="J2561" i="4" s="1"/>
  <c r="I2562" i="4"/>
  <c r="J2562" i="4" s="1"/>
  <c r="I2563" i="4"/>
  <c r="J2563" i="4" s="1"/>
  <c r="I2564" i="4"/>
  <c r="J2564" i="4" s="1"/>
  <c r="I2565" i="4"/>
  <c r="J2565" i="4" s="1"/>
  <c r="I2566" i="4"/>
  <c r="J2566" i="4" s="1"/>
  <c r="I2567" i="4"/>
  <c r="J2567" i="4" s="1"/>
  <c r="I2568" i="4"/>
  <c r="J2568" i="4" s="1"/>
  <c r="I2569" i="4"/>
  <c r="J2569" i="4" s="1"/>
  <c r="I2570" i="4"/>
  <c r="J2570" i="4" s="1"/>
  <c r="I2571" i="4"/>
  <c r="J2571" i="4" s="1"/>
  <c r="I2572" i="4"/>
  <c r="J2572" i="4" s="1"/>
  <c r="I2573" i="4"/>
  <c r="J2573" i="4" s="1"/>
  <c r="I2574" i="4"/>
  <c r="J2574" i="4" s="1"/>
  <c r="I2575" i="4"/>
  <c r="J2575" i="4" s="1"/>
  <c r="I2576" i="4"/>
  <c r="J2576" i="4" s="1"/>
  <c r="I2577" i="4"/>
  <c r="J2577" i="4" s="1"/>
  <c r="I2578" i="4"/>
  <c r="J2578" i="4" s="1"/>
  <c r="I2579" i="4"/>
  <c r="J2579" i="4" s="1"/>
  <c r="I2580" i="4"/>
  <c r="J2580" i="4" s="1"/>
  <c r="I2581" i="4"/>
  <c r="J2581" i="4" s="1"/>
  <c r="I2582" i="4"/>
  <c r="J2582" i="4" s="1"/>
  <c r="I2583" i="4"/>
  <c r="J2583" i="4" s="1"/>
  <c r="I2584" i="4"/>
  <c r="J2584" i="4" s="1"/>
  <c r="I2585" i="4"/>
  <c r="J2585" i="4" s="1"/>
  <c r="I2586" i="4"/>
  <c r="J2586" i="4" s="1"/>
  <c r="I2587" i="4"/>
  <c r="J2587" i="4" s="1"/>
  <c r="I2588" i="4"/>
  <c r="J2588" i="4" s="1"/>
  <c r="I2589" i="4"/>
  <c r="J2589" i="4" s="1"/>
  <c r="I2590" i="4"/>
  <c r="J2590" i="4" s="1"/>
  <c r="I2591" i="4"/>
  <c r="J2591" i="4" s="1"/>
  <c r="I2592" i="4"/>
  <c r="J2592" i="4" s="1"/>
  <c r="I2593" i="4"/>
  <c r="J2593" i="4" s="1"/>
  <c r="I2594" i="4"/>
  <c r="J2594" i="4" s="1"/>
  <c r="I2595" i="4"/>
  <c r="J2595" i="4" s="1"/>
  <c r="I2596" i="4"/>
  <c r="J2596" i="4" s="1"/>
  <c r="I2597" i="4"/>
  <c r="J2597" i="4" s="1"/>
  <c r="I2598" i="4"/>
  <c r="J2598" i="4" s="1"/>
  <c r="I2599" i="4"/>
  <c r="J2599" i="4" s="1"/>
  <c r="I2600" i="4"/>
  <c r="J2600" i="4" s="1"/>
  <c r="I2601" i="4"/>
  <c r="J2601" i="4" s="1"/>
  <c r="I2602" i="4"/>
  <c r="J2602" i="4" s="1"/>
  <c r="I2603" i="4"/>
  <c r="J2603" i="4" s="1"/>
  <c r="I2604" i="4"/>
  <c r="J2604" i="4" s="1"/>
  <c r="I2605" i="4"/>
  <c r="J2605" i="4" s="1"/>
  <c r="I2606" i="4"/>
  <c r="J2606" i="4" s="1"/>
  <c r="I2607" i="4"/>
  <c r="J2607" i="4" s="1"/>
  <c r="I2608" i="4"/>
  <c r="J2608" i="4" s="1"/>
  <c r="I2609" i="4"/>
  <c r="J2609" i="4" s="1"/>
  <c r="I2610" i="4"/>
  <c r="J2610" i="4" s="1"/>
  <c r="I2611" i="4"/>
  <c r="J2611" i="4" s="1"/>
  <c r="I2612" i="4"/>
  <c r="J2612" i="4" s="1"/>
  <c r="I2613" i="4"/>
  <c r="J2613" i="4" s="1"/>
  <c r="I2614" i="4"/>
  <c r="J2614" i="4" s="1"/>
  <c r="I2615" i="4"/>
  <c r="J2615" i="4" s="1"/>
  <c r="I2616" i="4"/>
  <c r="J2616" i="4" s="1"/>
  <c r="I2617" i="4"/>
  <c r="J2617" i="4" s="1"/>
  <c r="I2618" i="4"/>
  <c r="J2618" i="4" s="1"/>
  <c r="I2619" i="4"/>
  <c r="J2619" i="4" s="1"/>
  <c r="I2620" i="4"/>
  <c r="J2620" i="4" s="1"/>
  <c r="I2621" i="4"/>
  <c r="J2621" i="4" s="1"/>
  <c r="I2622" i="4"/>
  <c r="J2622" i="4" s="1"/>
  <c r="I2623" i="4"/>
  <c r="J2623" i="4" s="1"/>
  <c r="I2624" i="4"/>
  <c r="J2624" i="4" s="1"/>
  <c r="I2625" i="4"/>
  <c r="J2625" i="4" s="1"/>
  <c r="I2626" i="4"/>
  <c r="J2626" i="4" s="1"/>
  <c r="I2627" i="4"/>
  <c r="J2627" i="4" s="1"/>
  <c r="I2628" i="4"/>
  <c r="J2628" i="4" s="1"/>
  <c r="I2629" i="4"/>
  <c r="J2629" i="4" s="1"/>
  <c r="I2630" i="4"/>
  <c r="J2630" i="4" s="1"/>
  <c r="I2631" i="4"/>
  <c r="J2631" i="4" s="1"/>
  <c r="I2632" i="4"/>
  <c r="J2632" i="4" s="1"/>
  <c r="I2633" i="4"/>
  <c r="J2633" i="4" s="1"/>
  <c r="I2634" i="4"/>
  <c r="J2634" i="4" s="1"/>
  <c r="I2635" i="4"/>
  <c r="J2635" i="4" s="1"/>
  <c r="I2636" i="4"/>
  <c r="J2636" i="4" s="1"/>
  <c r="I2637" i="4"/>
  <c r="J2637" i="4" s="1"/>
  <c r="I2638" i="4"/>
  <c r="J2638" i="4" s="1"/>
  <c r="I2639" i="4"/>
  <c r="J2639" i="4" s="1"/>
  <c r="I2640" i="4"/>
  <c r="J2640" i="4" s="1"/>
  <c r="I2641" i="4"/>
  <c r="J2641" i="4" s="1"/>
  <c r="I2642" i="4"/>
  <c r="J2642" i="4" s="1"/>
  <c r="I2643" i="4"/>
  <c r="J2643" i="4" s="1"/>
  <c r="I2644" i="4"/>
  <c r="J2644" i="4" s="1"/>
  <c r="I2645" i="4"/>
  <c r="J2645" i="4" s="1"/>
  <c r="I2646" i="4"/>
  <c r="J2646" i="4" s="1"/>
  <c r="I2647" i="4"/>
  <c r="J2647" i="4" s="1"/>
  <c r="I2648" i="4"/>
  <c r="J2648" i="4" s="1"/>
  <c r="I2649" i="4"/>
  <c r="J2649" i="4" s="1"/>
  <c r="I2650" i="4"/>
  <c r="J2650" i="4" s="1"/>
  <c r="I2651" i="4"/>
  <c r="J2651" i="4" s="1"/>
  <c r="I2652" i="4"/>
  <c r="J2652" i="4" s="1"/>
  <c r="I2653" i="4"/>
  <c r="J2653" i="4" s="1"/>
  <c r="I2654" i="4"/>
  <c r="J2654" i="4" s="1"/>
  <c r="I2655" i="4"/>
  <c r="J2655" i="4" s="1"/>
  <c r="I2656" i="4"/>
  <c r="J2656" i="4" s="1"/>
  <c r="I2657" i="4"/>
  <c r="J2657" i="4" s="1"/>
  <c r="I2658" i="4"/>
  <c r="J2658" i="4" s="1"/>
  <c r="I2659" i="4"/>
  <c r="J2659" i="4" s="1"/>
  <c r="I2660" i="4"/>
  <c r="J2660" i="4" s="1"/>
  <c r="I2661" i="4"/>
  <c r="J2661" i="4" s="1"/>
  <c r="I2662" i="4"/>
  <c r="J2662" i="4" s="1"/>
  <c r="I2663" i="4"/>
  <c r="J2663" i="4" s="1"/>
  <c r="I2664" i="4"/>
  <c r="J2664" i="4" s="1"/>
  <c r="I2665" i="4"/>
  <c r="J2665" i="4" s="1"/>
  <c r="I2666" i="4"/>
  <c r="J2666" i="4" s="1"/>
  <c r="I2667" i="4"/>
  <c r="J2667" i="4" s="1"/>
  <c r="I2668" i="4"/>
  <c r="J2668" i="4" s="1"/>
  <c r="I2669" i="4"/>
  <c r="J2669" i="4" s="1"/>
  <c r="I2670" i="4"/>
  <c r="J2670" i="4" s="1"/>
  <c r="I2671" i="4"/>
  <c r="J2671" i="4" s="1"/>
  <c r="I2672" i="4"/>
  <c r="J2672" i="4" s="1"/>
  <c r="I2673" i="4"/>
  <c r="J2673" i="4" s="1"/>
  <c r="I2674" i="4"/>
  <c r="J2674" i="4" s="1"/>
  <c r="I2675" i="4"/>
  <c r="J2675" i="4" s="1"/>
  <c r="I2676" i="4"/>
  <c r="J2676" i="4" s="1"/>
  <c r="I2677" i="4"/>
  <c r="J2677" i="4" s="1"/>
  <c r="I2678" i="4"/>
  <c r="J2678" i="4" s="1"/>
  <c r="I2679" i="4"/>
  <c r="J2679" i="4" s="1"/>
  <c r="I2680" i="4"/>
  <c r="J2680" i="4" s="1"/>
  <c r="I2681" i="4"/>
  <c r="J2681" i="4" s="1"/>
  <c r="I2682" i="4"/>
  <c r="J2682" i="4" s="1"/>
  <c r="I2683" i="4"/>
  <c r="J2683" i="4" s="1"/>
  <c r="I2684" i="4"/>
  <c r="J2684" i="4" s="1"/>
  <c r="I2685" i="4"/>
  <c r="J2685" i="4" s="1"/>
  <c r="I2686" i="4"/>
  <c r="J2686" i="4" s="1"/>
  <c r="I2687" i="4"/>
  <c r="J2687" i="4" s="1"/>
  <c r="I2688" i="4"/>
  <c r="J2688" i="4" s="1"/>
  <c r="I2689" i="4"/>
  <c r="J2689" i="4" s="1"/>
  <c r="I2690" i="4"/>
  <c r="J2690" i="4" s="1"/>
  <c r="I2691" i="4"/>
  <c r="J2691" i="4" s="1"/>
  <c r="I2692" i="4"/>
  <c r="J2692" i="4" s="1"/>
  <c r="I2693" i="4"/>
  <c r="J2693" i="4" s="1"/>
  <c r="I2694" i="4"/>
  <c r="J2694" i="4" s="1"/>
  <c r="I2695" i="4"/>
  <c r="J2695" i="4" s="1"/>
  <c r="I2696" i="4"/>
  <c r="J2696" i="4" s="1"/>
  <c r="I2697" i="4"/>
  <c r="J2697" i="4" s="1"/>
  <c r="I2698" i="4"/>
  <c r="J2698" i="4" s="1"/>
  <c r="I2699" i="4"/>
  <c r="J2699" i="4" s="1"/>
  <c r="I2700" i="4"/>
  <c r="J2700" i="4" s="1"/>
  <c r="I2701" i="4"/>
  <c r="J2701" i="4" s="1"/>
  <c r="I2702" i="4"/>
  <c r="J2702" i="4" s="1"/>
  <c r="I2703" i="4"/>
  <c r="J2703" i="4" s="1"/>
  <c r="I2704" i="4"/>
  <c r="J2704" i="4" s="1"/>
  <c r="I2705" i="4"/>
  <c r="J2705" i="4" s="1"/>
  <c r="I2706" i="4"/>
  <c r="J2706" i="4" s="1"/>
  <c r="I2707" i="4"/>
  <c r="J2707" i="4" s="1"/>
  <c r="I2708" i="4"/>
  <c r="J2708" i="4" s="1"/>
  <c r="I2709" i="4"/>
  <c r="J2709" i="4" s="1"/>
  <c r="I2710" i="4"/>
  <c r="J2710" i="4" s="1"/>
  <c r="I2711" i="4"/>
  <c r="J2711" i="4" s="1"/>
  <c r="I2712" i="4"/>
  <c r="J2712" i="4" s="1"/>
  <c r="I2713" i="4"/>
  <c r="J2713" i="4" s="1"/>
  <c r="I2714" i="4"/>
  <c r="J2714" i="4" s="1"/>
  <c r="I2715" i="4"/>
  <c r="J2715" i="4" s="1"/>
  <c r="I2716" i="4"/>
  <c r="J2716" i="4" s="1"/>
  <c r="I2717" i="4"/>
  <c r="J2717" i="4" s="1"/>
  <c r="I2718" i="4"/>
  <c r="J2718" i="4" s="1"/>
  <c r="I2719" i="4"/>
  <c r="J2719" i="4" s="1"/>
  <c r="I2720" i="4"/>
  <c r="J2720" i="4" s="1"/>
  <c r="I2721" i="4"/>
  <c r="J2721" i="4" s="1"/>
  <c r="I2722" i="4"/>
  <c r="J2722" i="4" s="1"/>
  <c r="I2723" i="4"/>
  <c r="J2723" i="4" s="1"/>
  <c r="I2724" i="4"/>
  <c r="J2724" i="4" s="1"/>
  <c r="I2725" i="4"/>
  <c r="J2725" i="4" s="1"/>
  <c r="I2726" i="4"/>
  <c r="J2726" i="4" s="1"/>
  <c r="I2727" i="4"/>
  <c r="J2727" i="4" s="1"/>
  <c r="I2728" i="4"/>
  <c r="J2728" i="4" s="1"/>
  <c r="I2729" i="4"/>
  <c r="J2729" i="4" s="1"/>
  <c r="I2730" i="4"/>
  <c r="J2730" i="4" s="1"/>
  <c r="I2731" i="4"/>
  <c r="J2731" i="4" s="1"/>
  <c r="I2732" i="4"/>
  <c r="J2732" i="4" s="1"/>
  <c r="I2733" i="4"/>
  <c r="J2733" i="4" s="1"/>
  <c r="I2734" i="4"/>
  <c r="J2734" i="4" s="1"/>
  <c r="I2735" i="4"/>
  <c r="J2735" i="4" s="1"/>
  <c r="I2736" i="4"/>
  <c r="J2736" i="4" s="1"/>
  <c r="I2737" i="4"/>
  <c r="J2737" i="4" s="1"/>
  <c r="I2738" i="4"/>
  <c r="J2738" i="4" s="1"/>
  <c r="I2739" i="4"/>
  <c r="J2739" i="4" s="1"/>
  <c r="I2740" i="4"/>
  <c r="J2740" i="4" s="1"/>
  <c r="I2741" i="4"/>
  <c r="J2741" i="4" s="1"/>
  <c r="I2742" i="4"/>
  <c r="J2742" i="4" s="1"/>
  <c r="I2743" i="4"/>
  <c r="J2743" i="4" s="1"/>
  <c r="I2744" i="4"/>
  <c r="J2744" i="4" s="1"/>
  <c r="I2745" i="4"/>
  <c r="J2745" i="4" s="1"/>
  <c r="I2746" i="4"/>
  <c r="J2746" i="4" s="1"/>
  <c r="I2747" i="4"/>
  <c r="J2747" i="4" s="1"/>
  <c r="I2748" i="4"/>
  <c r="J2748" i="4" s="1"/>
  <c r="I2749" i="4"/>
  <c r="J2749" i="4" s="1"/>
  <c r="I2750" i="4"/>
  <c r="J2750" i="4" s="1"/>
  <c r="I2751" i="4"/>
  <c r="J2751" i="4" s="1"/>
  <c r="I2752" i="4"/>
  <c r="J2752" i="4" s="1"/>
  <c r="I2753" i="4"/>
  <c r="J2753" i="4" s="1"/>
  <c r="I2754" i="4"/>
  <c r="J2754" i="4" s="1"/>
  <c r="I2755" i="4"/>
  <c r="J2755" i="4" s="1"/>
  <c r="I2756" i="4"/>
  <c r="J2756" i="4" s="1"/>
  <c r="I2757" i="4"/>
  <c r="J2757" i="4" s="1"/>
  <c r="I2758" i="4"/>
  <c r="J2758" i="4" s="1"/>
  <c r="I2759" i="4"/>
  <c r="J2759" i="4" s="1"/>
  <c r="I2760" i="4"/>
  <c r="J2760" i="4" s="1"/>
  <c r="I2761" i="4"/>
  <c r="J2761" i="4" s="1"/>
  <c r="I2762" i="4"/>
  <c r="J2762" i="4" s="1"/>
  <c r="I2763" i="4"/>
  <c r="J2763" i="4" s="1"/>
  <c r="I2764" i="4"/>
  <c r="J2764" i="4" s="1"/>
  <c r="I2765" i="4"/>
  <c r="J2765" i="4" s="1"/>
  <c r="I2766" i="4"/>
  <c r="J2766" i="4" s="1"/>
  <c r="I2767" i="4"/>
  <c r="J2767" i="4" s="1"/>
  <c r="I2768" i="4"/>
  <c r="J2768" i="4" s="1"/>
  <c r="I2769" i="4"/>
  <c r="J2769" i="4" s="1"/>
  <c r="I2770" i="4"/>
  <c r="J2770" i="4" s="1"/>
  <c r="I2771" i="4"/>
  <c r="J2771" i="4" s="1"/>
  <c r="I2772" i="4"/>
  <c r="J2772" i="4" s="1"/>
  <c r="I2773" i="4"/>
  <c r="J2773" i="4" s="1"/>
  <c r="I2774" i="4"/>
  <c r="J2774" i="4" s="1"/>
  <c r="I2775" i="4"/>
  <c r="J2775" i="4" s="1"/>
  <c r="I2776" i="4"/>
  <c r="J2776" i="4" s="1"/>
  <c r="I2777" i="4"/>
  <c r="J2777" i="4" s="1"/>
  <c r="I2778" i="4"/>
  <c r="J2778" i="4" s="1"/>
  <c r="I2779" i="4"/>
  <c r="J2779" i="4" s="1"/>
  <c r="I2780" i="4"/>
  <c r="J2780" i="4" s="1"/>
  <c r="I2781" i="4"/>
  <c r="J2781" i="4" s="1"/>
  <c r="I2782" i="4"/>
  <c r="J2782" i="4" s="1"/>
  <c r="I2783" i="4"/>
  <c r="J2783" i="4" s="1"/>
  <c r="I2784" i="4"/>
  <c r="J2784" i="4" s="1"/>
  <c r="I2785" i="4"/>
  <c r="J2785" i="4" s="1"/>
  <c r="I2786" i="4"/>
  <c r="J2786" i="4" s="1"/>
  <c r="I2787" i="4"/>
  <c r="J2787" i="4" s="1"/>
  <c r="I2788" i="4"/>
  <c r="J2788" i="4" s="1"/>
  <c r="I2789" i="4"/>
  <c r="J2789" i="4" s="1"/>
  <c r="I2790" i="4"/>
  <c r="J2790" i="4" s="1"/>
  <c r="I2791" i="4"/>
  <c r="J2791" i="4" s="1"/>
  <c r="I2792" i="4"/>
  <c r="J2792" i="4" s="1"/>
  <c r="I2793" i="4"/>
  <c r="J2793" i="4" s="1"/>
  <c r="I2794" i="4"/>
  <c r="J2794" i="4" s="1"/>
  <c r="I2795" i="4"/>
  <c r="J2795" i="4" s="1"/>
  <c r="I2796" i="4"/>
  <c r="J2796" i="4" s="1"/>
  <c r="I2797" i="4"/>
  <c r="J2797" i="4" s="1"/>
  <c r="I2798" i="4"/>
  <c r="J2798" i="4" s="1"/>
  <c r="I2799" i="4"/>
  <c r="J2799" i="4" s="1"/>
  <c r="I2800" i="4"/>
  <c r="J2800" i="4" s="1"/>
  <c r="I2801" i="4"/>
  <c r="J2801" i="4" s="1"/>
  <c r="I2802" i="4"/>
  <c r="J2802" i="4" s="1"/>
  <c r="I2803" i="4"/>
  <c r="J2803" i="4" s="1"/>
  <c r="I2804" i="4"/>
  <c r="J2804" i="4" s="1"/>
  <c r="I2805" i="4"/>
  <c r="J2805" i="4" s="1"/>
  <c r="I2806" i="4"/>
  <c r="J2806" i="4" s="1"/>
  <c r="I2807" i="4"/>
  <c r="J2807" i="4" s="1"/>
  <c r="I2808" i="4"/>
  <c r="J2808" i="4" s="1"/>
  <c r="I2809" i="4"/>
  <c r="J2809" i="4" s="1"/>
  <c r="I2810" i="4"/>
  <c r="J2810" i="4" s="1"/>
  <c r="I2811" i="4"/>
  <c r="J2811" i="4" s="1"/>
  <c r="I2812" i="4"/>
  <c r="J2812" i="4" s="1"/>
  <c r="I2813" i="4"/>
  <c r="J2813" i="4" s="1"/>
  <c r="I2814" i="4"/>
  <c r="J2814" i="4" s="1"/>
  <c r="I2815" i="4"/>
  <c r="J2815" i="4" s="1"/>
  <c r="I2816" i="4"/>
  <c r="J2816" i="4" s="1"/>
  <c r="I2817" i="4"/>
  <c r="J2817" i="4" s="1"/>
  <c r="I2818" i="4"/>
  <c r="J2818" i="4" s="1"/>
  <c r="I2819" i="4"/>
  <c r="J2819" i="4" s="1"/>
  <c r="I2820" i="4"/>
  <c r="J2820" i="4" s="1"/>
  <c r="I2821" i="4"/>
  <c r="J2821" i="4" s="1"/>
  <c r="I2822" i="4"/>
  <c r="J2822" i="4" s="1"/>
  <c r="I2823" i="4"/>
  <c r="J2823" i="4" s="1"/>
  <c r="I2824" i="4"/>
  <c r="J2824" i="4" s="1"/>
  <c r="I2825" i="4"/>
  <c r="J2825" i="4" s="1"/>
  <c r="I2826" i="4"/>
  <c r="J2826" i="4" s="1"/>
  <c r="I2827" i="4"/>
  <c r="J2827" i="4" s="1"/>
  <c r="I2828" i="4"/>
  <c r="J2828" i="4" s="1"/>
  <c r="I2829" i="4"/>
  <c r="J2829" i="4" s="1"/>
  <c r="I2830" i="4"/>
  <c r="J2830" i="4" s="1"/>
  <c r="I2831" i="4"/>
  <c r="J2831" i="4" s="1"/>
  <c r="I2832" i="4"/>
  <c r="J2832" i="4" s="1"/>
  <c r="I2833" i="4"/>
  <c r="J2833" i="4" s="1"/>
  <c r="I2834" i="4"/>
  <c r="J2834" i="4" s="1"/>
  <c r="I2835" i="4"/>
  <c r="J2835" i="4" s="1"/>
  <c r="I2836" i="4"/>
  <c r="J2836" i="4" s="1"/>
  <c r="I2837" i="4"/>
  <c r="J2837" i="4" s="1"/>
  <c r="I2838" i="4"/>
  <c r="J2838" i="4" s="1"/>
  <c r="I2839" i="4"/>
  <c r="J2839" i="4" s="1"/>
  <c r="I2840" i="4"/>
  <c r="J2840" i="4" s="1"/>
  <c r="I2841" i="4"/>
  <c r="J2841" i="4" s="1"/>
  <c r="I2842" i="4"/>
  <c r="J2842" i="4" s="1"/>
  <c r="I2843" i="4"/>
  <c r="J2843" i="4" s="1"/>
  <c r="I2844" i="4"/>
  <c r="J2844" i="4" s="1"/>
  <c r="I2845" i="4"/>
  <c r="J2845" i="4" s="1"/>
  <c r="I2846" i="4"/>
  <c r="J2846" i="4" s="1"/>
  <c r="I2847" i="4"/>
  <c r="J2847" i="4" s="1"/>
  <c r="I2848" i="4"/>
  <c r="J2848" i="4" s="1"/>
  <c r="I2849" i="4"/>
  <c r="J2849" i="4" s="1"/>
  <c r="I2850" i="4"/>
  <c r="J2850" i="4" s="1"/>
  <c r="I2851" i="4"/>
  <c r="J2851" i="4" s="1"/>
  <c r="I2852" i="4"/>
  <c r="J2852" i="4" s="1"/>
  <c r="I2853" i="4"/>
  <c r="J2853" i="4" s="1"/>
  <c r="I2854" i="4"/>
  <c r="J2854" i="4" s="1"/>
  <c r="I2855" i="4"/>
  <c r="J2855" i="4" s="1"/>
  <c r="I2856" i="4"/>
  <c r="J2856" i="4" s="1"/>
  <c r="I2857" i="4"/>
  <c r="J2857" i="4" s="1"/>
  <c r="I2858" i="4"/>
  <c r="J2858" i="4" s="1"/>
  <c r="I2859" i="4"/>
  <c r="J2859" i="4" s="1"/>
  <c r="I2860" i="4"/>
  <c r="J2860" i="4" s="1"/>
  <c r="I2861" i="4"/>
  <c r="J2861" i="4" s="1"/>
  <c r="I2862" i="4"/>
  <c r="J2862" i="4" s="1"/>
  <c r="I2863" i="4"/>
  <c r="J2863" i="4" s="1"/>
  <c r="I2864" i="4"/>
  <c r="J2864" i="4" s="1"/>
  <c r="I2865" i="4"/>
  <c r="J2865" i="4" s="1"/>
  <c r="I2866" i="4"/>
  <c r="J2866" i="4" s="1"/>
  <c r="I2867" i="4"/>
  <c r="J2867" i="4" s="1"/>
  <c r="I2868" i="4"/>
  <c r="J2868" i="4" s="1"/>
  <c r="I2869" i="4"/>
  <c r="J2869" i="4" s="1"/>
  <c r="I2870" i="4"/>
  <c r="J2870" i="4" s="1"/>
  <c r="I2871" i="4"/>
  <c r="J2871" i="4" s="1"/>
  <c r="I2872" i="4"/>
  <c r="J2872" i="4" s="1"/>
  <c r="I2873" i="4"/>
  <c r="J2873" i="4" s="1"/>
  <c r="I2874" i="4"/>
  <c r="J2874" i="4" s="1"/>
  <c r="I2875" i="4"/>
  <c r="J2875" i="4" s="1"/>
  <c r="I2876" i="4"/>
  <c r="J2876" i="4" s="1"/>
  <c r="I2877" i="4"/>
  <c r="J2877" i="4" s="1"/>
  <c r="I2878" i="4"/>
  <c r="J2878" i="4" s="1"/>
  <c r="I2879" i="4"/>
  <c r="J2879" i="4" s="1"/>
  <c r="I2880" i="4"/>
  <c r="J2880" i="4" s="1"/>
  <c r="I2881" i="4"/>
  <c r="J2881" i="4" s="1"/>
  <c r="I2882" i="4"/>
  <c r="J2882" i="4" s="1"/>
  <c r="I2883" i="4"/>
  <c r="J2883" i="4" s="1"/>
  <c r="I2884" i="4"/>
  <c r="J2884" i="4" s="1"/>
  <c r="I2885" i="4"/>
  <c r="J2885" i="4" s="1"/>
  <c r="I2886" i="4"/>
  <c r="J2886" i="4" s="1"/>
  <c r="I2887" i="4"/>
  <c r="J2887" i="4" s="1"/>
  <c r="I2888" i="4"/>
  <c r="J2888" i="4" s="1"/>
  <c r="I2889" i="4"/>
  <c r="J2889" i="4" s="1"/>
  <c r="I2890" i="4"/>
  <c r="J2890" i="4" s="1"/>
  <c r="I2891" i="4"/>
  <c r="J2891" i="4" s="1"/>
  <c r="I2892" i="4"/>
  <c r="J2892" i="4" s="1"/>
  <c r="I2893" i="4"/>
  <c r="J2893" i="4" s="1"/>
  <c r="I2894" i="4"/>
  <c r="J2894" i="4" s="1"/>
  <c r="I2895" i="4"/>
  <c r="J2895" i="4" s="1"/>
  <c r="I2896" i="4"/>
  <c r="J2896" i="4" s="1"/>
  <c r="I2897" i="4"/>
  <c r="J2897" i="4" s="1"/>
  <c r="I2898" i="4"/>
  <c r="J2898" i="4" s="1"/>
  <c r="I2899" i="4"/>
  <c r="J2899" i="4" s="1"/>
  <c r="I2900" i="4"/>
  <c r="J2900" i="4" s="1"/>
  <c r="I2901" i="4"/>
  <c r="J2901" i="4" s="1"/>
  <c r="I2902" i="4"/>
  <c r="J2902" i="4" s="1"/>
  <c r="I2903" i="4"/>
  <c r="J2903" i="4" s="1"/>
  <c r="I2904" i="4"/>
  <c r="J2904" i="4" s="1"/>
  <c r="I2905" i="4"/>
  <c r="J2905" i="4" s="1"/>
  <c r="I2906" i="4"/>
  <c r="J2906" i="4" s="1"/>
  <c r="I2907" i="4"/>
  <c r="J2907" i="4" s="1"/>
  <c r="I2908" i="4"/>
  <c r="J2908" i="4" s="1"/>
  <c r="I2909" i="4"/>
  <c r="J2909" i="4" s="1"/>
  <c r="I2910" i="4"/>
  <c r="J2910" i="4" s="1"/>
  <c r="I2911" i="4"/>
  <c r="J2911" i="4" s="1"/>
  <c r="I2912" i="4"/>
  <c r="J2912" i="4" s="1"/>
  <c r="I2913" i="4"/>
  <c r="J2913" i="4" s="1"/>
  <c r="I2914" i="4"/>
  <c r="J2914" i="4" s="1"/>
  <c r="I2915" i="4"/>
  <c r="J2915" i="4" s="1"/>
  <c r="I2916" i="4"/>
  <c r="J2916" i="4" s="1"/>
  <c r="I2917" i="4"/>
  <c r="J2917" i="4" s="1"/>
  <c r="I2918" i="4"/>
  <c r="J2918" i="4" s="1"/>
  <c r="I2919" i="4"/>
  <c r="J2919" i="4" s="1"/>
  <c r="I2920" i="4"/>
  <c r="J2920" i="4" s="1"/>
  <c r="I2921" i="4"/>
  <c r="J2921" i="4" s="1"/>
  <c r="I2922" i="4"/>
  <c r="J2922" i="4" s="1"/>
  <c r="I2923" i="4"/>
  <c r="J2923" i="4" s="1"/>
  <c r="I2924" i="4"/>
  <c r="J2924" i="4" s="1"/>
  <c r="I2925" i="4"/>
  <c r="J2925" i="4" s="1"/>
  <c r="I2926" i="4"/>
  <c r="J2926" i="4" s="1"/>
  <c r="I2927" i="4"/>
  <c r="J2927" i="4" s="1"/>
  <c r="I2928" i="4"/>
  <c r="J2928" i="4" s="1"/>
  <c r="I2929" i="4"/>
  <c r="J2929" i="4" s="1"/>
  <c r="I2930" i="4"/>
  <c r="J2930" i="4" s="1"/>
  <c r="I2931" i="4"/>
  <c r="J2931" i="4" s="1"/>
  <c r="I2932" i="4"/>
  <c r="J2932" i="4" s="1"/>
  <c r="I2933" i="4"/>
  <c r="J2933" i="4" s="1"/>
  <c r="I2934" i="4"/>
  <c r="J2934" i="4" s="1"/>
  <c r="I2935" i="4"/>
  <c r="J2935" i="4" s="1"/>
  <c r="I2936" i="4"/>
  <c r="J2936" i="4" s="1"/>
  <c r="I2937" i="4"/>
  <c r="J2937" i="4" s="1"/>
  <c r="I2938" i="4"/>
  <c r="J2938" i="4" s="1"/>
  <c r="I2939" i="4"/>
  <c r="J2939" i="4" s="1"/>
  <c r="I2940" i="4"/>
  <c r="J2940" i="4" s="1"/>
  <c r="I2941" i="4"/>
  <c r="J2941" i="4" s="1"/>
  <c r="I2942" i="4"/>
  <c r="J2942" i="4" s="1"/>
  <c r="I2943" i="4"/>
  <c r="J2943" i="4" s="1"/>
  <c r="I2944" i="4"/>
  <c r="J2944" i="4" s="1"/>
  <c r="I2945" i="4"/>
  <c r="J2945" i="4" s="1"/>
  <c r="I2946" i="4"/>
  <c r="J2946" i="4" s="1"/>
  <c r="I2947" i="4"/>
  <c r="J2947" i="4" s="1"/>
  <c r="I2948" i="4"/>
  <c r="J2948" i="4" s="1"/>
  <c r="I2949" i="4"/>
  <c r="J2949" i="4" s="1"/>
  <c r="I2950" i="4"/>
  <c r="J2950" i="4" s="1"/>
  <c r="I2951" i="4"/>
  <c r="J2951" i="4" s="1"/>
  <c r="I2952" i="4"/>
  <c r="J2952" i="4" s="1"/>
  <c r="I2953" i="4"/>
  <c r="J2953" i="4" s="1"/>
  <c r="I2954" i="4"/>
  <c r="J2954" i="4" s="1"/>
  <c r="I2955" i="4"/>
  <c r="J2955" i="4" s="1"/>
  <c r="I2956" i="4"/>
  <c r="J2956" i="4" s="1"/>
  <c r="I2957" i="4"/>
  <c r="J2957" i="4" s="1"/>
  <c r="I2958" i="4"/>
  <c r="J2958" i="4" s="1"/>
  <c r="I2959" i="4"/>
  <c r="J2959" i="4" s="1"/>
  <c r="I2960" i="4"/>
  <c r="J2960" i="4" s="1"/>
  <c r="I2961" i="4"/>
  <c r="J2961" i="4" s="1"/>
  <c r="I2962" i="4"/>
  <c r="J2962" i="4" s="1"/>
  <c r="I2963" i="4"/>
  <c r="J2963" i="4" s="1"/>
  <c r="I2964" i="4"/>
  <c r="J2964" i="4" s="1"/>
  <c r="I2965" i="4"/>
  <c r="J2965" i="4" s="1"/>
  <c r="I2966" i="4"/>
  <c r="J2966" i="4" s="1"/>
  <c r="I2967" i="4"/>
  <c r="J2967" i="4" s="1"/>
  <c r="I2968" i="4"/>
  <c r="J2968" i="4" s="1"/>
  <c r="I2969" i="4"/>
  <c r="J2969" i="4" s="1"/>
  <c r="I2970" i="4"/>
  <c r="J2970" i="4" s="1"/>
  <c r="I2971" i="4"/>
  <c r="J2971" i="4" s="1"/>
  <c r="I2972" i="4"/>
  <c r="J2972" i="4" s="1"/>
  <c r="I2973" i="4"/>
  <c r="J2973" i="4" s="1"/>
  <c r="I2974" i="4"/>
  <c r="J2974" i="4" s="1"/>
  <c r="I2975" i="4"/>
  <c r="J2975" i="4" s="1"/>
  <c r="I2976" i="4"/>
  <c r="J2976" i="4" s="1"/>
  <c r="I2977" i="4"/>
  <c r="J2977" i="4" s="1"/>
  <c r="I2978" i="4"/>
  <c r="J2978" i="4" s="1"/>
  <c r="I2979" i="4"/>
  <c r="J2979" i="4" s="1"/>
  <c r="I2980" i="4"/>
  <c r="J2980" i="4" s="1"/>
  <c r="I2981" i="4"/>
  <c r="J2981" i="4" s="1"/>
  <c r="I2982" i="4"/>
  <c r="J2982" i="4" s="1"/>
  <c r="I2983" i="4"/>
  <c r="J2983" i="4" s="1"/>
  <c r="I2984" i="4"/>
  <c r="J2984" i="4" s="1"/>
  <c r="I2985" i="4"/>
  <c r="J2985" i="4" s="1"/>
  <c r="I2986" i="4"/>
  <c r="J2986" i="4" s="1"/>
  <c r="I2987" i="4"/>
  <c r="J2987" i="4" s="1"/>
  <c r="I2988" i="4"/>
  <c r="J2988" i="4" s="1"/>
  <c r="I2989" i="4"/>
  <c r="J2989" i="4" s="1"/>
  <c r="I2990" i="4"/>
  <c r="J2990" i="4" s="1"/>
  <c r="I2991" i="4"/>
  <c r="J2991" i="4" s="1"/>
  <c r="I2992" i="4"/>
  <c r="J2992" i="4" s="1"/>
  <c r="I2993" i="4"/>
  <c r="J2993" i="4" s="1"/>
  <c r="I2994" i="4"/>
  <c r="J2994" i="4" s="1"/>
  <c r="I2995" i="4"/>
  <c r="J2995" i="4" s="1"/>
  <c r="I2996" i="4"/>
  <c r="J2996" i="4" s="1"/>
  <c r="I2997" i="4"/>
  <c r="J2997" i="4" s="1"/>
  <c r="I2998" i="4"/>
  <c r="J2998" i="4" s="1"/>
  <c r="I2999" i="4"/>
  <c r="J2999" i="4" s="1"/>
  <c r="I3000" i="4"/>
  <c r="J3000" i="4" s="1"/>
  <c r="I3001" i="4"/>
  <c r="J3001" i="4" s="1"/>
  <c r="I3002" i="4"/>
  <c r="J3002" i="4" s="1"/>
  <c r="I3003" i="4"/>
  <c r="J3003" i="4" s="1"/>
  <c r="I3004" i="4"/>
  <c r="J3004" i="4" s="1"/>
  <c r="I3005" i="4"/>
  <c r="J3005" i="4" s="1"/>
  <c r="I3006" i="4"/>
  <c r="J3006" i="4" s="1"/>
  <c r="I3007" i="4"/>
  <c r="J3007" i="4" s="1"/>
  <c r="I3008" i="4"/>
  <c r="J3008" i="4" s="1"/>
  <c r="I3009" i="4"/>
  <c r="J3009" i="4" s="1"/>
  <c r="I3010" i="4"/>
  <c r="J3010" i="4" s="1"/>
  <c r="I3011" i="4"/>
  <c r="J3011" i="4" s="1"/>
  <c r="I3012" i="4"/>
  <c r="J3012" i="4" s="1"/>
  <c r="I3013" i="4"/>
  <c r="J3013" i="4" s="1"/>
  <c r="I3014" i="4"/>
  <c r="J3014" i="4" s="1"/>
  <c r="I3015" i="4"/>
  <c r="J3015" i="4" s="1"/>
  <c r="I3016" i="4"/>
  <c r="J3016" i="4" s="1"/>
  <c r="I3017" i="4"/>
  <c r="J3017" i="4" s="1"/>
  <c r="I3018" i="4"/>
  <c r="J3018" i="4" s="1"/>
  <c r="I3019" i="4"/>
  <c r="J3019" i="4" s="1"/>
  <c r="I3020" i="4"/>
  <c r="J3020" i="4" s="1"/>
  <c r="I3021" i="4"/>
  <c r="J3021" i="4" s="1"/>
  <c r="I3022" i="4"/>
  <c r="J3022" i="4" s="1"/>
  <c r="I3023" i="4"/>
  <c r="J3023" i="4" s="1"/>
  <c r="I3024" i="4"/>
  <c r="J3024" i="4" s="1"/>
  <c r="I3025" i="4"/>
  <c r="J3025" i="4" s="1"/>
  <c r="I3026" i="4"/>
  <c r="J3026" i="4" s="1"/>
  <c r="I3027" i="4"/>
  <c r="J3027" i="4" s="1"/>
  <c r="I3028" i="4"/>
  <c r="J3028" i="4" s="1"/>
  <c r="I3029" i="4"/>
  <c r="J3029" i="4" s="1"/>
  <c r="I3030" i="4"/>
  <c r="J3030" i="4" s="1"/>
  <c r="I3031" i="4"/>
  <c r="J3031" i="4" s="1"/>
  <c r="I3032" i="4"/>
  <c r="J3032" i="4" s="1"/>
  <c r="I3033" i="4"/>
  <c r="J3033" i="4" s="1"/>
  <c r="I3034" i="4"/>
  <c r="J3034" i="4" s="1"/>
  <c r="I3035" i="4"/>
  <c r="J3035" i="4" s="1"/>
  <c r="I3036" i="4"/>
  <c r="J3036" i="4" s="1"/>
  <c r="I3037" i="4"/>
  <c r="J3037" i="4" s="1"/>
  <c r="I3038" i="4"/>
  <c r="J3038" i="4" s="1"/>
  <c r="I3039" i="4"/>
  <c r="J3039" i="4" s="1"/>
  <c r="I3040" i="4"/>
  <c r="J3040" i="4" s="1"/>
  <c r="I3041" i="4"/>
  <c r="J3041" i="4" s="1"/>
  <c r="I3042" i="4"/>
  <c r="J3042" i="4" s="1"/>
  <c r="I3043" i="4"/>
  <c r="J3043" i="4" s="1"/>
  <c r="I3044" i="4"/>
  <c r="J3044" i="4" s="1"/>
  <c r="I3045" i="4"/>
  <c r="J3045" i="4" s="1"/>
  <c r="I3046" i="4"/>
  <c r="J3046" i="4" s="1"/>
  <c r="I3047" i="4"/>
  <c r="J3047" i="4" s="1"/>
  <c r="I3048" i="4"/>
  <c r="J3048" i="4" s="1"/>
  <c r="I3049" i="4"/>
  <c r="J3049" i="4" s="1"/>
  <c r="I3050" i="4"/>
  <c r="J3050" i="4" s="1"/>
  <c r="I3051" i="4"/>
  <c r="J3051" i="4" s="1"/>
  <c r="I3052" i="4"/>
  <c r="J3052" i="4" s="1"/>
  <c r="I3053" i="4"/>
  <c r="J3053" i="4" s="1"/>
  <c r="I3054" i="4"/>
  <c r="J3054" i="4" s="1"/>
  <c r="I3055" i="4"/>
  <c r="J3055" i="4" s="1"/>
  <c r="I3056" i="4"/>
  <c r="J3056" i="4" s="1"/>
  <c r="I3057" i="4"/>
  <c r="J3057" i="4" s="1"/>
  <c r="I3058" i="4"/>
  <c r="J3058" i="4" s="1"/>
  <c r="I3059" i="4"/>
  <c r="J3059" i="4" s="1"/>
  <c r="I3060" i="4"/>
  <c r="J3060" i="4" s="1"/>
  <c r="I3061" i="4"/>
  <c r="J3061" i="4" s="1"/>
  <c r="I3062" i="4"/>
  <c r="J3062" i="4" s="1"/>
  <c r="I3063" i="4"/>
  <c r="J3063" i="4" s="1"/>
  <c r="I3064" i="4"/>
  <c r="J3064" i="4" s="1"/>
  <c r="I3065" i="4"/>
  <c r="J3065" i="4" s="1"/>
  <c r="I3066" i="4"/>
  <c r="J3066" i="4" s="1"/>
  <c r="I3067" i="4"/>
  <c r="J3067" i="4" s="1"/>
  <c r="I3068" i="4"/>
  <c r="J3068" i="4" s="1"/>
  <c r="I3069" i="4"/>
  <c r="J3069" i="4" s="1"/>
  <c r="I3070" i="4"/>
  <c r="J3070" i="4" s="1"/>
  <c r="I3071" i="4"/>
  <c r="J3071" i="4" s="1"/>
  <c r="I3072" i="4"/>
  <c r="J3072" i="4" s="1"/>
  <c r="I3073" i="4"/>
  <c r="J3073" i="4" s="1"/>
  <c r="I3074" i="4"/>
  <c r="J3074" i="4" s="1"/>
  <c r="I3075" i="4"/>
  <c r="J3075" i="4" s="1"/>
  <c r="I3076" i="4"/>
  <c r="J3076" i="4" s="1"/>
  <c r="I3077" i="4"/>
  <c r="J3077" i="4" s="1"/>
  <c r="I3078" i="4"/>
  <c r="J3078" i="4" s="1"/>
  <c r="I3079" i="4"/>
  <c r="J3079" i="4" s="1"/>
  <c r="I3080" i="4"/>
  <c r="J3080" i="4" s="1"/>
  <c r="I3081" i="4"/>
  <c r="J3081" i="4" s="1"/>
  <c r="I3082" i="4"/>
  <c r="J3082" i="4" s="1"/>
  <c r="I3083" i="4"/>
  <c r="J3083" i="4" s="1"/>
  <c r="I3084" i="4"/>
  <c r="J3084" i="4" s="1"/>
  <c r="I3085" i="4"/>
  <c r="J3085" i="4" s="1"/>
  <c r="I3086" i="4"/>
  <c r="J3086" i="4" s="1"/>
  <c r="I3087" i="4"/>
  <c r="J3087" i="4" s="1"/>
  <c r="I3088" i="4"/>
  <c r="J3088" i="4" s="1"/>
  <c r="I3089" i="4"/>
  <c r="J3089" i="4" s="1"/>
  <c r="I3090" i="4"/>
  <c r="J3090" i="4" s="1"/>
  <c r="I3091" i="4"/>
  <c r="J3091" i="4" s="1"/>
  <c r="I3092" i="4"/>
  <c r="J3092" i="4" s="1"/>
  <c r="I3093" i="4"/>
  <c r="J3093" i="4" s="1"/>
  <c r="I3094" i="4"/>
  <c r="J3094" i="4" s="1"/>
  <c r="I3095" i="4"/>
  <c r="J3095" i="4" s="1"/>
  <c r="I3096" i="4"/>
  <c r="J3096" i="4" s="1"/>
  <c r="I3097" i="4"/>
  <c r="J3097" i="4" s="1"/>
  <c r="I3098" i="4"/>
  <c r="J3098" i="4" s="1"/>
  <c r="I3099" i="4"/>
  <c r="J3099" i="4" s="1"/>
  <c r="I3100" i="4"/>
  <c r="J3100" i="4" s="1"/>
  <c r="I3101" i="4"/>
  <c r="J3101" i="4" s="1"/>
  <c r="I3102" i="4"/>
  <c r="J3102" i="4" s="1"/>
  <c r="I3103" i="4"/>
  <c r="J3103" i="4" s="1"/>
  <c r="I3104" i="4"/>
  <c r="J3104" i="4" s="1"/>
  <c r="I3105" i="4"/>
  <c r="J3105" i="4" s="1"/>
  <c r="I3106" i="4"/>
  <c r="J3106" i="4" s="1"/>
  <c r="I3107" i="4"/>
  <c r="J3107" i="4" s="1"/>
  <c r="I3108" i="4"/>
  <c r="J3108" i="4" s="1"/>
  <c r="I3109" i="4"/>
  <c r="J3109" i="4" s="1"/>
  <c r="I3110" i="4"/>
  <c r="J3110" i="4" s="1"/>
  <c r="I3111" i="4"/>
  <c r="J3111" i="4" s="1"/>
  <c r="I3112" i="4"/>
  <c r="J3112" i="4" s="1"/>
  <c r="I3113" i="4"/>
  <c r="J3113" i="4" s="1"/>
  <c r="I3114" i="4"/>
  <c r="J3114" i="4" s="1"/>
  <c r="I3115" i="4"/>
  <c r="J3115" i="4" s="1"/>
  <c r="I3116" i="4"/>
  <c r="J3116" i="4" s="1"/>
  <c r="I3117" i="4"/>
  <c r="J3117" i="4" s="1"/>
  <c r="I3118" i="4"/>
  <c r="J3118" i="4" s="1"/>
  <c r="I3119" i="4"/>
  <c r="J3119" i="4" s="1"/>
  <c r="I3120" i="4"/>
  <c r="J3120" i="4" s="1"/>
  <c r="I3121" i="4"/>
  <c r="J3121" i="4" s="1"/>
  <c r="I3122" i="4"/>
  <c r="J3122" i="4" s="1"/>
  <c r="I3123" i="4"/>
  <c r="J3123" i="4" s="1"/>
  <c r="I3124" i="4"/>
  <c r="J3124" i="4" s="1"/>
  <c r="I3125" i="4"/>
  <c r="J3125" i="4" s="1"/>
  <c r="I3126" i="4"/>
  <c r="J3126" i="4" s="1"/>
  <c r="I3127" i="4"/>
  <c r="J3127" i="4" s="1"/>
  <c r="I3128" i="4"/>
  <c r="J3128" i="4" s="1"/>
  <c r="I3129" i="4"/>
  <c r="J3129" i="4" s="1"/>
  <c r="I3130" i="4"/>
  <c r="J3130" i="4" s="1"/>
  <c r="I3131" i="4"/>
  <c r="J3131" i="4" s="1"/>
  <c r="I3132" i="4"/>
  <c r="J3132" i="4" s="1"/>
  <c r="I3133" i="4"/>
  <c r="J3133" i="4" s="1"/>
  <c r="I3134" i="4"/>
  <c r="J3134" i="4" s="1"/>
  <c r="I3135" i="4"/>
  <c r="J3135" i="4" s="1"/>
  <c r="I3136" i="4"/>
  <c r="J3136" i="4" s="1"/>
  <c r="I3137" i="4"/>
  <c r="J3137" i="4" s="1"/>
  <c r="I3138" i="4"/>
  <c r="J3138" i="4" s="1"/>
  <c r="I3139" i="4"/>
  <c r="J3139" i="4" s="1"/>
  <c r="I3140" i="4"/>
  <c r="J3140" i="4" s="1"/>
  <c r="I3141" i="4"/>
  <c r="J3141" i="4" s="1"/>
  <c r="I3142" i="4"/>
  <c r="J3142" i="4" s="1"/>
  <c r="I3143" i="4"/>
  <c r="J3143" i="4" s="1"/>
  <c r="I3144" i="4"/>
  <c r="J3144" i="4" s="1"/>
  <c r="I3145" i="4"/>
  <c r="J3145" i="4" s="1"/>
  <c r="I3146" i="4"/>
  <c r="J3146" i="4" s="1"/>
  <c r="I3147" i="4"/>
  <c r="J3147" i="4" s="1"/>
  <c r="I3148" i="4"/>
  <c r="J3148" i="4" s="1"/>
  <c r="I3149" i="4"/>
  <c r="J3149" i="4" s="1"/>
  <c r="I3150" i="4"/>
  <c r="J3150" i="4" s="1"/>
  <c r="I3151" i="4"/>
  <c r="J3151" i="4" s="1"/>
  <c r="I3152" i="4"/>
  <c r="J3152" i="4" s="1"/>
  <c r="I3153" i="4"/>
  <c r="J3153" i="4" s="1"/>
  <c r="I3154" i="4"/>
  <c r="J3154" i="4" s="1"/>
  <c r="I3155" i="4"/>
  <c r="J3155" i="4" s="1"/>
  <c r="I3156" i="4"/>
  <c r="J3156" i="4" s="1"/>
  <c r="I3157" i="4"/>
  <c r="J3157" i="4" s="1"/>
  <c r="I3158" i="4"/>
  <c r="J3158" i="4" s="1"/>
  <c r="I3159" i="4"/>
  <c r="J3159" i="4" s="1"/>
  <c r="I3160" i="4"/>
  <c r="J3160" i="4" s="1"/>
  <c r="I3161" i="4"/>
  <c r="J3161" i="4" s="1"/>
  <c r="I3162" i="4"/>
  <c r="J3162" i="4" s="1"/>
  <c r="I3163" i="4"/>
  <c r="J3163" i="4" s="1"/>
  <c r="I3164" i="4"/>
  <c r="J3164" i="4" s="1"/>
  <c r="I3165" i="4"/>
  <c r="J3165" i="4" s="1"/>
  <c r="I3166" i="4"/>
  <c r="J3166" i="4" s="1"/>
  <c r="I3167" i="4"/>
  <c r="J3167" i="4" s="1"/>
  <c r="I3168" i="4"/>
  <c r="J3168" i="4" s="1"/>
  <c r="I3169" i="4"/>
  <c r="J3169" i="4" s="1"/>
  <c r="I3170" i="4"/>
  <c r="J3170" i="4" s="1"/>
  <c r="I3171" i="4"/>
  <c r="J3171" i="4" s="1"/>
  <c r="I3172" i="4"/>
  <c r="J3172" i="4" s="1"/>
  <c r="I3173" i="4"/>
  <c r="J3173" i="4" s="1"/>
  <c r="I3174" i="4"/>
  <c r="J3174" i="4" s="1"/>
  <c r="I3175" i="4"/>
  <c r="J3175" i="4" s="1"/>
  <c r="I3176" i="4"/>
  <c r="J3176" i="4" s="1"/>
  <c r="I3177" i="4"/>
  <c r="J3177" i="4" s="1"/>
  <c r="I3178" i="4"/>
  <c r="J3178" i="4" s="1"/>
  <c r="I3179" i="4"/>
  <c r="J3179" i="4" s="1"/>
  <c r="I3180" i="4"/>
  <c r="J3180" i="4" s="1"/>
  <c r="I3181" i="4"/>
  <c r="J3181" i="4" s="1"/>
  <c r="I3182" i="4"/>
  <c r="J3182" i="4" s="1"/>
  <c r="I3183" i="4"/>
  <c r="J3183" i="4" s="1"/>
  <c r="I3184" i="4"/>
  <c r="J3184" i="4" s="1"/>
  <c r="I3185" i="4"/>
  <c r="J3185" i="4" s="1"/>
  <c r="I3186" i="4"/>
  <c r="J3186" i="4" s="1"/>
  <c r="I3187" i="4"/>
  <c r="J3187" i="4" s="1"/>
  <c r="I3188" i="4"/>
  <c r="J3188" i="4" s="1"/>
  <c r="I3189" i="4"/>
  <c r="J3189" i="4" s="1"/>
  <c r="I3190" i="4"/>
  <c r="J3190" i="4" s="1"/>
  <c r="I3191" i="4"/>
  <c r="J3191" i="4" s="1"/>
  <c r="I3192" i="4"/>
  <c r="J3192" i="4" s="1"/>
  <c r="I3193" i="4"/>
  <c r="J3193" i="4" s="1"/>
  <c r="I3194" i="4"/>
  <c r="J3194" i="4" s="1"/>
  <c r="I3195" i="4"/>
  <c r="J3195" i="4" s="1"/>
  <c r="I3196" i="4"/>
  <c r="J3196" i="4" s="1"/>
  <c r="I3197" i="4"/>
  <c r="J3197" i="4" s="1"/>
  <c r="I3198" i="4"/>
  <c r="J3198" i="4" s="1"/>
  <c r="I3199" i="4"/>
  <c r="J3199" i="4" s="1"/>
  <c r="I3200" i="4"/>
  <c r="J3200" i="4" s="1"/>
  <c r="I3201" i="4"/>
  <c r="J3201" i="4" s="1"/>
  <c r="I3202" i="4"/>
  <c r="J3202" i="4" s="1"/>
  <c r="I3203" i="4"/>
  <c r="J3203" i="4" s="1"/>
  <c r="I3204" i="4"/>
  <c r="J3204" i="4" s="1"/>
  <c r="I3205" i="4"/>
  <c r="J3205" i="4" s="1"/>
  <c r="I3206" i="4"/>
  <c r="J3206" i="4" s="1"/>
  <c r="I3207" i="4"/>
  <c r="J3207" i="4" s="1"/>
  <c r="I3208" i="4"/>
  <c r="J3208" i="4" s="1"/>
  <c r="I3209" i="4"/>
  <c r="J3209" i="4" s="1"/>
  <c r="I3210" i="4"/>
  <c r="J3210" i="4" s="1"/>
  <c r="I3211" i="4"/>
  <c r="J3211" i="4" s="1"/>
  <c r="I3212" i="4"/>
  <c r="J3212" i="4" s="1"/>
  <c r="I3213" i="4"/>
  <c r="J3213" i="4" s="1"/>
  <c r="I3214" i="4"/>
  <c r="J3214" i="4" s="1"/>
  <c r="I3215" i="4"/>
  <c r="J3215" i="4" s="1"/>
  <c r="I3216" i="4"/>
  <c r="J3216" i="4" s="1"/>
  <c r="I3217" i="4"/>
  <c r="J3217" i="4" s="1"/>
  <c r="I3218" i="4"/>
  <c r="J3218" i="4" s="1"/>
  <c r="I3219" i="4"/>
  <c r="J3219" i="4" s="1"/>
  <c r="I3220" i="4"/>
  <c r="J3220" i="4" s="1"/>
  <c r="I3221" i="4"/>
  <c r="J3221" i="4" s="1"/>
  <c r="I3222" i="4"/>
  <c r="J3222" i="4" s="1"/>
  <c r="I3223" i="4"/>
  <c r="J3223" i="4" s="1"/>
  <c r="I3224" i="4"/>
  <c r="J3224" i="4" s="1"/>
  <c r="I3225" i="4"/>
  <c r="J3225" i="4" s="1"/>
  <c r="I3226" i="4"/>
  <c r="J3226" i="4" s="1"/>
  <c r="I3227" i="4"/>
  <c r="J3227" i="4" s="1"/>
  <c r="I3228" i="4"/>
  <c r="J3228" i="4" s="1"/>
  <c r="I3229" i="4"/>
  <c r="J3229" i="4" s="1"/>
  <c r="I3230" i="4"/>
  <c r="J3230" i="4" s="1"/>
  <c r="I3231" i="4"/>
  <c r="J3231" i="4" s="1"/>
  <c r="I3232" i="4"/>
  <c r="J3232" i="4" s="1"/>
  <c r="I3233" i="4"/>
  <c r="J3233" i="4" s="1"/>
  <c r="I3234" i="4"/>
  <c r="J3234" i="4" s="1"/>
  <c r="I3235" i="4"/>
  <c r="J3235" i="4" s="1"/>
  <c r="I3236" i="4"/>
  <c r="J3236" i="4" s="1"/>
  <c r="I3237" i="4"/>
  <c r="J3237" i="4" s="1"/>
  <c r="I3238" i="4"/>
  <c r="J3238" i="4" s="1"/>
  <c r="I3239" i="4"/>
  <c r="J3239" i="4" s="1"/>
  <c r="I3240" i="4"/>
  <c r="J3240" i="4" s="1"/>
  <c r="I3241" i="4"/>
  <c r="J3241" i="4" s="1"/>
  <c r="I3242" i="4"/>
  <c r="J3242" i="4" s="1"/>
  <c r="I3243" i="4"/>
  <c r="J3243" i="4" s="1"/>
  <c r="I3244" i="4"/>
  <c r="J3244" i="4" s="1"/>
  <c r="I3245" i="4"/>
  <c r="J3245" i="4" s="1"/>
  <c r="I3246" i="4"/>
  <c r="J3246" i="4" s="1"/>
  <c r="I3247" i="4"/>
  <c r="J3247" i="4" s="1"/>
  <c r="I3248" i="4"/>
  <c r="J3248" i="4" s="1"/>
  <c r="I3249" i="4"/>
  <c r="J3249" i="4" s="1"/>
  <c r="I3250" i="4"/>
  <c r="J3250" i="4" s="1"/>
  <c r="I3251" i="4"/>
  <c r="J3251" i="4" s="1"/>
  <c r="I3252" i="4"/>
  <c r="J3252" i="4" s="1"/>
  <c r="I3253" i="4"/>
  <c r="J3253" i="4" s="1"/>
  <c r="I3254" i="4"/>
  <c r="J3254" i="4" s="1"/>
  <c r="I3255" i="4"/>
  <c r="J3255" i="4" s="1"/>
  <c r="I3256" i="4"/>
  <c r="J3256" i="4" s="1"/>
  <c r="I3257" i="4"/>
  <c r="J3257" i="4" s="1"/>
  <c r="I3258" i="4"/>
  <c r="J3258" i="4" s="1"/>
  <c r="I3259" i="4"/>
  <c r="J3259" i="4" s="1"/>
  <c r="I3260" i="4"/>
  <c r="J3260" i="4" s="1"/>
  <c r="I3261" i="4"/>
  <c r="J3261" i="4" s="1"/>
  <c r="I3262" i="4"/>
  <c r="J3262" i="4" s="1"/>
  <c r="I3263" i="4"/>
  <c r="J3263" i="4" s="1"/>
  <c r="I3264" i="4"/>
  <c r="J3264" i="4" s="1"/>
  <c r="I3265" i="4"/>
  <c r="J3265" i="4" s="1"/>
  <c r="I3266" i="4"/>
  <c r="J3266" i="4" s="1"/>
  <c r="I3267" i="4"/>
  <c r="J3267" i="4" s="1"/>
  <c r="I3268" i="4"/>
  <c r="J3268" i="4" s="1"/>
  <c r="I3269" i="4"/>
  <c r="J3269" i="4" s="1"/>
  <c r="I3270" i="4"/>
  <c r="J3270" i="4" s="1"/>
  <c r="I3271" i="4"/>
  <c r="J3271" i="4" s="1"/>
  <c r="I3272" i="4"/>
  <c r="J3272" i="4" s="1"/>
  <c r="I3273" i="4"/>
  <c r="J3273" i="4" s="1"/>
  <c r="I3274" i="4"/>
  <c r="J3274" i="4" s="1"/>
  <c r="I3275" i="4"/>
  <c r="J3275" i="4" s="1"/>
  <c r="I3276" i="4"/>
  <c r="J3276" i="4" s="1"/>
  <c r="I3277" i="4"/>
  <c r="J3277" i="4" s="1"/>
  <c r="I3278" i="4"/>
  <c r="J3278" i="4" s="1"/>
  <c r="I3279" i="4"/>
  <c r="J3279" i="4" s="1"/>
  <c r="I3280" i="4"/>
  <c r="J3280" i="4" s="1"/>
  <c r="I3281" i="4"/>
  <c r="J3281" i="4" s="1"/>
  <c r="I3282" i="4"/>
  <c r="J3282" i="4" s="1"/>
  <c r="I3283" i="4"/>
  <c r="J3283" i="4" s="1"/>
  <c r="I3284" i="4"/>
  <c r="J3284" i="4" s="1"/>
  <c r="I3285" i="4"/>
  <c r="J3285" i="4" s="1"/>
  <c r="I3286" i="4"/>
  <c r="J3286" i="4" s="1"/>
  <c r="I3287" i="4"/>
  <c r="J3287" i="4" s="1"/>
  <c r="I3288" i="4"/>
  <c r="J3288" i="4" s="1"/>
  <c r="I3289" i="4"/>
  <c r="J3289" i="4" s="1"/>
  <c r="I3290" i="4"/>
  <c r="J3290" i="4" s="1"/>
  <c r="B3288" i="4"/>
  <c r="B3289" i="4"/>
  <c r="B3290" i="4"/>
  <c r="C3288" i="4"/>
  <c r="C3289" i="4"/>
  <c r="C3290" i="4"/>
  <c r="K3288" i="4"/>
  <c r="D3288" i="4" s="1"/>
  <c r="K3289" i="4"/>
  <c r="D3289" i="4" s="1"/>
  <c r="K3290" i="4"/>
  <c r="D3290" i="4" s="1"/>
  <c r="L3288" i="4"/>
  <c r="L3289" i="4"/>
  <c r="L3290"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134" i="4"/>
  <c r="B135" i="4"/>
  <c r="B136" i="4"/>
  <c r="B137" i="4"/>
  <c r="B138" i="4"/>
  <c r="B139" i="4"/>
  <c r="B140" i="4"/>
  <c r="B141" i="4"/>
  <c r="B142"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1" i="4"/>
  <c r="B182" i="4"/>
  <c r="B183" i="4"/>
  <c r="B184" i="4"/>
  <c r="B185" i="4"/>
  <c r="B186" i="4"/>
  <c r="B187" i="4"/>
  <c r="B188" i="4"/>
  <c r="B189" i="4"/>
  <c r="B190" i="4"/>
  <c r="B191" i="4"/>
  <c r="B192" i="4"/>
  <c r="B193" i="4"/>
  <c r="B194" i="4"/>
  <c r="B195" i="4"/>
  <c r="B196" i="4"/>
  <c r="B197" i="4"/>
  <c r="B198" i="4"/>
  <c r="B199" i="4"/>
  <c r="B200" i="4"/>
  <c r="B201" i="4"/>
  <c r="B202" i="4"/>
  <c r="B203" i="4"/>
  <c r="B204" i="4"/>
  <c r="B205" i="4"/>
  <c r="B206" i="4"/>
  <c r="B207" i="4"/>
  <c r="B208" i="4"/>
  <c r="B209" i="4"/>
  <c r="B210" i="4"/>
  <c r="B211" i="4"/>
  <c r="B212" i="4"/>
  <c r="B213" i="4"/>
  <c r="B214" i="4"/>
  <c r="B215" i="4"/>
  <c r="B216" i="4"/>
  <c r="B217" i="4"/>
  <c r="B218" i="4"/>
  <c r="B219" i="4"/>
  <c r="B220" i="4"/>
  <c r="B221" i="4"/>
  <c r="B222" i="4"/>
  <c r="B223" i="4"/>
  <c r="B224" i="4"/>
  <c r="B225" i="4"/>
  <c r="B226" i="4"/>
  <c r="B227" i="4"/>
  <c r="B228" i="4"/>
  <c r="B229" i="4"/>
  <c r="B230" i="4"/>
  <c r="B231" i="4"/>
  <c r="B232" i="4"/>
  <c r="B233" i="4"/>
  <c r="B234" i="4"/>
  <c r="B235" i="4"/>
  <c r="B236" i="4"/>
  <c r="B237" i="4"/>
  <c r="B238" i="4"/>
  <c r="B239" i="4"/>
  <c r="B240" i="4"/>
  <c r="B241" i="4"/>
  <c r="B242" i="4"/>
  <c r="B243" i="4"/>
  <c r="B244" i="4"/>
  <c r="B245" i="4"/>
  <c r="B246" i="4"/>
  <c r="B247" i="4"/>
  <c r="B248" i="4"/>
  <c r="B249" i="4"/>
  <c r="B250" i="4"/>
  <c r="B251" i="4"/>
  <c r="B252" i="4"/>
  <c r="B253" i="4"/>
  <c r="B254" i="4"/>
  <c r="B255" i="4"/>
  <c r="B256" i="4"/>
  <c r="B257" i="4"/>
  <c r="B258" i="4"/>
  <c r="B259" i="4"/>
  <c r="B260" i="4"/>
  <c r="B261" i="4"/>
  <c r="B262" i="4"/>
  <c r="B263" i="4"/>
  <c r="B264" i="4"/>
  <c r="B265" i="4"/>
  <c r="B266" i="4"/>
  <c r="B267" i="4"/>
  <c r="B268" i="4"/>
  <c r="B269" i="4"/>
  <c r="B270" i="4"/>
  <c r="B271" i="4"/>
  <c r="B272" i="4"/>
  <c r="B273" i="4"/>
  <c r="B274" i="4"/>
  <c r="B275" i="4"/>
  <c r="B276" i="4"/>
  <c r="B277" i="4"/>
  <c r="B278" i="4"/>
  <c r="B279" i="4"/>
  <c r="B280" i="4"/>
  <c r="B281" i="4"/>
  <c r="B282" i="4"/>
  <c r="B283" i="4"/>
  <c r="B284" i="4"/>
  <c r="B285" i="4"/>
  <c r="B286" i="4"/>
  <c r="B287" i="4"/>
  <c r="B288" i="4"/>
  <c r="B289" i="4"/>
  <c r="B290" i="4"/>
  <c r="B291" i="4"/>
  <c r="B292" i="4"/>
  <c r="B293" i="4"/>
  <c r="B294" i="4"/>
  <c r="B295" i="4"/>
  <c r="B296" i="4"/>
  <c r="B297" i="4"/>
  <c r="B298" i="4"/>
  <c r="B299" i="4"/>
  <c r="B300" i="4"/>
  <c r="B301" i="4"/>
  <c r="B302" i="4"/>
  <c r="B303" i="4"/>
  <c r="B304" i="4"/>
  <c r="B305" i="4"/>
  <c r="B306" i="4"/>
  <c r="B307" i="4"/>
  <c r="B308" i="4"/>
  <c r="B309" i="4"/>
  <c r="B310" i="4"/>
  <c r="B311" i="4"/>
  <c r="B312" i="4"/>
  <c r="B313" i="4"/>
  <c r="B314" i="4"/>
  <c r="B315" i="4"/>
  <c r="B316" i="4"/>
  <c r="B317" i="4"/>
  <c r="B318" i="4"/>
  <c r="B319" i="4"/>
  <c r="B320" i="4"/>
  <c r="B321" i="4"/>
  <c r="B322" i="4"/>
  <c r="B323" i="4"/>
  <c r="B324" i="4"/>
  <c r="B325" i="4"/>
  <c r="B326" i="4"/>
  <c r="B327" i="4"/>
  <c r="B328" i="4"/>
  <c r="B329" i="4"/>
  <c r="B330" i="4"/>
  <c r="B331" i="4"/>
  <c r="B332" i="4"/>
  <c r="B333" i="4"/>
  <c r="B334" i="4"/>
  <c r="B335" i="4"/>
  <c r="B336" i="4"/>
  <c r="B337" i="4"/>
  <c r="B338" i="4"/>
  <c r="B339" i="4"/>
  <c r="B340" i="4"/>
  <c r="B341" i="4"/>
  <c r="B342" i="4"/>
  <c r="B343" i="4"/>
  <c r="B344" i="4"/>
  <c r="B345" i="4"/>
  <c r="B346" i="4"/>
  <c r="B347" i="4"/>
  <c r="B348" i="4"/>
  <c r="B349" i="4"/>
  <c r="B350" i="4"/>
  <c r="B351" i="4"/>
  <c r="B352" i="4"/>
  <c r="B353" i="4"/>
  <c r="B354" i="4"/>
  <c r="B355" i="4"/>
  <c r="B356" i="4"/>
  <c r="B357" i="4"/>
  <c r="B358" i="4"/>
  <c r="B359" i="4"/>
  <c r="B360" i="4"/>
  <c r="B361" i="4"/>
  <c r="B362" i="4"/>
  <c r="B363" i="4"/>
  <c r="B364" i="4"/>
  <c r="B365" i="4"/>
  <c r="B366" i="4"/>
  <c r="B367" i="4"/>
  <c r="B368" i="4"/>
  <c r="B369" i="4"/>
  <c r="B370" i="4"/>
  <c r="B371" i="4"/>
  <c r="B372" i="4"/>
  <c r="B373" i="4"/>
  <c r="B374" i="4"/>
  <c r="B375" i="4"/>
  <c r="B376" i="4"/>
  <c r="B377" i="4"/>
  <c r="B378" i="4"/>
  <c r="B379" i="4"/>
  <c r="B380" i="4"/>
  <c r="B381" i="4"/>
  <c r="B382" i="4"/>
  <c r="B383" i="4"/>
  <c r="B384" i="4"/>
  <c r="B385" i="4"/>
  <c r="B386" i="4"/>
  <c r="B387" i="4"/>
  <c r="B388" i="4"/>
  <c r="B389" i="4"/>
  <c r="B390" i="4"/>
  <c r="B391" i="4"/>
  <c r="B392" i="4"/>
  <c r="B393" i="4"/>
  <c r="B394" i="4"/>
  <c r="B395" i="4"/>
  <c r="B396" i="4"/>
  <c r="B397" i="4"/>
  <c r="B398" i="4"/>
  <c r="B399" i="4"/>
  <c r="B400" i="4"/>
  <c r="B401" i="4"/>
  <c r="B402" i="4"/>
  <c r="B403" i="4"/>
  <c r="B404" i="4"/>
  <c r="B405" i="4"/>
  <c r="B406" i="4"/>
  <c r="B407" i="4"/>
  <c r="B408" i="4"/>
  <c r="B409" i="4"/>
  <c r="B410" i="4"/>
  <c r="B411" i="4"/>
  <c r="B412" i="4"/>
  <c r="B413" i="4"/>
  <c r="B414" i="4"/>
  <c r="B415" i="4"/>
  <c r="B416" i="4"/>
  <c r="B417" i="4"/>
  <c r="B418" i="4"/>
  <c r="B419" i="4"/>
  <c r="B420" i="4"/>
  <c r="B421" i="4"/>
  <c r="B422" i="4"/>
  <c r="B423" i="4"/>
  <c r="B424" i="4"/>
  <c r="B425" i="4"/>
  <c r="B426" i="4"/>
  <c r="B427" i="4"/>
  <c r="B428" i="4"/>
  <c r="B429" i="4"/>
  <c r="B430" i="4"/>
  <c r="B431" i="4"/>
  <c r="B432" i="4"/>
  <c r="B433" i="4"/>
  <c r="B434" i="4"/>
  <c r="B435" i="4"/>
  <c r="B436" i="4"/>
  <c r="B437" i="4"/>
  <c r="B438" i="4"/>
  <c r="B439" i="4"/>
  <c r="B440" i="4"/>
  <c r="B441" i="4"/>
  <c r="B442" i="4"/>
  <c r="B443" i="4"/>
  <c r="B444" i="4"/>
  <c r="B445" i="4"/>
  <c r="B446" i="4"/>
  <c r="B447" i="4"/>
  <c r="B448" i="4"/>
  <c r="B449" i="4"/>
  <c r="B450" i="4"/>
  <c r="B451" i="4"/>
  <c r="B452" i="4"/>
  <c r="B453" i="4"/>
  <c r="B454" i="4"/>
  <c r="B455" i="4"/>
  <c r="B456" i="4"/>
  <c r="B457" i="4"/>
  <c r="B458" i="4"/>
  <c r="B459" i="4"/>
  <c r="B460" i="4"/>
  <c r="B461" i="4"/>
  <c r="B462" i="4"/>
  <c r="B463" i="4"/>
  <c r="B464" i="4"/>
  <c r="B465" i="4"/>
  <c r="B466" i="4"/>
  <c r="B467" i="4"/>
  <c r="B468" i="4"/>
  <c r="B469" i="4"/>
  <c r="B470" i="4"/>
  <c r="B471" i="4"/>
  <c r="B472" i="4"/>
  <c r="B473" i="4"/>
  <c r="B474" i="4"/>
  <c r="B475" i="4"/>
  <c r="B476" i="4"/>
  <c r="B477" i="4"/>
  <c r="B478" i="4"/>
  <c r="B479" i="4"/>
  <c r="B480" i="4"/>
  <c r="B481" i="4"/>
  <c r="B482" i="4"/>
  <c r="B483" i="4"/>
  <c r="B484" i="4"/>
  <c r="B485" i="4"/>
  <c r="B486" i="4"/>
  <c r="B487" i="4"/>
  <c r="B488" i="4"/>
  <c r="B489" i="4"/>
  <c r="B490" i="4"/>
  <c r="B491" i="4"/>
  <c r="B492" i="4"/>
  <c r="B493" i="4"/>
  <c r="B494" i="4"/>
  <c r="B495" i="4"/>
  <c r="B496" i="4"/>
  <c r="B497" i="4"/>
  <c r="B498" i="4"/>
  <c r="B499" i="4"/>
  <c r="B500" i="4"/>
  <c r="B501" i="4"/>
  <c r="B502" i="4"/>
  <c r="B503" i="4"/>
  <c r="B504" i="4"/>
  <c r="B505" i="4"/>
  <c r="B506" i="4"/>
  <c r="B507" i="4"/>
  <c r="B508" i="4"/>
  <c r="B509" i="4"/>
  <c r="B510" i="4"/>
  <c r="B511" i="4"/>
  <c r="B512" i="4"/>
  <c r="B513" i="4"/>
  <c r="B514" i="4"/>
  <c r="B515" i="4"/>
  <c r="B516" i="4"/>
  <c r="B517" i="4"/>
  <c r="B518" i="4"/>
  <c r="B519" i="4"/>
  <c r="B520" i="4"/>
  <c r="B521" i="4"/>
  <c r="B522" i="4"/>
  <c r="B523" i="4"/>
  <c r="B524" i="4"/>
  <c r="B525" i="4"/>
  <c r="B526" i="4"/>
  <c r="B527" i="4"/>
  <c r="B528" i="4"/>
  <c r="B529" i="4"/>
  <c r="B530" i="4"/>
  <c r="B531" i="4"/>
  <c r="B532" i="4"/>
  <c r="B533" i="4"/>
  <c r="B534" i="4"/>
  <c r="B535" i="4"/>
  <c r="B536" i="4"/>
  <c r="B537" i="4"/>
  <c r="B538" i="4"/>
  <c r="B539" i="4"/>
  <c r="B540" i="4"/>
  <c r="B541" i="4"/>
  <c r="B542" i="4"/>
  <c r="B543" i="4"/>
  <c r="B544" i="4"/>
  <c r="B545" i="4"/>
  <c r="B546" i="4"/>
  <c r="B547" i="4"/>
  <c r="B548" i="4"/>
  <c r="B549" i="4"/>
  <c r="B550" i="4"/>
  <c r="B551" i="4"/>
  <c r="B552" i="4"/>
  <c r="B553" i="4"/>
  <c r="B554" i="4"/>
  <c r="B555" i="4"/>
  <c r="B556" i="4"/>
  <c r="B557" i="4"/>
  <c r="B558" i="4"/>
  <c r="B559" i="4"/>
  <c r="B560" i="4"/>
  <c r="B561" i="4"/>
  <c r="B562" i="4"/>
  <c r="B563" i="4"/>
  <c r="B564" i="4"/>
  <c r="B565" i="4"/>
  <c r="B566" i="4"/>
  <c r="B567" i="4"/>
  <c r="B568" i="4"/>
  <c r="B569" i="4"/>
  <c r="B570" i="4"/>
  <c r="B571" i="4"/>
  <c r="B572" i="4"/>
  <c r="B573" i="4"/>
  <c r="B574" i="4"/>
  <c r="B575" i="4"/>
  <c r="B576" i="4"/>
  <c r="B577" i="4"/>
  <c r="B578" i="4"/>
  <c r="B579" i="4"/>
  <c r="B580" i="4"/>
  <c r="B581" i="4"/>
  <c r="B582" i="4"/>
  <c r="B583" i="4"/>
  <c r="B584" i="4"/>
  <c r="B585" i="4"/>
  <c r="B586" i="4"/>
  <c r="B587" i="4"/>
  <c r="B588" i="4"/>
  <c r="B589" i="4"/>
  <c r="B590" i="4"/>
  <c r="B591" i="4"/>
  <c r="B592" i="4"/>
  <c r="B593" i="4"/>
  <c r="B594" i="4"/>
  <c r="B595" i="4"/>
  <c r="B596" i="4"/>
  <c r="B597" i="4"/>
  <c r="B598" i="4"/>
  <c r="B599" i="4"/>
  <c r="B600" i="4"/>
  <c r="B601" i="4"/>
  <c r="B602" i="4"/>
  <c r="B603" i="4"/>
  <c r="B604" i="4"/>
  <c r="B605" i="4"/>
  <c r="B606" i="4"/>
  <c r="B607" i="4"/>
  <c r="B608" i="4"/>
  <c r="B609" i="4"/>
  <c r="B610" i="4"/>
  <c r="B611" i="4"/>
  <c r="B612" i="4"/>
  <c r="B613" i="4"/>
  <c r="B614" i="4"/>
  <c r="B615" i="4"/>
  <c r="B616" i="4"/>
  <c r="B617" i="4"/>
  <c r="B618" i="4"/>
  <c r="B619" i="4"/>
  <c r="B620" i="4"/>
  <c r="B621" i="4"/>
  <c r="B622" i="4"/>
  <c r="B623" i="4"/>
  <c r="B624" i="4"/>
  <c r="B625" i="4"/>
  <c r="B626" i="4"/>
  <c r="B627" i="4"/>
  <c r="B628" i="4"/>
  <c r="B629" i="4"/>
  <c r="B630" i="4"/>
  <c r="B631" i="4"/>
  <c r="B632" i="4"/>
  <c r="B633" i="4"/>
  <c r="B634" i="4"/>
  <c r="B635" i="4"/>
  <c r="B636" i="4"/>
  <c r="B637" i="4"/>
  <c r="B638" i="4"/>
  <c r="B639" i="4"/>
  <c r="B640" i="4"/>
  <c r="B641" i="4"/>
  <c r="B642" i="4"/>
  <c r="B643" i="4"/>
  <c r="B644" i="4"/>
  <c r="B645" i="4"/>
  <c r="B646" i="4"/>
  <c r="B647" i="4"/>
  <c r="B648" i="4"/>
  <c r="B649" i="4"/>
  <c r="B650" i="4"/>
  <c r="B651" i="4"/>
  <c r="B652" i="4"/>
  <c r="B653" i="4"/>
  <c r="B654" i="4"/>
  <c r="B655" i="4"/>
  <c r="B656" i="4"/>
  <c r="B657" i="4"/>
  <c r="B658" i="4"/>
  <c r="B659" i="4"/>
  <c r="B660" i="4"/>
  <c r="B661" i="4"/>
  <c r="B662" i="4"/>
  <c r="B663" i="4"/>
  <c r="B664" i="4"/>
  <c r="B665" i="4"/>
  <c r="B666" i="4"/>
  <c r="B667" i="4"/>
  <c r="B668" i="4"/>
  <c r="B669" i="4"/>
  <c r="B670" i="4"/>
  <c r="B671" i="4"/>
  <c r="B672" i="4"/>
  <c r="B673" i="4"/>
  <c r="B674" i="4"/>
  <c r="B675" i="4"/>
  <c r="B676" i="4"/>
  <c r="B677" i="4"/>
  <c r="B678" i="4"/>
  <c r="B679" i="4"/>
  <c r="B680" i="4"/>
  <c r="B681" i="4"/>
  <c r="B682" i="4"/>
  <c r="B683" i="4"/>
  <c r="B684" i="4"/>
  <c r="B685" i="4"/>
  <c r="B686" i="4"/>
  <c r="B687" i="4"/>
  <c r="B688" i="4"/>
  <c r="B689" i="4"/>
  <c r="B690" i="4"/>
  <c r="B691" i="4"/>
  <c r="B692" i="4"/>
  <c r="B693" i="4"/>
  <c r="B694" i="4"/>
  <c r="B695" i="4"/>
  <c r="B696" i="4"/>
  <c r="B697" i="4"/>
  <c r="B698" i="4"/>
  <c r="B699" i="4"/>
  <c r="B700" i="4"/>
  <c r="B701" i="4"/>
  <c r="B702" i="4"/>
  <c r="B703" i="4"/>
  <c r="B704" i="4"/>
  <c r="B705" i="4"/>
  <c r="B706" i="4"/>
  <c r="B707" i="4"/>
  <c r="B708" i="4"/>
  <c r="B709" i="4"/>
  <c r="B710" i="4"/>
  <c r="B711" i="4"/>
  <c r="B712" i="4"/>
  <c r="B713" i="4"/>
  <c r="B714" i="4"/>
  <c r="B715" i="4"/>
  <c r="B716" i="4"/>
  <c r="B717" i="4"/>
  <c r="B718" i="4"/>
  <c r="B719" i="4"/>
  <c r="B720" i="4"/>
  <c r="B721" i="4"/>
  <c r="B722" i="4"/>
  <c r="B723" i="4"/>
  <c r="B724" i="4"/>
  <c r="B725" i="4"/>
  <c r="B726" i="4"/>
  <c r="B727" i="4"/>
  <c r="B728" i="4"/>
  <c r="B729" i="4"/>
  <c r="B730" i="4"/>
  <c r="B731" i="4"/>
  <c r="B732" i="4"/>
  <c r="B733" i="4"/>
  <c r="B734" i="4"/>
  <c r="B735" i="4"/>
  <c r="B736" i="4"/>
  <c r="B737" i="4"/>
  <c r="B738" i="4"/>
  <c r="B739" i="4"/>
  <c r="B740" i="4"/>
  <c r="B741" i="4"/>
  <c r="B742" i="4"/>
  <c r="B743" i="4"/>
  <c r="B744" i="4"/>
  <c r="B745" i="4"/>
  <c r="B746" i="4"/>
  <c r="B747" i="4"/>
  <c r="B748" i="4"/>
  <c r="B749" i="4"/>
  <c r="B750" i="4"/>
  <c r="B751" i="4"/>
  <c r="B752" i="4"/>
  <c r="B753" i="4"/>
  <c r="B754" i="4"/>
  <c r="B755" i="4"/>
  <c r="B756" i="4"/>
  <c r="B757" i="4"/>
  <c r="B758" i="4"/>
  <c r="B759" i="4"/>
  <c r="B760" i="4"/>
  <c r="B761" i="4"/>
  <c r="B762" i="4"/>
  <c r="B763" i="4"/>
  <c r="B764" i="4"/>
  <c r="B765" i="4"/>
  <c r="B766" i="4"/>
  <c r="B767" i="4"/>
  <c r="B768" i="4"/>
  <c r="B769" i="4"/>
  <c r="B770" i="4"/>
  <c r="B771" i="4"/>
  <c r="B772" i="4"/>
  <c r="B773" i="4"/>
  <c r="B774" i="4"/>
  <c r="B775" i="4"/>
  <c r="B776" i="4"/>
  <c r="B777" i="4"/>
  <c r="B778" i="4"/>
  <c r="B779" i="4"/>
  <c r="B780" i="4"/>
  <c r="B781" i="4"/>
  <c r="B782" i="4"/>
  <c r="B783" i="4"/>
  <c r="B784" i="4"/>
  <c r="B785" i="4"/>
  <c r="B786" i="4"/>
  <c r="B787" i="4"/>
  <c r="B788" i="4"/>
  <c r="B789" i="4"/>
  <c r="B790" i="4"/>
  <c r="B791" i="4"/>
  <c r="B792" i="4"/>
  <c r="B793" i="4"/>
  <c r="B794" i="4"/>
  <c r="B795" i="4"/>
  <c r="B796" i="4"/>
  <c r="B797" i="4"/>
  <c r="B798" i="4"/>
  <c r="B799" i="4"/>
  <c r="B800" i="4"/>
  <c r="B801" i="4"/>
  <c r="B802" i="4"/>
  <c r="B803" i="4"/>
  <c r="B804" i="4"/>
  <c r="B805" i="4"/>
  <c r="B806" i="4"/>
  <c r="B807" i="4"/>
  <c r="B808" i="4"/>
  <c r="B809" i="4"/>
  <c r="B810" i="4"/>
  <c r="B811" i="4"/>
  <c r="B812" i="4"/>
  <c r="B813" i="4"/>
  <c r="B814" i="4"/>
  <c r="B815" i="4"/>
  <c r="B816" i="4"/>
  <c r="B817" i="4"/>
  <c r="B818" i="4"/>
  <c r="B819" i="4"/>
  <c r="B820" i="4"/>
  <c r="B821" i="4"/>
  <c r="B822" i="4"/>
  <c r="B823" i="4"/>
  <c r="B824" i="4"/>
  <c r="B825" i="4"/>
  <c r="B826" i="4"/>
  <c r="B827" i="4"/>
  <c r="B828" i="4"/>
  <c r="B829" i="4"/>
  <c r="B830" i="4"/>
  <c r="B831" i="4"/>
  <c r="B832" i="4"/>
  <c r="B833" i="4"/>
  <c r="B834" i="4"/>
  <c r="B835" i="4"/>
  <c r="B836" i="4"/>
  <c r="B837" i="4"/>
  <c r="B838" i="4"/>
  <c r="B839" i="4"/>
  <c r="B840" i="4"/>
  <c r="B841" i="4"/>
  <c r="B842" i="4"/>
  <c r="B843" i="4"/>
  <c r="B844" i="4"/>
  <c r="B845" i="4"/>
  <c r="B846" i="4"/>
  <c r="B847" i="4"/>
  <c r="B848" i="4"/>
  <c r="B849" i="4"/>
  <c r="B850" i="4"/>
  <c r="B851" i="4"/>
  <c r="B852" i="4"/>
  <c r="B853" i="4"/>
  <c r="B854" i="4"/>
  <c r="B855" i="4"/>
  <c r="B856" i="4"/>
  <c r="B857" i="4"/>
  <c r="B858" i="4"/>
  <c r="B859" i="4"/>
  <c r="B860" i="4"/>
  <c r="B861" i="4"/>
  <c r="B862" i="4"/>
  <c r="B863" i="4"/>
  <c r="B864" i="4"/>
  <c r="B865" i="4"/>
  <c r="B866" i="4"/>
  <c r="B867" i="4"/>
  <c r="B868" i="4"/>
  <c r="B869" i="4"/>
  <c r="B870" i="4"/>
  <c r="B871" i="4"/>
  <c r="B872" i="4"/>
  <c r="B873" i="4"/>
  <c r="B874" i="4"/>
  <c r="B875" i="4"/>
  <c r="B876" i="4"/>
  <c r="B877" i="4"/>
  <c r="B878" i="4"/>
  <c r="B879" i="4"/>
  <c r="B880" i="4"/>
  <c r="B881" i="4"/>
  <c r="B882" i="4"/>
  <c r="B883" i="4"/>
  <c r="B884" i="4"/>
  <c r="B885" i="4"/>
  <c r="B886" i="4"/>
  <c r="B887" i="4"/>
  <c r="B888" i="4"/>
  <c r="B889" i="4"/>
  <c r="B890" i="4"/>
  <c r="B891" i="4"/>
  <c r="B892" i="4"/>
  <c r="B893" i="4"/>
  <c r="B894" i="4"/>
  <c r="B895" i="4"/>
  <c r="B896" i="4"/>
  <c r="B897" i="4"/>
  <c r="B898" i="4"/>
  <c r="B899" i="4"/>
  <c r="B900" i="4"/>
  <c r="B901" i="4"/>
  <c r="B902" i="4"/>
  <c r="B903" i="4"/>
  <c r="B904" i="4"/>
  <c r="B905" i="4"/>
  <c r="B906" i="4"/>
  <c r="B907" i="4"/>
  <c r="B908" i="4"/>
  <c r="B909" i="4"/>
  <c r="B910" i="4"/>
  <c r="B911" i="4"/>
  <c r="B912" i="4"/>
  <c r="B913" i="4"/>
  <c r="B914" i="4"/>
  <c r="B915" i="4"/>
  <c r="B916" i="4"/>
  <c r="B917" i="4"/>
  <c r="B918" i="4"/>
  <c r="B919" i="4"/>
  <c r="B920" i="4"/>
  <c r="B921" i="4"/>
  <c r="B922" i="4"/>
  <c r="B923" i="4"/>
  <c r="B924" i="4"/>
  <c r="B925" i="4"/>
  <c r="B926" i="4"/>
  <c r="B927" i="4"/>
  <c r="B928" i="4"/>
  <c r="B929" i="4"/>
  <c r="B930" i="4"/>
  <c r="B931" i="4"/>
  <c r="B932" i="4"/>
  <c r="B933" i="4"/>
  <c r="B934" i="4"/>
  <c r="B935" i="4"/>
  <c r="B936" i="4"/>
  <c r="B937" i="4"/>
  <c r="B938" i="4"/>
  <c r="B939" i="4"/>
  <c r="B940" i="4"/>
  <c r="B941" i="4"/>
  <c r="B942" i="4"/>
  <c r="B943" i="4"/>
  <c r="B944" i="4"/>
  <c r="B945" i="4"/>
  <c r="B946" i="4"/>
  <c r="B947" i="4"/>
  <c r="B948" i="4"/>
  <c r="B949" i="4"/>
  <c r="B950" i="4"/>
  <c r="B951" i="4"/>
  <c r="B952" i="4"/>
  <c r="B953" i="4"/>
  <c r="B954" i="4"/>
  <c r="B955" i="4"/>
  <c r="B956" i="4"/>
  <c r="B957" i="4"/>
  <c r="B958" i="4"/>
  <c r="B959" i="4"/>
  <c r="B960" i="4"/>
  <c r="B961" i="4"/>
  <c r="B962" i="4"/>
  <c r="B963" i="4"/>
  <c r="B964" i="4"/>
  <c r="B965" i="4"/>
  <c r="B966" i="4"/>
  <c r="B967" i="4"/>
  <c r="B968" i="4"/>
  <c r="B969" i="4"/>
  <c r="B970" i="4"/>
  <c r="B971" i="4"/>
  <c r="B972" i="4"/>
  <c r="B973" i="4"/>
  <c r="B974" i="4"/>
  <c r="B975" i="4"/>
  <c r="B976" i="4"/>
  <c r="B977" i="4"/>
  <c r="B978" i="4"/>
  <c r="B979" i="4"/>
  <c r="B980" i="4"/>
  <c r="B981" i="4"/>
  <c r="B982" i="4"/>
  <c r="B983" i="4"/>
  <c r="B984" i="4"/>
  <c r="B985" i="4"/>
  <c r="B986" i="4"/>
  <c r="B987" i="4"/>
  <c r="B988" i="4"/>
  <c r="B989" i="4"/>
  <c r="B990" i="4"/>
  <c r="B991" i="4"/>
  <c r="B992" i="4"/>
  <c r="B993" i="4"/>
  <c r="B994" i="4"/>
  <c r="B995" i="4"/>
  <c r="B996" i="4"/>
  <c r="B997" i="4"/>
  <c r="B998" i="4"/>
  <c r="B999" i="4"/>
  <c r="B1000" i="4"/>
  <c r="B1001" i="4"/>
  <c r="B1002" i="4"/>
  <c r="B1003" i="4"/>
  <c r="B1004" i="4"/>
  <c r="B1005" i="4"/>
  <c r="B1006" i="4"/>
  <c r="B1007" i="4"/>
  <c r="B1008" i="4"/>
  <c r="B1009" i="4"/>
  <c r="B1010" i="4"/>
  <c r="B1011" i="4"/>
  <c r="B1012" i="4"/>
  <c r="B1013" i="4"/>
  <c r="B1014" i="4"/>
  <c r="B1015" i="4"/>
  <c r="B1016" i="4"/>
  <c r="B1017" i="4"/>
  <c r="B1018" i="4"/>
  <c r="B1019" i="4"/>
  <c r="B1020" i="4"/>
  <c r="B1021" i="4"/>
  <c r="B1022" i="4"/>
  <c r="B1023" i="4"/>
  <c r="B1024" i="4"/>
  <c r="B1025" i="4"/>
  <c r="B1026" i="4"/>
  <c r="B1027" i="4"/>
  <c r="B1028" i="4"/>
  <c r="B1029" i="4"/>
  <c r="B1030" i="4"/>
  <c r="B1031" i="4"/>
  <c r="B1032" i="4"/>
  <c r="B1033" i="4"/>
  <c r="B1034" i="4"/>
  <c r="B1035" i="4"/>
  <c r="B1036" i="4"/>
  <c r="B1037" i="4"/>
  <c r="B1038" i="4"/>
  <c r="B1039" i="4"/>
  <c r="B1040" i="4"/>
  <c r="B1041" i="4"/>
  <c r="B1042" i="4"/>
  <c r="B1043" i="4"/>
  <c r="B1044" i="4"/>
  <c r="B1045" i="4"/>
  <c r="B1046" i="4"/>
  <c r="B1047" i="4"/>
  <c r="B1048" i="4"/>
  <c r="B1049" i="4"/>
  <c r="B1050" i="4"/>
  <c r="B1051" i="4"/>
  <c r="B1052" i="4"/>
  <c r="B1053" i="4"/>
  <c r="B1054" i="4"/>
  <c r="B1055" i="4"/>
  <c r="B1056" i="4"/>
  <c r="B1057" i="4"/>
  <c r="B1058" i="4"/>
  <c r="B1059" i="4"/>
  <c r="B1060" i="4"/>
  <c r="B1061" i="4"/>
  <c r="B1062" i="4"/>
  <c r="B1063" i="4"/>
  <c r="B1064" i="4"/>
  <c r="B1065" i="4"/>
  <c r="B1066" i="4"/>
  <c r="B1067" i="4"/>
  <c r="B1068" i="4"/>
  <c r="B1069" i="4"/>
  <c r="B1070" i="4"/>
  <c r="B1071" i="4"/>
  <c r="B1072" i="4"/>
  <c r="B1073" i="4"/>
  <c r="B1074" i="4"/>
  <c r="B1075" i="4"/>
  <c r="B1076" i="4"/>
  <c r="B1077" i="4"/>
  <c r="B1078" i="4"/>
  <c r="B1079" i="4"/>
  <c r="B1080" i="4"/>
  <c r="B1081" i="4"/>
  <c r="B1082" i="4"/>
  <c r="B1083" i="4"/>
  <c r="B1084" i="4"/>
  <c r="B1085" i="4"/>
  <c r="B1086" i="4"/>
  <c r="B1087" i="4"/>
  <c r="B1088" i="4"/>
  <c r="B1089" i="4"/>
  <c r="B1090" i="4"/>
  <c r="B1091" i="4"/>
  <c r="B1092" i="4"/>
  <c r="B1093" i="4"/>
  <c r="B1094" i="4"/>
  <c r="B1095" i="4"/>
  <c r="B1096" i="4"/>
  <c r="B1097" i="4"/>
  <c r="B1098" i="4"/>
  <c r="B1099" i="4"/>
  <c r="B1100" i="4"/>
  <c r="B1101" i="4"/>
  <c r="B1102" i="4"/>
  <c r="B1103" i="4"/>
  <c r="B1104" i="4"/>
  <c r="B1105" i="4"/>
  <c r="B1106" i="4"/>
  <c r="B1107" i="4"/>
  <c r="B1108" i="4"/>
  <c r="B1109" i="4"/>
  <c r="B1110" i="4"/>
  <c r="B1111" i="4"/>
  <c r="B1112" i="4"/>
  <c r="B1113" i="4"/>
  <c r="B1114" i="4"/>
  <c r="B1115" i="4"/>
  <c r="B1116" i="4"/>
  <c r="B1117" i="4"/>
  <c r="B1118" i="4"/>
  <c r="B1119" i="4"/>
  <c r="B1120" i="4"/>
  <c r="B1121" i="4"/>
  <c r="B1122" i="4"/>
  <c r="B1123" i="4"/>
  <c r="B1124" i="4"/>
  <c r="B1125" i="4"/>
  <c r="B1126" i="4"/>
  <c r="B1127" i="4"/>
  <c r="B1128" i="4"/>
  <c r="B1129" i="4"/>
  <c r="B1130" i="4"/>
  <c r="B1131" i="4"/>
  <c r="B1132" i="4"/>
  <c r="B1133" i="4"/>
  <c r="B1134" i="4"/>
  <c r="B1135" i="4"/>
  <c r="B1136" i="4"/>
  <c r="B1137" i="4"/>
  <c r="B1138" i="4"/>
  <c r="B1139" i="4"/>
  <c r="B1140" i="4"/>
  <c r="B1141" i="4"/>
  <c r="B1142" i="4"/>
  <c r="B1143" i="4"/>
  <c r="B1144" i="4"/>
  <c r="B1145" i="4"/>
  <c r="B1146" i="4"/>
  <c r="B1147" i="4"/>
  <c r="B1148" i="4"/>
  <c r="B1149" i="4"/>
  <c r="B1150" i="4"/>
  <c r="B1151" i="4"/>
  <c r="B1152" i="4"/>
  <c r="B1153" i="4"/>
  <c r="B1154" i="4"/>
  <c r="B1155" i="4"/>
  <c r="B1156" i="4"/>
  <c r="B1157" i="4"/>
  <c r="B1158" i="4"/>
  <c r="B1159" i="4"/>
  <c r="B1160" i="4"/>
  <c r="B1161" i="4"/>
  <c r="B1162" i="4"/>
  <c r="B1163" i="4"/>
  <c r="B1164" i="4"/>
  <c r="B1165" i="4"/>
  <c r="B1166" i="4"/>
  <c r="B1167" i="4"/>
  <c r="B1168" i="4"/>
  <c r="B1169" i="4"/>
  <c r="B1170" i="4"/>
  <c r="B1171" i="4"/>
  <c r="B1172" i="4"/>
  <c r="B1173" i="4"/>
  <c r="B1174" i="4"/>
  <c r="B1175" i="4"/>
  <c r="B1176" i="4"/>
  <c r="B1177" i="4"/>
  <c r="B1178" i="4"/>
  <c r="B1179" i="4"/>
  <c r="B1180" i="4"/>
  <c r="B1181" i="4"/>
  <c r="B1182" i="4"/>
  <c r="B1183" i="4"/>
  <c r="B1184" i="4"/>
  <c r="B1185" i="4"/>
  <c r="B1186" i="4"/>
  <c r="B1187" i="4"/>
  <c r="B1188" i="4"/>
  <c r="B1189" i="4"/>
  <c r="B1190" i="4"/>
  <c r="B1191" i="4"/>
  <c r="B1192" i="4"/>
  <c r="B1193" i="4"/>
  <c r="B1194" i="4"/>
  <c r="B1195" i="4"/>
  <c r="B1196" i="4"/>
  <c r="B1197" i="4"/>
  <c r="B1198" i="4"/>
  <c r="B1199" i="4"/>
  <c r="B1200" i="4"/>
  <c r="B1201" i="4"/>
  <c r="B1202" i="4"/>
  <c r="B1203" i="4"/>
  <c r="B1204" i="4"/>
  <c r="B1205" i="4"/>
  <c r="B1206" i="4"/>
  <c r="B1207" i="4"/>
  <c r="B1208" i="4"/>
  <c r="B1209" i="4"/>
  <c r="B1210" i="4"/>
  <c r="B1211" i="4"/>
  <c r="B1212" i="4"/>
  <c r="B1213" i="4"/>
  <c r="B1214" i="4"/>
  <c r="B1215" i="4"/>
  <c r="B1216" i="4"/>
  <c r="B1217" i="4"/>
  <c r="B1218" i="4"/>
  <c r="B1219" i="4"/>
  <c r="B1220" i="4"/>
  <c r="B1221" i="4"/>
  <c r="B1222" i="4"/>
  <c r="B1223" i="4"/>
  <c r="B1224" i="4"/>
  <c r="B1225" i="4"/>
  <c r="B1226" i="4"/>
  <c r="B1227" i="4"/>
  <c r="B1228" i="4"/>
  <c r="B1229" i="4"/>
  <c r="B1230" i="4"/>
  <c r="B1231" i="4"/>
  <c r="B1232" i="4"/>
  <c r="B1233" i="4"/>
  <c r="B1234" i="4"/>
  <c r="B1235" i="4"/>
  <c r="B1236" i="4"/>
  <c r="B1237" i="4"/>
  <c r="B1238" i="4"/>
  <c r="B1239" i="4"/>
  <c r="B1240" i="4"/>
  <c r="B1241" i="4"/>
  <c r="B1242" i="4"/>
  <c r="B1243" i="4"/>
  <c r="B1244" i="4"/>
  <c r="B1245" i="4"/>
  <c r="B1246" i="4"/>
  <c r="B1247" i="4"/>
  <c r="B1248" i="4"/>
  <c r="B1249" i="4"/>
  <c r="B1250" i="4"/>
  <c r="B1251" i="4"/>
  <c r="B1252" i="4"/>
  <c r="B1253" i="4"/>
  <c r="B1254" i="4"/>
  <c r="B1255" i="4"/>
  <c r="B1256" i="4"/>
  <c r="B1257" i="4"/>
  <c r="B1258" i="4"/>
  <c r="B1259" i="4"/>
  <c r="B1260" i="4"/>
  <c r="B1261" i="4"/>
  <c r="B1262" i="4"/>
  <c r="B1263" i="4"/>
  <c r="B1264" i="4"/>
  <c r="B1265" i="4"/>
  <c r="B1266" i="4"/>
  <c r="B1267" i="4"/>
  <c r="B1268" i="4"/>
  <c r="B1269" i="4"/>
  <c r="B1270" i="4"/>
  <c r="B1271" i="4"/>
  <c r="B1272" i="4"/>
  <c r="B1273" i="4"/>
  <c r="B1274" i="4"/>
  <c r="B1275" i="4"/>
  <c r="B1276" i="4"/>
  <c r="B1277" i="4"/>
  <c r="B1278" i="4"/>
  <c r="B1279" i="4"/>
  <c r="B1280" i="4"/>
  <c r="B1281" i="4"/>
  <c r="B1282" i="4"/>
  <c r="B1283" i="4"/>
  <c r="B1284" i="4"/>
  <c r="B1285" i="4"/>
  <c r="B1286" i="4"/>
  <c r="B1287" i="4"/>
  <c r="B1288" i="4"/>
  <c r="B1289" i="4"/>
  <c r="B1290" i="4"/>
  <c r="B1291" i="4"/>
  <c r="B1292" i="4"/>
  <c r="B1293" i="4"/>
  <c r="B1294" i="4"/>
  <c r="B1295" i="4"/>
  <c r="B1296" i="4"/>
  <c r="B1297" i="4"/>
  <c r="B1298" i="4"/>
  <c r="B1299" i="4"/>
  <c r="B1300" i="4"/>
  <c r="B1301" i="4"/>
  <c r="B1302" i="4"/>
  <c r="B1303" i="4"/>
  <c r="B1304" i="4"/>
  <c r="B1305" i="4"/>
  <c r="B1306" i="4"/>
  <c r="B1307" i="4"/>
  <c r="B1308" i="4"/>
  <c r="B1309" i="4"/>
  <c r="B1310" i="4"/>
  <c r="B1311" i="4"/>
  <c r="B1312" i="4"/>
  <c r="B1313" i="4"/>
  <c r="B1314" i="4"/>
  <c r="B1315" i="4"/>
  <c r="B1316" i="4"/>
  <c r="B1317" i="4"/>
  <c r="B1318" i="4"/>
  <c r="B1319" i="4"/>
  <c r="B1320" i="4"/>
  <c r="B1321" i="4"/>
  <c r="B1322" i="4"/>
  <c r="B1323" i="4"/>
  <c r="B1324" i="4"/>
  <c r="B1325" i="4"/>
  <c r="B1326" i="4"/>
  <c r="B1327" i="4"/>
  <c r="B1328" i="4"/>
  <c r="B1329" i="4"/>
  <c r="B1330" i="4"/>
  <c r="B1331" i="4"/>
  <c r="B1332" i="4"/>
  <c r="B1333" i="4"/>
  <c r="B1334" i="4"/>
  <c r="B1335" i="4"/>
  <c r="B1336" i="4"/>
  <c r="B1337" i="4"/>
  <c r="B1338" i="4"/>
  <c r="B1339" i="4"/>
  <c r="B1340" i="4"/>
  <c r="B1341" i="4"/>
  <c r="B1342" i="4"/>
  <c r="B1343" i="4"/>
  <c r="B1344" i="4"/>
  <c r="B1345" i="4"/>
  <c r="B1346" i="4"/>
  <c r="B1347" i="4"/>
  <c r="B1348" i="4"/>
  <c r="B1349" i="4"/>
  <c r="B1350" i="4"/>
  <c r="B1351" i="4"/>
  <c r="B1352" i="4"/>
  <c r="B1353" i="4"/>
  <c r="B1354" i="4"/>
  <c r="B1355" i="4"/>
  <c r="B1356" i="4"/>
  <c r="B1357" i="4"/>
  <c r="B1358" i="4"/>
  <c r="B1359" i="4"/>
  <c r="B1360" i="4"/>
  <c r="B1361" i="4"/>
  <c r="B1362" i="4"/>
  <c r="B1363" i="4"/>
  <c r="B1364" i="4"/>
  <c r="B1365" i="4"/>
  <c r="B1366" i="4"/>
  <c r="B1367" i="4"/>
  <c r="B1368" i="4"/>
  <c r="B1369" i="4"/>
  <c r="B1370" i="4"/>
  <c r="B1371" i="4"/>
  <c r="B1372" i="4"/>
  <c r="B1373" i="4"/>
  <c r="B1374" i="4"/>
  <c r="B1375" i="4"/>
  <c r="B1376" i="4"/>
  <c r="B1377" i="4"/>
  <c r="B1378" i="4"/>
  <c r="B1379" i="4"/>
  <c r="B1380" i="4"/>
  <c r="B1381" i="4"/>
  <c r="B1382" i="4"/>
  <c r="B1383" i="4"/>
  <c r="B1384" i="4"/>
  <c r="B1385" i="4"/>
  <c r="B1386" i="4"/>
  <c r="B1387" i="4"/>
  <c r="B1388" i="4"/>
  <c r="B1389" i="4"/>
  <c r="B1390" i="4"/>
  <c r="B1391" i="4"/>
  <c r="B1392" i="4"/>
  <c r="B1393" i="4"/>
  <c r="B1394" i="4"/>
  <c r="B1395" i="4"/>
  <c r="B1396" i="4"/>
  <c r="B1397" i="4"/>
  <c r="B1398" i="4"/>
  <c r="B1399" i="4"/>
  <c r="B1400" i="4"/>
  <c r="B1401" i="4"/>
  <c r="B1402" i="4"/>
  <c r="B1403" i="4"/>
  <c r="B1404" i="4"/>
  <c r="B1405" i="4"/>
  <c r="B1406" i="4"/>
  <c r="B1407" i="4"/>
  <c r="B1408" i="4"/>
  <c r="B1409" i="4"/>
  <c r="B1410" i="4"/>
  <c r="B1411" i="4"/>
  <c r="B1412" i="4"/>
  <c r="B1413" i="4"/>
  <c r="B1414" i="4"/>
  <c r="B1415" i="4"/>
  <c r="B1416" i="4"/>
  <c r="B1417" i="4"/>
  <c r="B1418" i="4"/>
  <c r="B1419" i="4"/>
  <c r="B1420" i="4"/>
  <c r="B1421" i="4"/>
  <c r="B1422" i="4"/>
  <c r="B1423" i="4"/>
  <c r="B1424" i="4"/>
  <c r="B1425" i="4"/>
  <c r="B1426" i="4"/>
  <c r="B1427" i="4"/>
  <c r="B1428" i="4"/>
  <c r="B1429" i="4"/>
  <c r="B1430" i="4"/>
  <c r="B1431" i="4"/>
  <c r="B1432" i="4"/>
  <c r="B1433" i="4"/>
  <c r="B1434" i="4"/>
  <c r="B1435" i="4"/>
  <c r="B1436" i="4"/>
  <c r="B1437" i="4"/>
  <c r="B1438" i="4"/>
  <c r="B1439" i="4"/>
  <c r="B1440" i="4"/>
  <c r="B1441" i="4"/>
  <c r="B1442" i="4"/>
  <c r="B1443" i="4"/>
  <c r="B1444" i="4"/>
  <c r="B1445" i="4"/>
  <c r="B1446" i="4"/>
  <c r="B1447" i="4"/>
  <c r="B1448" i="4"/>
  <c r="B1449" i="4"/>
  <c r="B1450" i="4"/>
  <c r="B1451" i="4"/>
  <c r="B1452" i="4"/>
  <c r="B1453" i="4"/>
  <c r="B1454" i="4"/>
  <c r="B1455" i="4"/>
  <c r="B1456" i="4"/>
  <c r="B1457" i="4"/>
  <c r="B1458" i="4"/>
  <c r="B1459" i="4"/>
  <c r="B1460" i="4"/>
  <c r="B1461" i="4"/>
  <c r="B1462" i="4"/>
  <c r="B1463" i="4"/>
  <c r="B1464" i="4"/>
  <c r="B1465" i="4"/>
  <c r="B1466" i="4"/>
  <c r="B1467" i="4"/>
  <c r="B1468" i="4"/>
  <c r="B1469" i="4"/>
  <c r="B1470" i="4"/>
  <c r="B1471" i="4"/>
  <c r="B1472" i="4"/>
  <c r="B1473" i="4"/>
  <c r="B1474" i="4"/>
  <c r="B1475" i="4"/>
  <c r="B1476" i="4"/>
  <c r="B1477" i="4"/>
  <c r="B1478" i="4"/>
  <c r="B1479" i="4"/>
  <c r="B1480" i="4"/>
  <c r="B1481" i="4"/>
  <c r="B1482" i="4"/>
  <c r="B1483" i="4"/>
  <c r="B1484" i="4"/>
  <c r="B1485" i="4"/>
  <c r="B1486" i="4"/>
  <c r="B1487" i="4"/>
  <c r="B1488" i="4"/>
  <c r="B1489" i="4"/>
  <c r="B1490" i="4"/>
  <c r="B1491" i="4"/>
  <c r="B1492" i="4"/>
  <c r="B1493" i="4"/>
  <c r="B1494" i="4"/>
  <c r="B1495" i="4"/>
  <c r="B1496" i="4"/>
  <c r="B1497" i="4"/>
  <c r="B1498" i="4"/>
  <c r="B1499" i="4"/>
  <c r="B1500" i="4"/>
  <c r="B1501" i="4"/>
  <c r="B1502" i="4"/>
  <c r="B1503" i="4"/>
  <c r="B1504" i="4"/>
  <c r="B1505" i="4"/>
  <c r="B1506" i="4"/>
  <c r="B1507" i="4"/>
  <c r="B1508" i="4"/>
  <c r="B1509" i="4"/>
  <c r="B1510" i="4"/>
  <c r="B1511" i="4"/>
  <c r="B1512" i="4"/>
  <c r="B1513" i="4"/>
  <c r="B1514" i="4"/>
  <c r="B1515" i="4"/>
  <c r="B1516" i="4"/>
  <c r="B1517" i="4"/>
  <c r="B1518" i="4"/>
  <c r="B1519" i="4"/>
  <c r="B1520" i="4"/>
  <c r="B1521" i="4"/>
  <c r="B1522" i="4"/>
  <c r="B1523" i="4"/>
  <c r="B1524" i="4"/>
  <c r="B1525" i="4"/>
  <c r="B1526" i="4"/>
  <c r="B1527" i="4"/>
  <c r="B1528" i="4"/>
  <c r="B1529" i="4"/>
  <c r="B1530" i="4"/>
  <c r="B1531" i="4"/>
  <c r="B1532" i="4"/>
  <c r="B1533" i="4"/>
  <c r="B1534" i="4"/>
  <c r="B1535" i="4"/>
  <c r="B1536" i="4"/>
  <c r="B1537" i="4"/>
  <c r="B1538" i="4"/>
  <c r="B1539" i="4"/>
  <c r="B1540" i="4"/>
  <c r="B1541" i="4"/>
  <c r="B1542" i="4"/>
  <c r="B1543" i="4"/>
  <c r="B1544" i="4"/>
  <c r="B1545" i="4"/>
  <c r="B1546" i="4"/>
  <c r="B1547" i="4"/>
  <c r="B1548" i="4"/>
  <c r="B1549" i="4"/>
  <c r="B1550" i="4"/>
  <c r="B1551" i="4"/>
  <c r="B1552" i="4"/>
  <c r="B1553" i="4"/>
  <c r="B1554" i="4"/>
  <c r="B1555" i="4"/>
  <c r="B1556" i="4"/>
  <c r="B1557" i="4"/>
  <c r="B1558" i="4"/>
  <c r="B1559" i="4"/>
  <c r="B1560" i="4"/>
  <c r="B1561" i="4"/>
  <c r="B1562" i="4"/>
  <c r="B1563" i="4"/>
  <c r="B1564" i="4"/>
  <c r="B1565" i="4"/>
  <c r="B1566" i="4"/>
  <c r="B1567" i="4"/>
  <c r="B1568" i="4"/>
  <c r="B1569" i="4"/>
  <c r="B1570" i="4"/>
  <c r="B1571" i="4"/>
  <c r="B1572" i="4"/>
  <c r="B1573" i="4"/>
  <c r="B1574" i="4"/>
  <c r="B1575" i="4"/>
  <c r="B1576" i="4"/>
  <c r="B1577" i="4"/>
  <c r="B1578" i="4"/>
  <c r="B1579" i="4"/>
  <c r="B1580" i="4"/>
  <c r="B1581" i="4"/>
  <c r="B1582" i="4"/>
  <c r="B1583" i="4"/>
  <c r="B1584" i="4"/>
  <c r="B1585" i="4"/>
  <c r="B1586" i="4"/>
  <c r="B1587" i="4"/>
  <c r="B1588" i="4"/>
  <c r="B1589" i="4"/>
  <c r="B1590" i="4"/>
  <c r="B1591" i="4"/>
  <c r="B1592" i="4"/>
  <c r="B1593" i="4"/>
  <c r="B1594" i="4"/>
  <c r="B1595" i="4"/>
  <c r="B1596" i="4"/>
  <c r="B1597" i="4"/>
  <c r="B1598" i="4"/>
  <c r="B1599" i="4"/>
  <c r="B1600" i="4"/>
  <c r="B1601" i="4"/>
  <c r="B1602" i="4"/>
  <c r="B1603" i="4"/>
  <c r="B1604" i="4"/>
  <c r="B1605" i="4"/>
  <c r="B1606" i="4"/>
  <c r="B1607" i="4"/>
  <c r="B1608" i="4"/>
  <c r="B1609" i="4"/>
  <c r="B1610" i="4"/>
  <c r="B1611" i="4"/>
  <c r="B1612" i="4"/>
  <c r="B1613" i="4"/>
  <c r="B1614" i="4"/>
  <c r="B1615" i="4"/>
  <c r="B1616" i="4"/>
  <c r="B1617" i="4"/>
  <c r="B1618" i="4"/>
  <c r="B1619" i="4"/>
  <c r="B1620" i="4"/>
  <c r="B1621" i="4"/>
  <c r="B1622" i="4"/>
  <c r="B1623" i="4"/>
  <c r="B1624" i="4"/>
  <c r="B1625" i="4"/>
  <c r="B1626" i="4"/>
  <c r="B1627" i="4"/>
  <c r="B1628" i="4"/>
  <c r="B1629" i="4"/>
  <c r="B1630" i="4"/>
  <c r="B1631" i="4"/>
  <c r="B1632" i="4"/>
  <c r="B1633" i="4"/>
  <c r="B1634" i="4"/>
  <c r="B1635" i="4"/>
  <c r="B1636" i="4"/>
  <c r="B1637" i="4"/>
  <c r="B1638" i="4"/>
  <c r="B1639" i="4"/>
  <c r="B1640" i="4"/>
  <c r="B1641" i="4"/>
  <c r="B1642" i="4"/>
  <c r="B1643" i="4"/>
  <c r="B1644" i="4"/>
  <c r="B1645" i="4"/>
  <c r="B1646" i="4"/>
  <c r="B1647" i="4"/>
  <c r="B1648" i="4"/>
  <c r="B1649" i="4"/>
  <c r="B1650" i="4"/>
  <c r="B1651" i="4"/>
  <c r="B1652" i="4"/>
  <c r="B1653" i="4"/>
  <c r="B1654" i="4"/>
  <c r="B1655" i="4"/>
  <c r="B1656" i="4"/>
  <c r="B1657" i="4"/>
  <c r="B1658" i="4"/>
  <c r="B1659" i="4"/>
  <c r="B1660" i="4"/>
  <c r="B1661" i="4"/>
  <c r="B1662" i="4"/>
  <c r="B1663" i="4"/>
  <c r="B1664" i="4"/>
  <c r="B1665" i="4"/>
  <c r="B1666" i="4"/>
  <c r="B1667" i="4"/>
  <c r="B1668" i="4"/>
  <c r="B1669" i="4"/>
  <c r="B1670" i="4"/>
  <c r="B1671" i="4"/>
  <c r="B1672" i="4"/>
  <c r="B1673" i="4"/>
  <c r="B1674" i="4"/>
  <c r="B1675" i="4"/>
  <c r="B1676" i="4"/>
  <c r="B1677" i="4"/>
  <c r="B1678" i="4"/>
  <c r="B1679" i="4"/>
  <c r="B1680" i="4"/>
  <c r="B1681" i="4"/>
  <c r="B1682" i="4"/>
  <c r="B1683" i="4"/>
  <c r="B1684" i="4"/>
  <c r="B1685" i="4"/>
  <c r="B1686" i="4"/>
  <c r="B1687" i="4"/>
  <c r="B1688" i="4"/>
  <c r="B1689" i="4"/>
  <c r="B1690" i="4"/>
  <c r="B1691" i="4"/>
  <c r="B1692" i="4"/>
  <c r="B1693" i="4"/>
  <c r="B1694" i="4"/>
  <c r="B1695" i="4"/>
  <c r="B1696" i="4"/>
  <c r="B1697" i="4"/>
  <c r="B1698" i="4"/>
  <c r="B1699" i="4"/>
  <c r="B1700" i="4"/>
  <c r="B1701" i="4"/>
  <c r="B1702" i="4"/>
  <c r="B1703" i="4"/>
  <c r="B1704" i="4"/>
  <c r="B1705" i="4"/>
  <c r="B1706" i="4"/>
  <c r="B1707" i="4"/>
  <c r="B1708" i="4"/>
  <c r="B1709" i="4"/>
  <c r="B1710" i="4"/>
  <c r="B1711" i="4"/>
  <c r="B1712" i="4"/>
  <c r="B1713" i="4"/>
  <c r="B1714" i="4"/>
  <c r="B1715" i="4"/>
  <c r="B1716" i="4"/>
  <c r="B1717" i="4"/>
  <c r="B1718" i="4"/>
  <c r="B1719" i="4"/>
  <c r="B1720" i="4"/>
  <c r="B1721" i="4"/>
  <c r="B1722" i="4"/>
  <c r="B1723" i="4"/>
  <c r="B1724" i="4"/>
  <c r="B1725" i="4"/>
  <c r="B1726" i="4"/>
  <c r="B1727" i="4"/>
  <c r="B1728" i="4"/>
  <c r="B1729" i="4"/>
  <c r="B1730" i="4"/>
  <c r="B1731" i="4"/>
  <c r="B1732" i="4"/>
  <c r="B1733" i="4"/>
  <c r="B1734" i="4"/>
  <c r="B1735" i="4"/>
  <c r="B1736" i="4"/>
  <c r="B1737" i="4"/>
  <c r="B1738" i="4"/>
  <c r="B1739" i="4"/>
  <c r="B1740" i="4"/>
  <c r="B1741" i="4"/>
  <c r="B1742" i="4"/>
  <c r="B1743" i="4"/>
  <c r="B1744" i="4"/>
  <c r="B1745" i="4"/>
  <c r="B1746" i="4"/>
  <c r="B1747" i="4"/>
  <c r="B1748" i="4"/>
  <c r="B1749" i="4"/>
  <c r="B1750" i="4"/>
  <c r="B1751" i="4"/>
  <c r="B1752" i="4"/>
  <c r="B1753" i="4"/>
  <c r="B1754" i="4"/>
  <c r="B1755" i="4"/>
  <c r="B1756" i="4"/>
  <c r="B1757" i="4"/>
  <c r="B1758" i="4"/>
  <c r="B1759" i="4"/>
  <c r="B1760" i="4"/>
  <c r="B1761" i="4"/>
  <c r="B1762" i="4"/>
  <c r="B1763" i="4"/>
  <c r="B1764" i="4"/>
  <c r="B1765" i="4"/>
  <c r="B1766" i="4"/>
  <c r="B1767" i="4"/>
  <c r="B1768" i="4"/>
  <c r="B1769" i="4"/>
  <c r="B1770" i="4"/>
  <c r="B1771" i="4"/>
  <c r="B1772" i="4"/>
  <c r="B1773" i="4"/>
  <c r="B1774" i="4"/>
  <c r="B1775" i="4"/>
  <c r="B1776" i="4"/>
  <c r="B1777" i="4"/>
  <c r="B1778" i="4"/>
  <c r="B1779" i="4"/>
  <c r="B1780" i="4"/>
  <c r="B1781" i="4"/>
  <c r="B1782" i="4"/>
  <c r="B1783" i="4"/>
  <c r="B1784" i="4"/>
  <c r="B1785" i="4"/>
  <c r="B1786" i="4"/>
  <c r="B1787" i="4"/>
  <c r="B1788" i="4"/>
  <c r="B1789" i="4"/>
  <c r="B1790" i="4"/>
  <c r="B1791" i="4"/>
  <c r="B1792" i="4"/>
  <c r="B1793" i="4"/>
  <c r="B1794" i="4"/>
  <c r="B1795" i="4"/>
  <c r="B1796" i="4"/>
  <c r="B1797" i="4"/>
  <c r="B1798" i="4"/>
  <c r="B1799" i="4"/>
  <c r="B1800" i="4"/>
  <c r="B1801" i="4"/>
  <c r="B1802" i="4"/>
  <c r="B1803" i="4"/>
  <c r="B1804" i="4"/>
  <c r="B1805" i="4"/>
  <c r="B1806" i="4"/>
  <c r="B1807" i="4"/>
  <c r="B1808" i="4"/>
  <c r="B1809" i="4"/>
  <c r="B1810" i="4"/>
  <c r="B1811" i="4"/>
  <c r="B1812" i="4"/>
  <c r="B1813" i="4"/>
  <c r="B1814" i="4"/>
  <c r="B1815" i="4"/>
  <c r="B1816" i="4"/>
  <c r="B1817" i="4"/>
  <c r="B1818" i="4"/>
  <c r="B1819" i="4"/>
  <c r="B1820" i="4"/>
  <c r="B1821" i="4"/>
  <c r="B1822" i="4"/>
  <c r="B1823" i="4"/>
  <c r="B1824" i="4"/>
  <c r="B1825" i="4"/>
  <c r="B1826" i="4"/>
  <c r="B1827" i="4"/>
  <c r="B1828" i="4"/>
  <c r="B1829" i="4"/>
  <c r="B1830" i="4"/>
  <c r="B1831" i="4"/>
  <c r="B1832" i="4"/>
  <c r="B1833" i="4"/>
  <c r="B1834" i="4"/>
  <c r="B1835" i="4"/>
  <c r="B1836" i="4"/>
  <c r="B1837" i="4"/>
  <c r="B1838" i="4"/>
  <c r="B1839" i="4"/>
  <c r="B1840" i="4"/>
  <c r="B1841" i="4"/>
  <c r="B1842" i="4"/>
  <c r="B1843" i="4"/>
  <c r="B1844" i="4"/>
  <c r="B1845" i="4"/>
  <c r="B1846" i="4"/>
  <c r="B1847" i="4"/>
  <c r="B1848" i="4"/>
  <c r="B1849" i="4"/>
  <c r="B1850" i="4"/>
  <c r="B1851" i="4"/>
  <c r="B1852" i="4"/>
  <c r="B1853" i="4"/>
  <c r="B1854" i="4"/>
  <c r="B1855" i="4"/>
  <c r="B1856" i="4"/>
  <c r="B1857" i="4"/>
  <c r="B1858" i="4"/>
  <c r="B1859" i="4"/>
  <c r="B1860" i="4"/>
  <c r="B1861" i="4"/>
  <c r="B1862" i="4"/>
  <c r="B1863" i="4"/>
  <c r="B1864" i="4"/>
  <c r="B1865" i="4"/>
  <c r="B1866" i="4"/>
  <c r="B1867" i="4"/>
  <c r="B1868" i="4"/>
  <c r="B1869" i="4"/>
  <c r="B1870" i="4"/>
  <c r="B1871" i="4"/>
  <c r="B1872" i="4"/>
  <c r="B1873" i="4"/>
  <c r="B1874" i="4"/>
  <c r="B1875" i="4"/>
  <c r="B1876" i="4"/>
  <c r="B1877" i="4"/>
  <c r="B1878" i="4"/>
  <c r="B1879" i="4"/>
  <c r="B1880" i="4"/>
  <c r="B1881" i="4"/>
  <c r="B1882" i="4"/>
  <c r="B1883" i="4"/>
  <c r="B1884" i="4"/>
  <c r="B1885" i="4"/>
  <c r="B1886" i="4"/>
  <c r="B1887" i="4"/>
  <c r="B1888" i="4"/>
  <c r="B1889" i="4"/>
  <c r="B1890" i="4"/>
  <c r="B1891" i="4"/>
  <c r="B1892" i="4"/>
  <c r="B1893" i="4"/>
  <c r="B1894" i="4"/>
  <c r="B1895" i="4"/>
  <c r="B1896" i="4"/>
  <c r="B1897" i="4"/>
  <c r="B1898" i="4"/>
  <c r="B1899" i="4"/>
  <c r="B1900" i="4"/>
  <c r="B1901" i="4"/>
  <c r="B1902" i="4"/>
  <c r="B1903" i="4"/>
  <c r="B1904" i="4"/>
  <c r="B1905" i="4"/>
  <c r="B1906" i="4"/>
  <c r="B1907" i="4"/>
  <c r="B1908" i="4"/>
  <c r="B1909" i="4"/>
  <c r="B1910" i="4"/>
  <c r="B1911" i="4"/>
  <c r="B1912" i="4"/>
  <c r="B1913" i="4"/>
  <c r="B1914" i="4"/>
  <c r="B1915" i="4"/>
  <c r="B1916" i="4"/>
  <c r="B1917" i="4"/>
  <c r="B1918" i="4"/>
  <c r="B1919" i="4"/>
  <c r="B1920" i="4"/>
  <c r="B1921" i="4"/>
  <c r="B1922" i="4"/>
  <c r="B1923" i="4"/>
  <c r="B1924" i="4"/>
  <c r="B1925" i="4"/>
  <c r="B1926" i="4"/>
  <c r="B1927" i="4"/>
  <c r="B1928" i="4"/>
  <c r="B1929" i="4"/>
  <c r="B1930" i="4"/>
  <c r="B1931" i="4"/>
  <c r="B1932" i="4"/>
  <c r="B1933" i="4"/>
  <c r="B1934" i="4"/>
  <c r="B1935" i="4"/>
  <c r="B1936" i="4"/>
  <c r="B1937" i="4"/>
  <c r="B1938" i="4"/>
  <c r="B1939" i="4"/>
  <c r="B1940" i="4"/>
  <c r="B1941" i="4"/>
  <c r="B1942" i="4"/>
  <c r="B1943" i="4"/>
  <c r="B1944" i="4"/>
  <c r="B1945" i="4"/>
  <c r="B1946" i="4"/>
  <c r="B1947" i="4"/>
  <c r="B1948" i="4"/>
  <c r="B1949" i="4"/>
  <c r="B1950" i="4"/>
  <c r="B1951" i="4"/>
  <c r="B1952" i="4"/>
  <c r="B1953" i="4"/>
  <c r="B1954" i="4"/>
  <c r="B1955" i="4"/>
  <c r="B1956" i="4"/>
  <c r="B1957" i="4"/>
  <c r="B1958" i="4"/>
  <c r="B1959" i="4"/>
  <c r="B1960" i="4"/>
  <c r="B1961" i="4"/>
  <c r="B1962" i="4"/>
  <c r="B1963" i="4"/>
  <c r="B1964" i="4"/>
  <c r="B1965" i="4"/>
  <c r="B1966" i="4"/>
  <c r="B1967" i="4"/>
  <c r="B1968" i="4"/>
  <c r="B1969" i="4"/>
  <c r="B1970" i="4"/>
  <c r="B1971" i="4"/>
  <c r="B1972" i="4"/>
  <c r="B1973" i="4"/>
  <c r="B1974" i="4"/>
  <c r="B1975" i="4"/>
  <c r="B1976" i="4"/>
  <c r="B1977" i="4"/>
  <c r="B1978" i="4"/>
  <c r="B1979" i="4"/>
  <c r="B1980" i="4"/>
  <c r="B1981" i="4"/>
  <c r="B1982" i="4"/>
  <c r="B1983" i="4"/>
  <c r="B1984" i="4"/>
  <c r="B1985" i="4"/>
  <c r="B1986" i="4"/>
  <c r="B1987" i="4"/>
  <c r="B1988" i="4"/>
  <c r="B1989" i="4"/>
  <c r="B1990" i="4"/>
  <c r="B1991" i="4"/>
  <c r="B1992" i="4"/>
  <c r="B1993" i="4"/>
  <c r="B1994" i="4"/>
  <c r="B1995" i="4"/>
  <c r="B1996" i="4"/>
  <c r="B1997" i="4"/>
  <c r="B1998" i="4"/>
  <c r="B1999" i="4"/>
  <c r="B2000" i="4"/>
  <c r="B2001" i="4"/>
  <c r="B2002" i="4"/>
  <c r="B2003" i="4"/>
  <c r="B2004" i="4"/>
  <c r="B2005" i="4"/>
  <c r="B2006" i="4"/>
  <c r="B2007" i="4"/>
  <c r="B2008" i="4"/>
  <c r="B2009" i="4"/>
  <c r="B2010" i="4"/>
  <c r="B2011" i="4"/>
  <c r="B2012" i="4"/>
  <c r="B2013" i="4"/>
  <c r="B2014" i="4"/>
  <c r="B2015" i="4"/>
  <c r="B2016" i="4"/>
  <c r="B2017" i="4"/>
  <c r="B2018" i="4"/>
  <c r="B2019" i="4"/>
  <c r="B2020" i="4"/>
  <c r="B2021" i="4"/>
  <c r="B2022" i="4"/>
  <c r="B2023" i="4"/>
  <c r="B2024" i="4"/>
  <c r="B2025" i="4"/>
  <c r="B2026" i="4"/>
  <c r="B2027" i="4"/>
  <c r="B2028" i="4"/>
  <c r="B2029" i="4"/>
  <c r="B2030" i="4"/>
  <c r="B2031" i="4"/>
  <c r="B2032" i="4"/>
  <c r="B2033" i="4"/>
  <c r="B2034" i="4"/>
  <c r="B2035" i="4"/>
  <c r="B2036" i="4"/>
  <c r="B2037" i="4"/>
  <c r="B2038" i="4"/>
  <c r="B2039" i="4"/>
  <c r="B2040" i="4"/>
  <c r="B2041" i="4"/>
  <c r="B2042" i="4"/>
  <c r="B2043" i="4"/>
  <c r="B2044" i="4"/>
  <c r="B2045" i="4"/>
  <c r="B2046" i="4"/>
  <c r="B2047" i="4"/>
  <c r="B2048" i="4"/>
  <c r="B2049" i="4"/>
  <c r="B2050" i="4"/>
  <c r="B2051" i="4"/>
  <c r="B2052" i="4"/>
  <c r="B2053" i="4"/>
  <c r="B2054" i="4"/>
  <c r="B2055" i="4"/>
  <c r="B2056" i="4"/>
  <c r="B2057" i="4"/>
  <c r="B2058" i="4"/>
  <c r="B2059" i="4"/>
  <c r="B2060" i="4"/>
  <c r="B2061" i="4"/>
  <c r="B2062" i="4"/>
  <c r="B2063" i="4"/>
  <c r="B2064" i="4"/>
  <c r="B2065" i="4"/>
  <c r="B2066" i="4"/>
  <c r="B2067" i="4"/>
  <c r="B2068" i="4"/>
  <c r="B2069" i="4"/>
  <c r="B2070" i="4"/>
  <c r="B2071" i="4"/>
  <c r="B2072" i="4"/>
  <c r="B2073" i="4"/>
  <c r="B2074" i="4"/>
  <c r="B2075" i="4"/>
  <c r="B2076" i="4"/>
  <c r="B2077" i="4"/>
  <c r="B2078" i="4"/>
  <c r="B2079" i="4"/>
  <c r="B2080" i="4"/>
  <c r="B2081" i="4"/>
  <c r="B2082" i="4"/>
  <c r="B2083" i="4"/>
  <c r="B2084" i="4"/>
  <c r="B2085" i="4"/>
  <c r="B2086" i="4"/>
  <c r="B2087" i="4"/>
  <c r="B2088" i="4"/>
  <c r="B2089" i="4"/>
  <c r="B2090" i="4"/>
  <c r="B2091" i="4"/>
  <c r="B2092" i="4"/>
  <c r="B2093" i="4"/>
  <c r="B2094" i="4"/>
  <c r="B2095" i="4"/>
  <c r="B2096" i="4"/>
  <c r="B2097" i="4"/>
  <c r="B2098" i="4"/>
  <c r="B2099" i="4"/>
  <c r="B2100" i="4"/>
  <c r="B2101" i="4"/>
  <c r="B2102" i="4"/>
  <c r="B2103" i="4"/>
  <c r="B2104" i="4"/>
  <c r="B2105" i="4"/>
  <c r="B2106" i="4"/>
  <c r="B2107" i="4"/>
  <c r="B2108" i="4"/>
  <c r="B2109" i="4"/>
  <c r="B2110" i="4"/>
  <c r="B2111" i="4"/>
  <c r="B2112" i="4"/>
  <c r="B2113" i="4"/>
  <c r="B2114" i="4"/>
  <c r="B2115" i="4"/>
  <c r="B2116" i="4"/>
  <c r="B2117" i="4"/>
  <c r="B2118" i="4"/>
  <c r="B2119" i="4"/>
  <c r="B2120" i="4"/>
  <c r="B2121" i="4"/>
  <c r="B2122" i="4"/>
  <c r="B2123" i="4"/>
  <c r="B2124" i="4"/>
  <c r="B2125" i="4"/>
  <c r="B2126" i="4"/>
  <c r="B2127" i="4"/>
  <c r="B2128" i="4"/>
  <c r="B2129" i="4"/>
  <c r="B2130" i="4"/>
  <c r="B2131" i="4"/>
  <c r="B2132" i="4"/>
  <c r="B2133" i="4"/>
  <c r="B2134" i="4"/>
  <c r="B2135" i="4"/>
  <c r="B2136" i="4"/>
  <c r="B2137" i="4"/>
  <c r="B2138" i="4"/>
  <c r="B2139" i="4"/>
  <c r="B2140" i="4"/>
  <c r="B2141" i="4"/>
  <c r="B2142" i="4"/>
  <c r="B2143" i="4"/>
  <c r="B2144" i="4"/>
  <c r="B2145" i="4"/>
  <c r="B2146" i="4"/>
  <c r="B2147" i="4"/>
  <c r="B2148" i="4"/>
  <c r="B2149" i="4"/>
  <c r="B2150" i="4"/>
  <c r="B2151" i="4"/>
  <c r="B2152" i="4"/>
  <c r="B2153" i="4"/>
  <c r="B2154" i="4"/>
  <c r="B2155" i="4"/>
  <c r="B2156" i="4"/>
  <c r="B2157" i="4"/>
  <c r="B2158" i="4"/>
  <c r="B2159" i="4"/>
  <c r="B2160" i="4"/>
  <c r="B2161" i="4"/>
  <c r="B2162" i="4"/>
  <c r="B2163" i="4"/>
  <c r="B2164" i="4"/>
  <c r="B2165" i="4"/>
  <c r="B2166" i="4"/>
  <c r="B2167" i="4"/>
  <c r="B2168" i="4"/>
  <c r="B2169" i="4"/>
  <c r="B2170" i="4"/>
  <c r="B2171" i="4"/>
  <c r="B2172" i="4"/>
  <c r="B2173" i="4"/>
  <c r="B2174" i="4"/>
  <c r="B2175" i="4"/>
  <c r="B2176" i="4"/>
  <c r="B2177" i="4"/>
  <c r="B2178" i="4"/>
  <c r="B2179" i="4"/>
  <c r="B2180" i="4"/>
  <c r="B2181" i="4"/>
  <c r="B2182" i="4"/>
  <c r="B2183" i="4"/>
  <c r="B2184" i="4"/>
  <c r="B2185" i="4"/>
  <c r="B2186" i="4"/>
  <c r="B2187" i="4"/>
  <c r="B2188" i="4"/>
  <c r="B2189" i="4"/>
  <c r="B2190" i="4"/>
  <c r="B2191" i="4"/>
  <c r="B2192" i="4"/>
  <c r="B2193" i="4"/>
  <c r="B2194" i="4"/>
  <c r="B2195" i="4"/>
  <c r="B2196" i="4"/>
  <c r="B2197" i="4"/>
  <c r="B2198" i="4"/>
  <c r="B2199" i="4"/>
  <c r="B2200" i="4"/>
  <c r="B2201" i="4"/>
  <c r="B2202" i="4"/>
  <c r="B2203" i="4"/>
  <c r="B2204" i="4"/>
  <c r="B2205" i="4"/>
  <c r="B2206" i="4"/>
  <c r="B2207" i="4"/>
  <c r="B2208" i="4"/>
  <c r="B2209" i="4"/>
  <c r="B2210" i="4"/>
  <c r="B2211" i="4"/>
  <c r="B2212" i="4"/>
  <c r="B2213" i="4"/>
  <c r="B2214" i="4"/>
  <c r="B2215" i="4"/>
  <c r="B2216" i="4"/>
  <c r="B2217" i="4"/>
  <c r="B2218" i="4"/>
  <c r="B2219" i="4"/>
  <c r="B2220" i="4"/>
  <c r="B2221" i="4"/>
  <c r="B2222" i="4"/>
  <c r="B2223" i="4"/>
  <c r="B2224" i="4"/>
  <c r="B2225" i="4"/>
  <c r="B2226" i="4"/>
  <c r="B2227" i="4"/>
  <c r="B2228" i="4"/>
  <c r="B2229" i="4"/>
  <c r="B2230" i="4"/>
  <c r="B2231" i="4"/>
  <c r="B2232" i="4"/>
  <c r="B2233" i="4"/>
  <c r="B2234" i="4"/>
  <c r="B2235" i="4"/>
  <c r="B2236" i="4"/>
  <c r="B2237" i="4"/>
  <c r="B2238" i="4"/>
  <c r="B2239" i="4"/>
  <c r="B2240" i="4"/>
  <c r="B2241" i="4"/>
  <c r="B2242" i="4"/>
  <c r="B2243" i="4"/>
  <c r="B2244" i="4"/>
  <c r="B2245" i="4"/>
  <c r="B2246" i="4"/>
  <c r="B2247" i="4"/>
  <c r="B2248" i="4"/>
  <c r="B2249" i="4"/>
  <c r="B2250" i="4"/>
  <c r="B2251" i="4"/>
  <c r="B2252" i="4"/>
  <c r="B2253" i="4"/>
  <c r="B2254" i="4"/>
  <c r="B2255" i="4"/>
  <c r="B2256" i="4"/>
  <c r="B2257" i="4"/>
  <c r="B2258" i="4"/>
  <c r="B2259" i="4"/>
  <c r="B2260" i="4"/>
  <c r="B2261" i="4"/>
  <c r="B2262" i="4"/>
  <c r="B2263" i="4"/>
  <c r="B2264" i="4"/>
  <c r="B2265" i="4"/>
  <c r="B2266" i="4"/>
  <c r="B2267" i="4"/>
  <c r="B2268" i="4"/>
  <c r="B2269" i="4"/>
  <c r="B2270" i="4"/>
  <c r="B2271" i="4"/>
  <c r="B2272" i="4"/>
  <c r="B2273" i="4"/>
  <c r="B2274" i="4"/>
  <c r="B2275" i="4"/>
  <c r="B2276" i="4"/>
  <c r="B2277" i="4"/>
  <c r="B2278" i="4"/>
  <c r="B2279" i="4"/>
  <c r="B2280" i="4"/>
  <c r="B2281" i="4"/>
  <c r="B2282" i="4"/>
  <c r="B2283" i="4"/>
  <c r="B2284" i="4"/>
  <c r="B2285" i="4"/>
  <c r="B2286" i="4"/>
  <c r="B2287" i="4"/>
  <c r="B2288" i="4"/>
  <c r="B2289" i="4"/>
  <c r="B2290" i="4"/>
  <c r="B2291" i="4"/>
  <c r="B2292" i="4"/>
  <c r="B2293" i="4"/>
  <c r="B2294" i="4"/>
  <c r="B2295" i="4"/>
  <c r="B2296" i="4"/>
  <c r="B2297" i="4"/>
  <c r="B2298" i="4"/>
  <c r="B2299" i="4"/>
  <c r="B2300" i="4"/>
  <c r="B2301" i="4"/>
  <c r="B2302" i="4"/>
  <c r="B2303" i="4"/>
  <c r="B2304" i="4"/>
  <c r="B2305" i="4"/>
  <c r="B2306" i="4"/>
  <c r="B2307" i="4"/>
  <c r="B2308" i="4"/>
  <c r="B2309" i="4"/>
  <c r="B2310" i="4"/>
  <c r="B2311" i="4"/>
  <c r="B2312" i="4"/>
  <c r="B2313" i="4"/>
  <c r="B2314" i="4"/>
  <c r="B2315" i="4"/>
  <c r="B2316" i="4"/>
  <c r="B2317" i="4"/>
  <c r="B2318" i="4"/>
  <c r="B2319" i="4"/>
  <c r="B2320" i="4"/>
  <c r="B2321" i="4"/>
  <c r="B2322" i="4"/>
  <c r="B2323" i="4"/>
  <c r="B2324" i="4"/>
  <c r="B2325" i="4"/>
  <c r="B2326" i="4"/>
  <c r="B2327" i="4"/>
  <c r="B2328" i="4"/>
  <c r="B2329" i="4"/>
  <c r="B2330" i="4"/>
  <c r="B2331" i="4"/>
  <c r="B2332" i="4"/>
  <c r="B2333" i="4"/>
  <c r="B2334" i="4"/>
  <c r="B2335" i="4"/>
  <c r="B2336" i="4"/>
  <c r="B2337" i="4"/>
  <c r="B2338" i="4"/>
  <c r="B2339" i="4"/>
  <c r="B2340" i="4"/>
  <c r="B2341" i="4"/>
  <c r="B2342" i="4"/>
  <c r="B2343" i="4"/>
  <c r="B2344" i="4"/>
  <c r="B2345" i="4"/>
  <c r="B2346" i="4"/>
  <c r="B2347" i="4"/>
  <c r="B2348" i="4"/>
  <c r="B2349" i="4"/>
  <c r="B2350" i="4"/>
  <c r="B2351" i="4"/>
  <c r="B2352" i="4"/>
  <c r="B2353" i="4"/>
  <c r="B2354" i="4"/>
  <c r="B2355" i="4"/>
  <c r="B2356" i="4"/>
  <c r="B2357" i="4"/>
  <c r="B2358" i="4"/>
  <c r="B2359" i="4"/>
  <c r="B2360" i="4"/>
  <c r="B2361" i="4"/>
  <c r="B2362" i="4"/>
  <c r="B2363" i="4"/>
  <c r="B2364" i="4"/>
  <c r="B2365" i="4"/>
  <c r="B2366" i="4"/>
  <c r="B2367" i="4"/>
  <c r="B2368" i="4"/>
  <c r="B2369" i="4"/>
  <c r="B2370" i="4"/>
  <c r="B2371" i="4"/>
  <c r="B2372" i="4"/>
  <c r="B2373" i="4"/>
  <c r="B2374" i="4"/>
  <c r="B2375" i="4"/>
  <c r="B2376" i="4"/>
  <c r="B2377" i="4"/>
  <c r="B2378" i="4"/>
  <c r="B2379" i="4"/>
  <c r="B2380" i="4"/>
  <c r="B2381" i="4"/>
  <c r="B2382" i="4"/>
  <c r="B2383" i="4"/>
  <c r="B2384" i="4"/>
  <c r="B2385" i="4"/>
  <c r="B2386" i="4"/>
  <c r="B2387" i="4"/>
  <c r="B2388" i="4"/>
  <c r="B2389" i="4"/>
  <c r="B2390" i="4"/>
  <c r="B2391" i="4"/>
  <c r="B2392" i="4"/>
  <c r="B2393" i="4"/>
  <c r="B2394" i="4"/>
  <c r="B2395" i="4"/>
  <c r="B2396" i="4"/>
  <c r="B2397" i="4"/>
  <c r="B2398" i="4"/>
  <c r="B2399" i="4"/>
  <c r="B2400" i="4"/>
  <c r="B2401" i="4"/>
  <c r="B2402" i="4"/>
  <c r="B2403" i="4"/>
  <c r="B2404" i="4"/>
  <c r="B2405" i="4"/>
  <c r="B2406" i="4"/>
  <c r="B2407" i="4"/>
  <c r="B2408" i="4"/>
  <c r="B2409" i="4"/>
  <c r="B2410" i="4"/>
  <c r="B2411" i="4"/>
  <c r="B2412" i="4"/>
  <c r="B2413" i="4"/>
  <c r="B2414" i="4"/>
  <c r="B2415" i="4"/>
  <c r="B2416" i="4"/>
  <c r="B2417" i="4"/>
  <c r="B2418" i="4"/>
  <c r="B2419" i="4"/>
  <c r="B2420" i="4"/>
  <c r="B2421" i="4"/>
  <c r="B2422" i="4"/>
  <c r="B2423" i="4"/>
  <c r="B2424" i="4"/>
  <c r="B2425" i="4"/>
  <c r="B2426" i="4"/>
  <c r="B2427" i="4"/>
  <c r="B2428" i="4"/>
  <c r="B2429" i="4"/>
  <c r="B2430" i="4"/>
  <c r="B2431" i="4"/>
  <c r="B2432" i="4"/>
  <c r="B2433" i="4"/>
  <c r="B2434" i="4"/>
  <c r="B2435" i="4"/>
  <c r="B2436" i="4"/>
  <c r="B2437" i="4"/>
  <c r="B2438" i="4"/>
  <c r="B2439" i="4"/>
  <c r="B2440" i="4"/>
  <c r="B2441" i="4"/>
  <c r="B2442" i="4"/>
  <c r="B2443" i="4"/>
  <c r="B2444" i="4"/>
  <c r="B2445" i="4"/>
  <c r="B2446" i="4"/>
  <c r="B2447" i="4"/>
  <c r="B2448" i="4"/>
  <c r="B2449" i="4"/>
  <c r="B2450" i="4"/>
  <c r="B2451" i="4"/>
  <c r="B2452" i="4"/>
  <c r="B2453" i="4"/>
  <c r="B2454" i="4"/>
  <c r="B2455" i="4"/>
  <c r="B2456" i="4"/>
  <c r="B2457" i="4"/>
  <c r="B2458" i="4"/>
  <c r="B2459" i="4"/>
  <c r="B2460" i="4"/>
  <c r="B2461" i="4"/>
  <c r="B2462" i="4"/>
  <c r="B2463" i="4"/>
  <c r="B2464" i="4"/>
  <c r="B2465" i="4"/>
  <c r="B2466" i="4"/>
  <c r="B2467" i="4"/>
  <c r="B2468" i="4"/>
  <c r="B2469" i="4"/>
  <c r="B2470" i="4"/>
  <c r="B2471" i="4"/>
  <c r="B2472" i="4"/>
  <c r="B2473" i="4"/>
  <c r="B2474" i="4"/>
  <c r="B2475" i="4"/>
  <c r="B2476" i="4"/>
  <c r="B2477" i="4"/>
  <c r="B2478" i="4"/>
  <c r="B2479" i="4"/>
  <c r="B2480" i="4"/>
  <c r="B2481" i="4"/>
  <c r="B2482" i="4"/>
  <c r="B2483" i="4"/>
  <c r="B2484" i="4"/>
  <c r="B2485" i="4"/>
  <c r="B2486" i="4"/>
  <c r="B2487" i="4"/>
  <c r="B2488" i="4"/>
  <c r="B2489" i="4"/>
  <c r="B2490" i="4"/>
  <c r="B2491" i="4"/>
  <c r="B2492" i="4"/>
  <c r="B2493" i="4"/>
  <c r="B2494" i="4"/>
  <c r="B2495" i="4"/>
  <c r="B2496" i="4"/>
  <c r="B2497" i="4"/>
  <c r="B2498" i="4"/>
  <c r="B2499" i="4"/>
  <c r="B2500" i="4"/>
  <c r="B2501" i="4"/>
  <c r="B2502" i="4"/>
  <c r="B2503" i="4"/>
  <c r="B2504" i="4"/>
  <c r="B2505" i="4"/>
  <c r="B2506" i="4"/>
  <c r="B2507" i="4"/>
  <c r="B2508" i="4"/>
  <c r="B2509" i="4"/>
  <c r="B2510" i="4"/>
  <c r="B2511" i="4"/>
  <c r="B2512" i="4"/>
  <c r="B2513" i="4"/>
  <c r="B2514" i="4"/>
  <c r="B2515" i="4"/>
  <c r="B2516" i="4"/>
  <c r="B2517" i="4"/>
  <c r="B2518" i="4"/>
  <c r="B2519" i="4"/>
  <c r="B2520" i="4"/>
  <c r="B2521" i="4"/>
  <c r="B2522" i="4"/>
  <c r="B2523" i="4"/>
  <c r="B2524" i="4"/>
  <c r="B2525" i="4"/>
  <c r="B2526" i="4"/>
  <c r="B2527" i="4"/>
  <c r="B2528" i="4"/>
  <c r="B2529" i="4"/>
  <c r="B2530" i="4"/>
  <c r="B2531" i="4"/>
  <c r="B2532" i="4"/>
  <c r="B2533" i="4"/>
  <c r="B2534" i="4"/>
  <c r="B2535" i="4"/>
  <c r="B2536" i="4"/>
  <c r="B2537" i="4"/>
  <c r="B2538" i="4"/>
  <c r="B2539" i="4"/>
  <c r="B2540" i="4"/>
  <c r="B2541" i="4"/>
  <c r="B2542" i="4"/>
  <c r="B2543" i="4"/>
  <c r="B2544" i="4"/>
  <c r="B2545" i="4"/>
  <c r="B2546" i="4"/>
  <c r="B2547" i="4"/>
  <c r="B2548" i="4"/>
  <c r="B2549" i="4"/>
  <c r="B2550" i="4"/>
  <c r="B2551" i="4"/>
  <c r="B2552" i="4"/>
  <c r="B2553" i="4"/>
  <c r="B2554" i="4"/>
  <c r="B2555" i="4"/>
  <c r="B2556" i="4"/>
  <c r="B2557" i="4"/>
  <c r="B2558" i="4"/>
  <c r="B2559" i="4"/>
  <c r="B2560" i="4"/>
  <c r="B2561" i="4"/>
  <c r="B2562" i="4"/>
  <c r="B2563" i="4"/>
  <c r="B2564" i="4"/>
  <c r="B2565" i="4"/>
  <c r="B2566" i="4"/>
  <c r="B2567" i="4"/>
  <c r="B2568" i="4"/>
  <c r="B2569" i="4"/>
  <c r="B2570" i="4"/>
  <c r="B2571" i="4"/>
  <c r="B2572" i="4"/>
  <c r="B2573" i="4"/>
  <c r="B2574" i="4"/>
  <c r="B2575" i="4"/>
  <c r="B2576" i="4"/>
  <c r="B2577" i="4"/>
  <c r="B2578" i="4"/>
  <c r="B2579" i="4"/>
  <c r="B2580" i="4"/>
  <c r="B2581" i="4"/>
  <c r="B2582" i="4"/>
  <c r="B2583" i="4"/>
  <c r="B2584" i="4"/>
  <c r="B2585" i="4"/>
  <c r="B2586" i="4"/>
  <c r="B2587" i="4"/>
  <c r="B2588" i="4"/>
  <c r="B2589" i="4"/>
  <c r="B2590" i="4"/>
  <c r="B2591" i="4"/>
  <c r="B2592" i="4"/>
  <c r="B2593" i="4"/>
  <c r="B2594" i="4"/>
  <c r="B2595" i="4"/>
  <c r="B2596" i="4"/>
  <c r="B2597" i="4"/>
  <c r="B2598" i="4"/>
  <c r="B2599" i="4"/>
  <c r="B2600" i="4"/>
  <c r="B2601" i="4"/>
  <c r="B2602" i="4"/>
  <c r="B2603" i="4"/>
  <c r="B2604" i="4"/>
  <c r="B2605" i="4"/>
  <c r="B2606" i="4"/>
  <c r="B2607" i="4"/>
  <c r="B2608" i="4"/>
  <c r="B2609" i="4"/>
  <c r="B2610" i="4"/>
  <c r="B2611" i="4"/>
  <c r="B2612" i="4"/>
  <c r="B2613" i="4"/>
  <c r="B2614" i="4"/>
  <c r="B2615" i="4"/>
  <c r="B2616" i="4"/>
  <c r="B2617" i="4"/>
  <c r="B2618" i="4"/>
  <c r="B2619" i="4"/>
  <c r="B2620" i="4"/>
  <c r="B2621" i="4"/>
  <c r="B2622" i="4"/>
  <c r="B2623" i="4"/>
  <c r="B2624" i="4"/>
  <c r="B2625" i="4"/>
  <c r="B2626" i="4"/>
  <c r="B2627" i="4"/>
  <c r="B2628" i="4"/>
  <c r="B2629" i="4"/>
  <c r="B2630" i="4"/>
  <c r="B2631" i="4"/>
  <c r="B2632" i="4"/>
  <c r="B2633" i="4"/>
  <c r="B2634" i="4"/>
  <c r="B2635" i="4"/>
  <c r="B2636" i="4"/>
  <c r="B2637" i="4"/>
  <c r="B2638" i="4"/>
  <c r="B2639" i="4"/>
  <c r="B2640" i="4"/>
  <c r="B2641" i="4"/>
  <c r="B2642" i="4"/>
  <c r="B2643" i="4"/>
  <c r="B2644" i="4"/>
  <c r="B2645" i="4"/>
  <c r="B2646" i="4"/>
  <c r="B2647" i="4"/>
  <c r="B2648" i="4"/>
  <c r="B2649" i="4"/>
  <c r="B2650" i="4"/>
  <c r="B2651" i="4"/>
  <c r="B2652" i="4"/>
  <c r="B2653" i="4"/>
  <c r="B2654" i="4"/>
  <c r="B2655" i="4"/>
  <c r="B2656" i="4"/>
  <c r="B2657" i="4"/>
  <c r="B2658" i="4"/>
  <c r="B2659" i="4"/>
  <c r="B2660" i="4"/>
  <c r="B2661" i="4"/>
  <c r="B2662" i="4"/>
  <c r="B2663" i="4"/>
  <c r="B2664" i="4"/>
  <c r="B2665" i="4"/>
  <c r="B2666" i="4"/>
  <c r="B2667" i="4"/>
  <c r="B2668" i="4"/>
  <c r="B2669" i="4"/>
  <c r="B2670" i="4"/>
  <c r="B2671" i="4"/>
  <c r="B2672" i="4"/>
  <c r="B2673" i="4"/>
  <c r="B2674" i="4"/>
  <c r="B2675" i="4"/>
  <c r="B2676" i="4"/>
  <c r="B2677" i="4"/>
  <c r="B2678" i="4"/>
  <c r="B2679" i="4"/>
  <c r="B2680" i="4"/>
  <c r="B2681" i="4"/>
  <c r="B2682" i="4"/>
  <c r="B2683" i="4"/>
  <c r="B2684" i="4"/>
  <c r="B2685" i="4"/>
  <c r="B2686" i="4"/>
  <c r="B2687" i="4"/>
  <c r="B2688" i="4"/>
  <c r="B2689" i="4"/>
  <c r="B2690" i="4"/>
  <c r="B2691" i="4"/>
  <c r="B2692" i="4"/>
  <c r="B2693" i="4"/>
  <c r="B2694" i="4"/>
  <c r="B2695" i="4"/>
  <c r="B2696" i="4"/>
  <c r="B2697" i="4"/>
  <c r="B2698" i="4"/>
  <c r="B2699" i="4"/>
  <c r="B2700" i="4"/>
  <c r="B2701" i="4"/>
  <c r="B2702" i="4"/>
  <c r="B2703" i="4"/>
  <c r="B2704" i="4"/>
  <c r="B2705" i="4"/>
  <c r="B2706" i="4"/>
  <c r="B2707" i="4"/>
  <c r="B2708" i="4"/>
  <c r="B2709" i="4"/>
  <c r="B2710" i="4"/>
  <c r="B2711" i="4"/>
  <c r="B2712" i="4"/>
  <c r="B2713" i="4"/>
  <c r="B2714" i="4"/>
  <c r="B2715" i="4"/>
  <c r="B2716" i="4"/>
  <c r="B2717" i="4"/>
  <c r="B2718" i="4"/>
  <c r="B2719" i="4"/>
  <c r="B2720" i="4"/>
  <c r="B2721" i="4"/>
  <c r="B2722" i="4"/>
  <c r="B2723" i="4"/>
  <c r="B2724" i="4"/>
  <c r="B2725" i="4"/>
  <c r="B2726" i="4"/>
  <c r="B2727" i="4"/>
  <c r="B2728" i="4"/>
  <c r="B2729" i="4"/>
  <c r="B2730" i="4"/>
  <c r="B2731" i="4"/>
  <c r="B2732" i="4"/>
  <c r="B2733" i="4"/>
  <c r="B2734" i="4"/>
  <c r="B2735" i="4"/>
  <c r="B2736" i="4"/>
  <c r="B2737" i="4"/>
  <c r="B2738" i="4"/>
  <c r="B2739" i="4"/>
  <c r="B2740" i="4"/>
  <c r="B2741" i="4"/>
  <c r="B2742" i="4"/>
  <c r="B2743" i="4"/>
  <c r="B2744" i="4"/>
  <c r="B2745" i="4"/>
  <c r="B2746" i="4"/>
  <c r="B2747" i="4"/>
  <c r="B2748" i="4"/>
  <c r="B2749" i="4"/>
  <c r="B2750" i="4"/>
  <c r="B2751" i="4"/>
  <c r="B2752" i="4"/>
  <c r="B2753" i="4"/>
  <c r="B2754" i="4"/>
  <c r="B2755" i="4"/>
  <c r="B2756" i="4"/>
  <c r="B2757" i="4"/>
  <c r="B2758" i="4"/>
  <c r="B2759" i="4"/>
  <c r="B2760" i="4"/>
  <c r="B2761" i="4"/>
  <c r="B2762" i="4"/>
  <c r="B2763" i="4"/>
  <c r="B2764" i="4"/>
  <c r="B2765" i="4"/>
  <c r="B2766" i="4"/>
  <c r="B2767" i="4"/>
  <c r="B2768" i="4"/>
  <c r="B2769" i="4"/>
  <c r="B2770" i="4"/>
  <c r="B2771" i="4"/>
  <c r="B2772" i="4"/>
  <c r="B2773" i="4"/>
  <c r="B2774" i="4"/>
  <c r="B2775" i="4"/>
  <c r="B2776" i="4"/>
  <c r="B2777" i="4"/>
  <c r="B2778" i="4"/>
  <c r="B2779" i="4"/>
  <c r="B2780" i="4"/>
  <c r="B2781" i="4"/>
  <c r="B2782" i="4"/>
  <c r="B2783" i="4"/>
  <c r="B2784" i="4"/>
  <c r="B2785" i="4"/>
  <c r="B2786" i="4"/>
  <c r="B2787" i="4"/>
  <c r="B2788" i="4"/>
  <c r="B2789" i="4"/>
  <c r="B2790" i="4"/>
  <c r="B2791" i="4"/>
  <c r="B2792" i="4"/>
  <c r="B2793" i="4"/>
  <c r="B2794" i="4"/>
  <c r="B2795" i="4"/>
  <c r="B2796" i="4"/>
  <c r="B2797" i="4"/>
  <c r="B2798" i="4"/>
  <c r="B2799" i="4"/>
  <c r="B2800" i="4"/>
  <c r="B2801" i="4"/>
  <c r="B2802" i="4"/>
  <c r="B2803" i="4"/>
  <c r="B2804" i="4"/>
  <c r="B2805" i="4"/>
  <c r="B2806" i="4"/>
  <c r="B2807" i="4"/>
  <c r="B2808" i="4"/>
  <c r="B2809" i="4"/>
  <c r="B2810" i="4"/>
  <c r="B2811" i="4"/>
  <c r="B2812" i="4"/>
  <c r="B2813" i="4"/>
  <c r="B2814" i="4"/>
  <c r="B2815" i="4"/>
  <c r="B2816" i="4"/>
  <c r="B2817" i="4"/>
  <c r="B2818" i="4"/>
  <c r="B2819" i="4"/>
  <c r="B2820" i="4"/>
  <c r="B2821" i="4"/>
  <c r="B2822" i="4"/>
  <c r="B2823" i="4"/>
  <c r="B2824" i="4"/>
  <c r="B2825" i="4"/>
  <c r="B2826" i="4"/>
  <c r="B2827" i="4"/>
  <c r="B2828" i="4"/>
  <c r="B2829" i="4"/>
  <c r="B2830" i="4"/>
  <c r="B2831" i="4"/>
  <c r="B2832" i="4"/>
  <c r="B2833" i="4"/>
  <c r="B2834" i="4"/>
  <c r="B2835" i="4"/>
  <c r="B2836" i="4"/>
  <c r="B2837" i="4"/>
  <c r="B2838" i="4"/>
  <c r="B2839" i="4"/>
  <c r="B2840" i="4"/>
  <c r="B2841" i="4"/>
  <c r="B2842" i="4"/>
  <c r="B2843" i="4"/>
  <c r="B2844" i="4"/>
  <c r="B2845" i="4"/>
  <c r="B2846" i="4"/>
  <c r="B2847" i="4"/>
  <c r="B2848" i="4"/>
  <c r="B2849" i="4"/>
  <c r="B2850" i="4"/>
  <c r="B2851" i="4"/>
  <c r="B2852" i="4"/>
  <c r="B2853" i="4"/>
  <c r="B2854" i="4"/>
  <c r="B2855" i="4"/>
  <c r="B2856" i="4"/>
  <c r="B2857" i="4"/>
  <c r="B2858" i="4"/>
  <c r="B2859" i="4"/>
  <c r="B2860" i="4"/>
  <c r="B2861" i="4"/>
  <c r="B2862" i="4"/>
  <c r="B2863" i="4"/>
  <c r="B2864" i="4"/>
  <c r="B2865" i="4"/>
  <c r="B2866" i="4"/>
  <c r="B2867" i="4"/>
  <c r="B2868" i="4"/>
  <c r="B2869" i="4"/>
  <c r="B2870" i="4"/>
  <c r="B2871" i="4"/>
  <c r="B2872" i="4"/>
  <c r="B2873" i="4"/>
  <c r="B2874" i="4"/>
  <c r="B2875" i="4"/>
  <c r="B2876" i="4"/>
  <c r="B2877" i="4"/>
  <c r="B2878" i="4"/>
  <c r="B2879" i="4"/>
  <c r="B2880" i="4"/>
  <c r="B2881" i="4"/>
  <c r="B2882" i="4"/>
  <c r="B2883" i="4"/>
  <c r="B2884" i="4"/>
  <c r="B2885" i="4"/>
  <c r="B2886" i="4"/>
  <c r="B2887" i="4"/>
  <c r="B2888" i="4"/>
  <c r="B2889" i="4"/>
  <c r="B2890" i="4"/>
  <c r="B2891" i="4"/>
  <c r="B2892" i="4"/>
  <c r="B2893" i="4"/>
  <c r="B2894" i="4"/>
  <c r="B2895" i="4"/>
  <c r="B2896" i="4"/>
  <c r="B2897" i="4"/>
  <c r="B2898" i="4"/>
  <c r="B2899" i="4"/>
  <c r="B2900" i="4"/>
  <c r="B2901" i="4"/>
  <c r="B2902" i="4"/>
  <c r="B2903" i="4"/>
  <c r="B2904" i="4"/>
  <c r="B2905" i="4"/>
  <c r="B2906" i="4"/>
  <c r="B2907" i="4"/>
  <c r="B2908" i="4"/>
  <c r="B2909" i="4"/>
  <c r="B2910" i="4"/>
  <c r="B2911" i="4"/>
  <c r="B2912" i="4"/>
  <c r="B2913" i="4"/>
  <c r="B2914" i="4"/>
  <c r="B2915" i="4"/>
  <c r="B2916" i="4"/>
  <c r="B2917" i="4"/>
  <c r="B2918" i="4"/>
  <c r="B2919" i="4"/>
  <c r="B2920" i="4"/>
  <c r="B2921" i="4"/>
  <c r="B2922" i="4"/>
  <c r="B2923" i="4"/>
  <c r="B2924" i="4"/>
  <c r="B2925" i="4"/>
  <c r="B2926" i="4"/>
  <c r="B2927" i="4"/>
  <c r="B2928" i="4"/>
  <c r="B2929" i="4"/>
  <c r="B2930" i="4"/>
  <c r="B2931" i="4"/>
  <c r="B2932" i="4"/>
  <c r="B2933" i="4"/>
  <c r="B2934" i="4"/>
  <c r="B2935" i="4"/>
  <c r="B2936" i="4"/>
  <c r="B2937" i="4"/>
  <c r="B2938" i="4"/>
  <c r="B2939" i="4"/>
  <c r="B2940" i="4"/>
  <c r="B2941" i="4"/>
  <c r="B2942" i="4"/>
  <c r="B2943" i="4"/>
  <c r="B2944" i="4"/>
  <c r="B2945" i="4"/>
  <c r="B2946" i="4"/>
  <c r="B2947" i="4"/>
  <c r="B2948" i="4"/>
  <c r="B2949" i="4"/>
  <c r="B2950" i="4"/>
  <c r="B2951" i="4"/>
  <c r="B2952" i="4"/>
  <c r="B2953" i="4"/>
  <c r="B2954" i="4"/>
  <c r="B2955" i="4"/>
  <c r="B2956" i="4"/>
  <c r="B2957" i="4"/>
  <c r="B2958" i="4"/>
  <c r="B2959" i="4"/>
  <c r="B2960" i="4"/>
  <c r="B2961" i="4"/>
  <c r="B2962" i="4"/>
  <c r="B2963" i="4"/>
  <c r="B2964" i="4"/>
  <c r="B2965" i="4"/>
  <c r="B2966" i="4"/>
  <c r="B2967" i="4"/>
  <c r="B2968" i="4"/>
  <c r="B2969" i="4"/>
  <c r="B2970" i="4"/>
  <c r="B2971" i="4"/>
  <c r="B2972" i="4"/>
  <c r="B2973" i="4"/>
  <c r="B2974" i="4"/>
  <c r="B2975" i="4"/>
  <c r="B2976" i="4"/>
  <c r="B2977" i="4"/>
  <c r="B2978" i="4"/>
  <c r="B2979" i="4"/>
  <c r="B2980" i="4"/>
  <c r="B2981" i="4"/>
  <c r="B2982" i="4"/>
  <c r="B2983" i="4"/>
  <c r="B2984" i="4"/>
  <c r="B2985" i="4"/>
  <c r="B2986" i="4"/>
  <c r="B2987" i="4"/>
  <c r="B2988" i="4"/>
  <c r="B2989" i="4"/>
  <c r="B2990" i="4"/>
  <c r="B2991" i="4"/>
  <c r="B2992" i="4"/>
  <c r="B2993" i="4"/>
  <c r="B2994" i="4"/>
  <c r="B2995" i="4"/>
  <c r="B2996" i="4"/>
  <c r="B2997" i="4"/>
  <c r="B2998" i="4"/>
  <c r="B2999" i="4"/>
  <c r="B3000" i="4"/>
  <c r="B3001" i="4"/>
  <c r="B3002" i="4"/>
  <c r="B3003" i="4"/>
  <c r="B3004" i="4"/>
  <c r="B3005" i="4"/>
  <c r="B3006" i="4"/>
  <c r="B3007" i="4"/>
  <c r="B3008" i="4"/>
  <c r="B3009" i="4"/>
  <c r="B3010" i="4"/>
  <c r="B3011" i="4"/>
  <c r="B3012" i="4"/>
  <c r="B3013" i="4"/>
  <c r="B3014" i="4"/>
  <c r="B3015" i="4"/>
  <c r="B3016" i="4"/>
  <c r="B3017" i="4"/>
  <c r="B3018" i="4"/>
  <c r="B3019" i="4"/>
  <c r="B3020" i="4"/>
  <c r="B3021" i="4"/>
  <c r="B3022" i="4"/>
  <c r="B3023" i="4"/>
  <c r="B3024" i="4"/>
  <c r="B3025" i="4"/>
  <c r="B3026" i="4"/>
  <c r="B3027" i="4"/>
  <c r="B3028" i="4"/>
  <c r="B3029" i="4"/>
  <c r="B3030" i="4"/>
  <c r="B3031" i="4"/>
  <c r="B3032" i="4"/>
  <c r="B3033" i="4"/>
  <c r="B3034" i="4"/>
  <c r="B3035" i="4"/>
  <c r="B3036" i="4"/>
  <c r="B3037" i="4"/>
  <c r="B3038" i="4"/>
  <c r="B3039" i="4"/>
  <c r="B3040" i="4"/>
  <c r="B3041" i="4"/>
  <c r="B3042" i="4"/>
  <c r="B3043" i="4"/>
  <c r="B3044" i="4"/>
  <c r="B3045" i="4"/>
  <c r="B3046" i="4"/>
  <c r="B3047" i="4"/>
  <c r="B3048" i="4"/>
  <c r="B3049" i="4"/>
  <c r="B3050" i="4"/>
  <c r="B3051" i="4"/>
  <c r="B3052" i="4"/>
  <c r="B3053" i="4"/>
  <c r="B3054" i="4"/>
  <c r="B3055" i="4"/>
  <c r="B3056" i="4"/>
  <c r="B3057" i="4"/>
  <c r="B3058" i="4"/>
  <c r="B3059" i="4"/>
  <c r="B3060" i="4"/>
  <c r="B3061" i="4"/>
  <c r="B3062" i="4"/>
  <c r="B3063" i="4"/>
  <c r="B3064" i="4"/>
  <c r="B3065" i="4"/>
  <c r="B3066" i="4"/>
  <c r="B3067" i="4"/>
  <c r="B3068" i="4"/>
  <c r="B3069" i="4"/>
  <c r="B3070" i="4"/>
  <c r="B3071" i="4"/>
  <c r="B3072" i="4"/>
  <c r="B3073" i="4"/>
  <c r="B3074" i="4"/>
  <c r="B3075" i="4"/>
  <c r="B3076" i="4"/>
  <c r="B3077" i="4"/>
  <c r="B3078" i="4"/>
  <c r="B3079" i="4"/>
  <c r="B3080" i="4"/>
  <c r="B3081" i="4"/>
  <c r="B3082" i="4"/>
  <c r="B3083" i="4"/>
  <c r="B3084" i="4"/>
  <c r="B3085" i="4"/>
  <c r="B3086" i="4"/>
  <c r="B3087" i="4"/>
  <c r="B3088" i="4"/>
  <c r="B3089" i="4"/>
  <c r="B3090" i="4"/>
  <c r="B3091" i="4"/>
  <c r="B3092" i="4"/>
  <c r="B3093" i="4"/>
  <c r="B3094" i="4"/>
  <c r="B3095" i="4"/>
  <c r="B3096" i="4"/>
  <c r="B3097" i="4"/>
  <c r="B3098" i="4"/>
  <c r="B3099" i="4"/>
  <c r="B3100" i="4"/>
  <c r="B3101" i="4"/>
  <c r="B3102" i="4"/>
  <c r="B3103" i="4"/>
  <c r="B3104" i="4"/>
  <c r="B3105" i="4"/>
  <c r="B3106" i="4"/>
  <c r="B3107" i="4"/>
  <c r="B3108" i="4"/>
  <c r="B3109" i="4"/>
  <c r="B3110" i="4"/>
  <c r="B3111" i="4"/>
  <c r="B3112" i="4"/>
  <c r="B3113" i="4"/>
  <c r="B3114" i="4"/>
  <c r="B3115" i="4"/>
  <c r="B3116" i="4"/>
  <c r="B3117" i="4"/>
  <c r="B3118" i="4"/>
  <c r="B3119" i="4"/>
  <c r="B3120" i="4"/>
  <c r="B3121" i="4"/>
  <c r="B3122" i="4"/>
  <c r="B3123" i="4"/>
  <c r="B3124" i="4"/>
  <c r="B3125" i="4"/>
  <c r="B3126" i="4"/>
  <c r="B3127" i="4"/>
  <c r="B3128" i="4"/>
  <c r="B3129" i="4"/>
  <c r="B3130" i="4"/>
  <c r="B3131" i="4"/>
  <c r="B3132" i="4"/>
  <c r="B3133" i="4"/>
  <c r="B3134" i="4"/>
  <c r="B3135" i="4"/>
  <c r="B3136" i="4"/>
  <c r="B3137" i="4"/>
  <c r="B3138" i="4"/>
  <c r="B3139" i="4"/>
  <c r="B3140" i="4"/>
  <c r="B3141" i="4"/>
  <c r="B3142" i="4"/>
  <c r="B3143" i="4"/>
  <c r="B3144" i="4"/>
  <c r="B3145" i="4"/>
  <c r="B3146" i="4"/>
  <c r="B3147" i="4"/>
  <c r="B3148" i="4"/>
  <c r="B3149" i="4"/>
  <c r="B3150" i="4"/>
  <c r="B3151" i="4"/>
  <c r="B3152" i="4"/>
  <c r="B3153" i="4"/>
  <c r="B3154" i="4"/>
  <c r="B3155" i="4"/>
  <c r="B3156" i="4"/>
  <c r="B3157" i="4"/>
  <c r="B3158" i="4"/>
  <c r="B3159" i="4"/>
  <c r="B3160" i="4"/>
  <c r="B3161" i="4"/>
  <c r="B3162" i="4"/>
  <c r="B3163" i="4"/>
  <c r="B3164" i="4"/>
  <c r="B3165" i="4"/>
  <c r="B3166" i="4"/>
  <c r="B3167" i="4"/>
  <c r="B3168" i="4"/>
  <c r="B3169" i="4"/>
  <c r="B3170" i="4"/>
  <c r="B3171" i="4"/>
  <c r="B3172" i="4"/>
  <c r="B3173" i="4"/>
  <c r="B3174" i="4"/>
  <c r="B3175" i="4"/>
  <c r="B3176" i="4"/>
  <c r="B3177" i="4"/>
  <c r="B3178" i="4"/>
  <c r="B3179" i="4"/>
  <c r="B3180" i="4"/>
  <c r="B3181" i="4"/>
  <c r="B3182" i="4"/>
  <c r="B3183" i="4"/>
  <c r="B3184" i="4"/>
  <c r="B3185" i="4"/>
  <c r="B3186" i="4"/>
  <c r="B3187" i="4"/>
  <c r="B3188" i="4"/>
  <c r="B3189" i="4"/>
  <c r="B3190" i="4"/>
  <c r="B3191" i="4"/>
  <c r="B3192" i="4"/>
  <c r="B3193" i="4"/>
  <c r="B3194" i="4"/>
  <c r="B3195" i="4"/>
  <c r="B3196" i="4"/>
  <c r="B3197" i="4"/>
  <c r="B3198" i="4"/>
  <c r="B3199" i="4"/>
  <c r="B3200" i="4"/>
  <c r="B3201" i="4"/>
  <c r="B3202" i="4"/>
  <c r="B3203" i="4"/>
  <c r="B3204" i="4"/>
  <c r="B3205" i="4"/>
  <c r="B3206" i="4"/>
  <c r="B3207" i="4"/>
  <c r="B3208" i="4"/>
  <c r="B3209" i="4"/>
  <c r="B3210" i="4"/>
  <c r="B3211" i="4"/>
  <c r="B3212" i="4"/>
  <c r="B3213" i="4"/>
  <c r="B3214" i="4"/>
  <c r="B3215" i="4"/>
  <c r="B3216" i="4"/>
  <c r="B3217" i="4"/>
  <c r="B3218" i="4"/>
  <c r="B3219" i="4"/>
  <c r="B3220" i="4"/>
  <c r="B3221" i="4"/>
  <c r="B3222" i="4"/>
  <c r="B3223" i="4"/>
  <c r="B3224" i="4"/>
  <c r="B3225" i="4"/>
  <c r="B3226" i="4"/>
  <c r="B3227" i="4"/>
  <c r="B3228" i="4"/>
  <c r="B3229" i="4"/>
  <c r="B3230" i="4"/>
  <c r="B3231" i="4"/>
  <c r="B3232" i="4"/>
  <c r="B3233" i="4"/>
  <c r="B3234" i="4"/>
  <c r="B3235" i="4"/>
  <c r="B3236" i="4"/>
  <c r="B3237" i="4"/>
  <c r="B3238" i="4"/>
  <c r="B3239" i="4"/>
  <c r="B3240" i="4"/>
  <c r="B3241" i="4"/>
  <c r="B3242" i="4"/>
  <c r="B3243" i="4"/>
  <c r="B3244" i="4"/>
  <c r="B3245" i="4"/>
  <c r="B3246" i="4"/>
  <c r="B3247" i="4"/>
  <c r="B3248" i="4"/>
  <c r="B3249" i="4"/>
  <c r="B3250" i="4"/>
  <c r="B3251" i="4"/>
  <c r="B3252" i="4"/>
  <c r="B3253" i="4"/>
  <c r="B3254" i="4"/>
  <c r="B3255" i="4"/>
  <c r="B3256" i="4"/>
  <c r="B3257" i="4"/>
  <c r="B3258" i="4"/>
  <c r="B3259" i="4"/>
  <c r="B3260" i="4"/>
  <c r="B3261" i="4"/>
  <c r="B3262" i="4"/>
  <c r="B3263" i="4"/>
  <c r="B3264" i="4"/>
  <c r="B3265" i="4"/>
  <c r="B3266" i="4"/>
  <c r="B3267" i="4"/>
  <c r="B3268" i="4"/>
  <c r="B3269" i="4"/>
  <c r="B3270" i="4"/>
  <c r="B3271" i="4"/>
  <c r="B3272" i="4"/>
  <c r="B3273" i="4"/>
  <c r="B3274" i="4"/>
  <c r="B3275" i="4"/>
  <c r="B3276" i="4"/>
  <c r="B3277" i="4"/>
  <c r="B3278" i="4"/>
  <c r="B3279" i="4"/>
  <c r="B3280" i="4"/>
  <c r="B3281" i="4"/>
  <c r="B3282" i="4"/>
  <c r="B3283" i="4"/>
  <c r="B3284" i="4"/>
  <c r="B3285" i="4"/>
  <c r="B3286" i="4"/>
  <c r="B3287"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414" i="4"/>
  <c r="C415" i="4"/>
  <c r="C416" i="4"/>
  <c r="C417" i="4"/>
  <c r="C418" i="4"/>
  <c r="C419" i="4"/>
  <c r="C420" i="4"/>
  <c r="C421" i="4"/>
  <c r="C422" i="4"/>
  <c r="C423" i="4"/>
  <c r="C424" i="4"/>
  <c r="C425" i="4"/>
  <c r="C426" i="4"/>
  <c r="C427" i="4"/>
  <c r="C428" i="4"/>
  <c r="C429" i="4"/>
  <c r="C430" i="4"/>
  <c r="C431" i="4"/>
  <c r="C432" i="4"/>
  <c r="C433" i="4"/>
  <c r="C434" i="4"/>
  <c r="C435" i="4"/>
  <c r="C436" i="4"/>
  <c r="C437" i="4"/>
  <c r="C438" i="4"/>
  <c r="C439" i="4"/>
  <c r="C440" i="4"/>
  <c r="C441"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79" i="4"/>
  <c r="C480" i="4"/>
  <c r="C481" i="4"/>
  <c r="C482" i="4"/>
  <c r="C483" i="4"/>
  <c r="C484" i="4"/>
  <c r="C485" i="4"/>
  <c r="C486" i="4"/>
  <c r="C487" i="4"/>
  <c r="C488" i="4"/>
  <c r="C489" i="4"/>
  <c r="C490" i="4"/>
  <c r="C491" i="4"/>
  <c r="C492" i="4"/>
  <c r="C493" i="4"/>
  <c r="C494" i="4"/>
  <c r="C495" i="4"/>
  <c r="C496" i="4"/>
  <c r="C497" i="4"/>
  <c r="C498" i="4"/>
  <c r="C499" i="4"/>
  <c r="C500" i="4"/>
  <c r="C501" i="4"/>
  <c r="C502" i="4"/>
  <c r="C503" i="4"/>
  <c r="C504" i="4"/>
  <c r="C505" i="4"/>
  <c r="C506" i="4"/>
  <c r="C507" i="4"/>
  <c r="C508" i="4"/>
  <c r="C509" i="4"/>
  <c r="C510" i="4"/>
  <c r="C511" i="4"/>
  <c r="C512" i="4"/>
  <c r="C513" i="4"/>
  <c r="C514" i="4"/>
  <c r="C515" i="4"/>
  <c r="C516" i="4"/>
  <c r="C517" i="4"/>
  <c r="C518" i="4"/>
  <c r="C519" i="4"/>
  <c r="C520" i="4"/>
  <c r="C521" i="4"/>
  <c r="C522" i="4"/>
  <c r="C523" i="4"/>
  <c r="C524" i="4"/>
  <c r="C525" i="4"/>
  <c r="C526" i="4"/>
  <c r="C527" i="4"/>
  <c r="C528" i="4"/>
  <c r="C529" i="4"/>
  <c r="C530" i="4"/>
  <c r="C531" i="4"/>
  <c r="C532" i="4"/>
  <c r="C533" i="4"/>
  <c r="C534" i="4"/>
  <c r="C535" i="4"/>
  <c r="C536" i="4"/>
  <c r="C537" i="4"/>
  <c r="C538" i="4"/>
  <c r="C539" i="4"/>
  <c r="C540" i="4"/>
  <c r="C541" i="4"/>
  <c r="C542" i="4"/>
  <c r="C543" i="4"/>
  <c r="C544" i="4"/>
  <c r="C545" i="4"/>
  <c r="C546" i="4"/>
  <c r="C547" i="4"/>
  <c r="C548" i="4"/>
  <c r="C549" i="4"/>
  <c r="C550" i="4"/>
  <c r="C551" i="4"/>
  <c r="C552" i="4"/>
  <c r="C553" i="4"/>
  <c r="C554" i="4"/>
  <c r="C555" i="4"/>
  <c r="C556" i="4"/>
  <c r="C557" i="4"/>
  <c r="C558" i="4"/>
  <c r="C559" i="4"/>
  <c r="C560" i="4"/>
  <c r="C561" i="4"/>
  <c r="C562" i="4"/>
  <c r="C563" i="4"/>
  <c r="C564" i="4"/>
  <c r="C565" i="4"/>
  <c r="C566" i="4"/>
  <c r="C567" i="4"/>
  <c r="C568" i="4"/>
  <c r="C569" i="4"/>
  <c r="C570" i="4"/>
  <c r="C571" i="4"/>
  <c r="C572" i="4"/>
  <c r="C573" i="4"/>
  <c r="C574" i="4"/>
  <c r="C575" i="4"/>
  <c r="C576" i="4"/>
  <c r="C577" i="4"/>
  <c r="C578" i="4"/>
  <c r="C579" i="4"/>
  <c r="C580" i="4"/>
  <c r="C581" i="4"/>
  <c r="C582" i="4"/>
  <c r="C583" i="4"/>
  <c r="C584" i="4"/>
  <c r="C585" i="4"/>
  <c r="C586" i="4"/>
  <c r="C587" i="4"/>
  <c r="C588" i="4"/>
  <c r="C589" i="4"/>
  <c r="C590" i="4"/>
  <c r="C591" i="4"/>
  <c r="C592" i="4"/>
  <c r="C593" i="4"/>
  <c r="C594" i="4"/>
  <c r="C595" i="4"/>
  <c r="C596" i="4"/>
  <c r="C597" i="4"/>
  <c r="C598" i="4"/>
  <c r="C599" i="4"/>
  <c r="C600" i="4"/>
  <c r="C601" i="4"/>
  <c r="C602" i="4"/>
  <c r="C603" i="4"/>
  <c r="C604" i="4"/>
  <c r="C605" i="4"/>
  <c r="C606" i="4"/>
  <c r="C607" i="4"/>
  <c r="C608" i="4"/>
  <c r="C609" i="4"/>
  <c r="C610" i="4"/>
  <c r="C611" i="4"/>
  <c r="C612" i="4"/>
  <c r="C613" i="4"/>
  <c r="C614" i="4"/>
  <c r="C615" i="4"/>
  <c r="C616" i="4"/>
  <c r="C617" i="4"/>
  <c r="C618" i="4"/>
  <c r="C619" i="4"/>
  <c r="C620" i="4"/>
  <c r="C621" i="4"/>
  <c r="C622" i="4"/>
  <c r="C623" i="4"/>
  <c r="C624" i="4"/>
  <c r="C625" i="4"/>
  <c r="C626" i="4"/>
  <c r="C627" i="4"/>
  <c r="C628" i="4"/>
  <c r="C629" i="4"/>
  <c r="C630" i="4"/>
  <c r="C631" i="4"/>
  <c r="C632" i="4"/>
  <c r="C633" i="4"/>
  <c r="C634" i="4"/>
  <c r="C635" i="4"/>
  <c r="C636" i="4"/>
  <c r="C637" i="4"/>
  <c r="C638" i="4"/>
  <c r="C639" i="4"/>
  <c r="C640" i="4"/>
  <c r="C641" i="4"/>
  <c r="C642" i="4"/>
  <c r="C643" i="4"/>
  <c r="C644" i="4"/>
  <c r="C645" i="4"/>
  <c r="C646" i="4"/>
  <c r="C647" i="4"/>
  <c r="C648" i="4"/>
  <c r="C649" i="4"/>
  <c r="C650" i="4"/>
  <c r="C651" i="4"/>
  <c r="C652" i="4"/>
  <c r="C653" i="4"/>
  <c r="C654" i="4"/>
  <c r="C655" i="4"/>
  <c r="C656" i="4"/>
  <c r="C657" i="4"/>
  <c r="C658" i="4"/>
  <c r="C659" i="4"/>
  <c r="C660" i="4"/>
  <c r="C661" i="4"/>
  <c r="C662" i="4"/>
  <c r="C663" i="4"/>
  <c r="C664" i="4"/>
  <c r="C665" i="4"/>
  <c r="C666" i="4"/>
  <c r="C667" i="4"/>
  <c r="C668" i="4"/>
  <c r="C669" i="4"/>
  <c r="C670" i="4"/>
  <c r="C671" i="4"/>
  <c r="C672" i="4"/>
  <c r="C673" i="4"/>
  <c r="C674" i="4"/>
  <c r="C675" i="4"/>
  <c r="C676" i="4"/>
  <c r="C677" i="4"/>
  <c r="C678" i="4"/>
  <c r="C679" i="4"/>
  <c r="C680" i="4"/>
  <c r="C681" i="4"/>
  <c r="C682" i="4"/>
  <c r="C683" i="4"/>
  <c r="C684" i="4"/>
  <c r="C685" i="4"/>
  <c r="C686" i="4"/>
  <c r="C687" i="4"/>
  <c r="C688" i="4"/>
  <c r="C689" i="4"/>
  <c r="C690" i="4"/>
  <c r="C691" i="4"/>
  <c r="C692" i="4"/>
  <c r="C693" i="4"/>
  <c r="C694" i="4"/>
  <c r="C695" i="4"/>
  <c r="C696" i="4"/>
  <c r="C697" i="4"/>
  <c r="C698" i="4"/>
  <c r="C699" i="4"/>
  <c r="C700" i="4"/>
  <c r="C701" i="4"/>
  <c r="C702" i="4"/>
  <c r="C703" i="4"/>
  <c r="C704" i="4"/>
  <c r="C705" i="4"/>
  <c r="C706" i="4"/>
  <c r="C707" i="4"/>
  <c r="C708" i="4"/>
  <c r="C709" i="4"/>
  <c r="C710" i="4"/>
  <c r="C711" i="4"/>
  <c r="C712" i="4"/>
  <c r="C713" i="4"/>
  <c r="C714" i="4"/>
  <c r="C715" i="4"/>
  <c r="C716" i="4"/>
  <c r="C717" i="4"/>
  <c r="C718" i="4"/>
  <c r="C719" i="4"/>
  <c r="C720" i="4"/>
  <c r="C721" i="4"/>
  <c r="C722" i="4"/>
  <c r="C723" i="4"/>
  <c r="C724" i="4"/>
  <c r="C725" i="4"/>
  <c r="C726" i="4"/>
  <c r="C727" i="4"/>
  <c r="C728" i="4"/>
  <c r="C729" i="4"/>
  <c r="C730" i="4"/>
  <c r="C731" i="4"/>
  <c r="C732" i="4"/>
  <c r="C733" i="4"/>
  <c r="C734" i="4"/>
  <c r="C735" i="4"/>
  <c r="C736" i="4"/>
  <c r="C737" i="4"/>
  <c r="C738" i="4"/>
  <c r="C739" i="4"/>
  <c r="C740" i="4"/>
  <c r="C741" i="4"/>
  <c r="C742" i="4"/>
  <c r="C743" i="4"/>
  <c r="C744" i="4"/>
  <c r="C745" i="4"/>
  <c r="C746" i="4"/>
  <c r="C747" i="4"/>
  <c r="C748" i="4"/>
  <c r="C749" i="4"/>
  <c r="C750" i="4"/>
  <c r="C751" i="4"/>
  <c r="C752" i="4"/>
  <c r="C753" i="4"/>
  <c r="C754" i="4"/>
  <c r="C755" i="4"/>
  <c r="C756" i="4"/>
  <c r="C757" i="4"/>
  <c r="C758" i="4"/>
  <c r="C759" i="4"/>
  <c r="C760" i="4"/>
  <c r="C761" i="4"/>
  <c r="C762" i="4"/>
  <c r="C763" i="4"/>
  <c r="C764" i="4"/>
  <c r="C765" i="4"/>
  <c r="C766" i="4"/>
  <c r="C767" i="4"/>
  <c r="C768" i="4"/>
  <c r="C769" i="4"/>
  <c r="C770" i="4"/>
  <c r="C771" i="4"/>
  <c r="C772" i="4"/>
  <c r="C773" i="4"/>
  <c r="C774" i="4"/>
  <c r="C775" i="4"/>
  <c r="C776" i="4"/>
  <c r="C777" i="4"/>
  <c r="C778" i="4"/>
  <c r="C779" i="4"/>
  <c r="C780" i="4"/>
  <c r="C781" i="4"/>
  <c r="C782" i="4"/>
  <c r="C783" i="4"/>
  <c r="C784" i="4"/>
  <c r="C785" i="4"/>
  <c r="C786" i="4"/>
  <c r="C787" i="4"/>
  <c r="C788" i="4"/>
  <c r="C789" i="4"/>
  <c r="C790" i="4"/>
  <c r="C791" i="4"/>
  <c r="C792" i="4"/>
  <c r="C793" i="4"/>
  <c r="C794" i="4"/>
  <c r="C795" i="4"/>
  <c r="C796" i="4"/>
  <c r="C797" i="4"/>
  <c r="C798" i="4"/>
  <c r="C799" i="4"/>
  <c r="C800" i="4"/>
  <c r="C801" i="4"/>
  <c r="C802" i="4"/>
  <c r="C803" i="4"/>
  <c r="C804" i="4"/>
  <c r="C805" i="4"/>
  <c r="C806" i="4"/>
  <c r="C807" i="4"/>
  <c r="C808" i="4"/>
  <c r="C809" i="4"/>
  <c r="C810" i="4"/>
  <c r="C811" i="4"/>
  <c r="C812" i="4"/>
  <c r="C813" i="4"/>
  <c r="C814" i="4"/>
  <c r="C815" i="4"/>
  <c r="C816" i="4"/>
  <c r="C817" i="4"/>
  <c r="C818" i="4"/>
  <c r="C819" i="4"/>
  <c r="C820" i="4"/>
  <c r="C821" i="4"/>
  <c r="C822" i="4"/>
  <c r="C823" i="4"/>
  <c r="C824" i="4"/>
  <c r="C825" i="4"/>
  <c r="C826" i="4"/>
  <c r="C827" i="4"/>
  <c r="C828" i="4"/>
  <c r="C829" i="4"/>
  <c r="C830" i="4"/>
  <c r="C831" i="4"/>
  <c r="C832" i="4"/>
  <c r="C833" i="4"/>
  <c r="C834" i="4"/>
  <c r="C835" i="4"/>
  <c r="C836" i="4"/>
  <c r="C837" i="4"/>
  <c r="C838" i="4"/>
  <c r="C839" i="4"/>
  <c r="C840" i="4"/>
  <c r="C841" i="4"/>
  <c r="C842" i="4"/>
  <c r="C843" i="4"/>
  <c r="C844" i="4"/>
  <c r="C845" i="4"/>
  <c r="C846" i="4"/>
  <c r="C847" i="4"/>
  <c r="C848" i="4"/>
  <c r="C849" i="4"/>
  <c r="C850" i="4"/>
  <c r="C851" i="4"/>
  <c r="C852" i="4"/>
  <c r="C853" i="4"/>
  <c r="C854" i="4"/>
  <c r="C855" i="4"/>
  <c r="C856" i="4"/>
  <c r="C857" i="4"/>
  <c r="C858" i="4"/>
  <c r="C859" i="4"/>
  <c r="C860" i="4"/>
  <c r="C861" i="4"/>
  <c r="C862" i="4"/>
  <c r="C863" i="4"/>
  <c r="C864" i="4"/>
  <c r="C865" i="4"/>
  <c r="C866" i="4"/>
  <c r="C867" i="4"/>
  <c r="C868" i="4"/>
  <c r="C869" i="4"/>
  <c r="C870" i="4"/>
  <c r="C871" i="4"/>
  <c r="C872" i="4"/>
  <c r="C873" i="4"/>
  <c r="C874" i="4"/>
  <c r="C875" i="4"/>
  <c r="C876" i="4"/>
  <c r="C877" i="4"/>
  <c r="C878" i="4"/>
  <c r="C879" i="4"/>
  <c r="C880" i="4"/>
  <c r="C881" i="4"/>
  <c r="C882" i="4"/>
  <c r="C883" i="4"/>
  <c r="C884" i="4"/>
  <c r="C885" i="4"/>
  <c r="C886" i="4"/>
  <c r="C887" i="4"/>
  <c r="C888" i="4"/>
  <c r="C889" i="4"/>
  <c r="C890" i="4"/>
  <c r="C891" i="4"/>
  <c r="C892" i="4"/>
  <c r="C893" i="4"/>
  <c r="C894" i="4"/>
  <c r="C895" i="4"/>
  <c r="C896" i="4"/>
  <c r="C897" i="4"/>
  <c r="C898" i="4"/>
  <c r="C899" i="4"/>
  <c r="C900" i="4"/>
  <c r="C901" i="4"/>
  <c r="C902" i="4"/>
  <c r="C903" i="4"/>
  <c r="C904" i="4"/>
  <c r="C905" i="4"/>
  <c r="C906" i="4"/>
  <c r="C907" i="4"/>
  <c r="C908" i="4"/>
  <c r="C909" i="4"/>
  <c r="C910" i="4"/>
  <c r="C911" i="4"/>
  <c r="C912" i="4"/>
  <c r="C913" i="4"/>
  <c r="C914" i="4"/>
  <c r="C915" i="4"/>
  <c r="C916" i="4"/>
  <c r="C917" i="4"/>
  <c r="C918" i="4"/>
  <c r="C919" i="4"/>
  <c r="C920" i="4"/>
  <c r="C921" i="4"/>
  <c r="C922" i="4"/>
  <c r="C923" i="4"/>
  <c r="C924" i="4"/>
  <c r="C925" i="4"/>
  <c r="C926" i="4"/>
  <c r="C927" i="4"/>
  <c r="C928" i="4"/>
  <c r="C929" i="4"/>
  <c r="C930" i="4"/>
  <c r="C931" i="4"/>
  <c r="C932" i="4"/>
  <c r="C933" i="4"/>
  <c r="C934" i="4"/>
  <c r="C935" i="4"/>
  <c r="C936" i="4"/>
  <c r="C937" i="4"/>
  <c r="C938" i="4"/>
  <c r="C939" i="4"/>
  <c r="C940" i="4"/>
  <c r="C941" i="4"/>
  <c r="C942" i="4"/>
  <c r="C943" i="4"/>
  <c r="C944" i="4"/>
  <c r="C945" i="4"/>
  <c r="C946" i="4"/>
  <c r="C947" i="4"/>
  <c r="C948" i="4"/>
  <c r="C949" i="4"/>
  <c r="C950" i="4"/>
  <c r="C951" i="4"/>
  <c r="C952" i="4"/>
  <c r="C953" i="4"/>
  <c r="C954" i="4"/>
  <c r="C955" i="4"/>
  <c r="C956" i="4"/>
  <c r="C957" i="4"/>
  <c r="C958" i="4"/>
  <c r="C959" i="4"/>
  <c r="C960" i="4"/>
  <c r="C961" i="4"/>
  <c r="C962" i="4"/>
  <c r="C963" i="4"/>
  <c r="C964" i="4"/>
  <c r="C965" i="4"/>
  <c r="C966" i="4"/>
  <c r="C967" i="4"/>
  <c r="C968" i="4"/>
  <c r="C969" i="4"/>
  <c r="C970" i="4"/>
  <c r="C971" i="4"/>
  <c r="C972" i="4"/>
  <c r="C973" i="4"/>
  <c r="C974" i="4"/>
  <c r="C975" i="4"/>
  <c r="C976" i="4"/>
  <c r="C977" i="4"/>
  <c r="C978" i="4"/>
  <c r="C979" i="4"/>
  <c r="C980" i="4"/>
  <c r="C981" i="4"/>
  <c r="C982" i="4"/>
  <c r="C983" i="4"/>
  <c r="C984" i="4"/>
  <c r="C985" i="4"/>
  <c r="C986" i="4"/>
  <c r="C987" i="4"/>
  <c r="C988" i="4"/>
  <c r="C989" i="4"/>
  <c r="C990" i="4"/>
  <c r="C991" i="4"/>
  <c r="C992" i="4"/>
  <c r="C993" i="4"/>
  <c r="C994" i="4"/>
  <c r="C995" i="4"/>
  <c r="C996" i="4"/>
  <c r="C997" i="4"/>
  <c r="C998" i="4"/>
  <c r="C999" i="4"/>
  <c r="C1000" i="4"/>
  <c r="C1001" i="4"/>
  <c r="C1002" i="4"/>
  <c r="C1003" i="4"/>
  <c r="C1004" i="4"/>
  <c r="C1005" i="4"/>
  <c r="C1006" i="4"/>
  <c r="C1007" i="4"/>
  <c r="C1008" i="4"/>
  <c r="C1009" i="4"/>
  <c r="C1010" i="4"/>
  <c r="C1011" i="4"/>
  <c r="C1012" i="4"/>
  <c r="C1013" i="4"/>
  <c r="C1014" i="4"/>
  <c r="C1015" i="4"/>
  <c r="C1016" i="4"/>
  <c r="C1017" i="4"/>
  <c r="C1018" i="4"/>
  <c r="C1019" i="4"/>
  <c r="C1020" i="4"/>
  <c r="C1021" i="4"/>
  <c r="C1022" i="4"/>
  <c r="C1023" i="4"/>
  <c r="C1024" i="4"/>
  <c r="C1025" i="4"/>
  <c r="C1026" i="4"/>
  <c r="C1027" i="4"/>
  <c r="C1028" i="4"/>
  <c r="C1029" i="4"/>
  <c r="C1030" i="4"/>
  <c r="C1031" i="4"/>
  <c r="C1032" i="4"/>
  <c r="C1033" i="4"/>
  <c r="C1034" i="4"/>
  <c r="C1035" i="4"/>
  <c r="C1036" i="4"/>
  <c r="C1037" i="4"/>
  <c r="C1038" i="4"/>
  <c r="C1039" i="4"/>
  <c r="C1040" i="4"/>
  <c r="C1041" i="4"/>
  <c r="C1042" i="4"/>
  <c r="C1043" i="4"/>
  <c r="C1044" i="4"/>
  <c r="C1045" i="4"/>
  <c r="C1046" i="4"/>
  <c r="C1047" i="4"/>
  <c r="C1048" i="4"/>
  <c r="C1049" i="4"/>
  <c r="C1050" i="4"/>
  <c r="C1051" i="4"/>
  <c r="C1052" i="4"/>
  <c r="C1053" i="4"/>
  <c r="C1054" i="4"/>
  <c r="C1055" i="4"/>
  <c r="C1056" i="4"/>
  <c r="C1057" i="4"/>
  <c r="C1058" i="4"/>
  <c r="C1059" i="4"/>
  <c r="C1060" i="4"/>
  <c r="C1061" i="4"/>
  <c r="C1062" i="4"/>
  <c r="C1063" i="4"/>
  <c r="C1064" i="4"/>
  <c r="C1065" i="4"/>
  <c r="C1066" i="4"/>
  <c r="C1067" i="4"/>
  <c r="C1068" i="4"/>
  <c r="C1069" i="4"/>
  <c r="C1070" i="4"/>
  <c r="C1071" i="4"/>
  <c r="C1072" i="4"/>
  <c r="C1073" i="4"/>
  <c r="C1074" i="4"/>
  <c r="C1075" i="4"/>
  <c r="C1076" i="4"/>
  <c r="C1077" i="4"/>
  <c r="C1078" i="4"/>
  <c r="C1079" i="4"/>
  <c r="C1080" i="4"/>
  <c r="C1081" i="4"/>
  <c r="C1082" i="4"/>
  <c r="C1083" i="4"/>
  <c r="C1084" i="4"/>
  <c r="C1085" i="4"/>
  <c r="C1086" i="4"/>
  <c r="C1087" i="4"/>
  <c r="C1088" i="4"/>
  <c r="C1089" i="4"/>
  <c r="C1090" i="4"/>
  <c r="C1091" i="4"/>
  <c r="C1092" i="4"/>
  <c r="C1093" i="4"/>
  <c r="C1094" i="4"/>
  <c r="C1095" i="4"/>
  <c r="C1096" i="4"/>
  <c r="C1097" i="4"/>
  <c r="C1098" i="4"/>
  <c r="C1099" i="4"/>
  <c r="C1100" i="4"/>
  <c r="C1101" i="4"/>
  <c r="C1102" i="4"/>
  <c r="C1103" i="4"/>
  <c r="C1104" i="4"/>
  <c r="C1105" i="4"/>
  <c r="C1106" i="4"/>
  <c r="C1107" i="4"/>
  <c r="C1108" i="4"/>
  <c r="C1109" i="4"/>
  <c r="C1110" i="4"/>
  <c r="C1111" i="4"/>
  <c r="C1112" i="4"/>
  <c r="C1113" i="4"/>
  <c r="C1114" i="4"/>
  <c r="C1115" i="4"/>
  <c r="C1116" i="4"/>
  <c r="C1117" i="4"/>
  <c r="C1118" i="4"/>
  <c r="C1119" i="4"/>
  <c r="C1120" i="4"/>
  <c r="C1121" i="4"/>
  <c r="C1122" i="4"/>
  <c r="C1123" i="4"/>
  <c r="C1124" i="4"/>
  <c r="C1125" i="4"/>
  <c r="C1126" i="4"/>
  <c r="C1127" i="4"/>
  <c r="C1128" i="4"/>
  <c r="C1129" i="4"/>
  <c r="C1130" i="4"/>
  <c r="C1131" i="4"/>
  <c r="C1132" i="4"/>
  <c r="C1133" i="4"/>
  <c r="C1134" i="4"/>
  <c r="C1135" i="4"/>
  <c r="C1136" i="4"/>
  <c r="C1137" i="4"/>
  <c r="C1138" i="4"/>
  <c r="C1139" i="4"/>
  <c r="C1140" i="4"/>
  <c r="C1141" i="4"/>
  <c r="C1142" i="4"/>
  <c r="C1143" i="4"/>
  <c r="C1144" i="4"/>
  <c r="C1145" i="4"/>
  <c r="C1146" i="4"/>
  <c r="C1147" i="4"/>
  <c r="C1148" i="4"/>
  <c r="C1149" i="4"/>
  <c r="C1150" i="4"/>
  <c r="C1151" i="4"/>
  <c r="C1152" i="4"/>
  <c r="C1153" i="4"/>
  <c r="C1154" i="4"/>
  <c r="C1155" i="4"/>
  <c r="C1156" i="4"/>
  <c r="C1157" i="4"/>
  <c r="C1158" i="4"/>
  <c r="C1159" i="4"/>
  <c r="C1160" i="4"/>
  <c r="C1161" i="4"/>
  <c r="C1162" i="4"/>
  <c r="C1163" i="4"/>
  <c r="C1164" i="4"/>
  <c r="C1165" i="4"/>
  <c r="C1166" i="4"/>
  <c r="C1167" i="4"/>
  <c r="C1168" i="4"/>
  <c r="C1169" i="4"/>
  <c r="C1170" i="4"/>
  <c r="C1171" i="4"/>
  <c r="C1172" i="4"/>
  <c r="C1173" i="4"/>
  <c r="C1174" i="4"/>
  <c r="C1175" i="4"/>
  <c r="C1176" i="4"/>
  <c r="C1177" i="4"/>
  <c r="C1178" i="4"/>
  <c r="C1179" i="4"/>
  <c r="C1180" i="4"/>
  <c r="C1181" i="4"/>
  <c r="C1182" i="4"/>
  <c r="C1183" i="4"/>
  <c r="C1184" i="4"/>
  <c r="C1185" i="4"/>
  <c r="C1186" i="4"/>
  <c r="C1187" i="4"/>
  <c r="C1188" i="4"/>
  <c r="C1189" i="4"/>
  <c r="C1190" i="4"/>
  <c r="C1191" i="4"/>
  <c r="C1192" i="4"/>
  <c r="C1193" i="4"/>
  <c r="C1194" i="4"/>
  <c r="C1195" i="4"/>
  <c r="C1196" i="4"/>
  <c r="C1197" i="4"/>
  <c r="C1198" i="4"/>
  <c r="C1199" i="4"/>
  <c r="C1200" i="4"/>
  <c r="C1201" i="4"/>
  <c r="C1202" i="4"/>
  <c r="C1203" i="4"/>
  <c r="C1204" i="4"/>
  <c r="C1205" i="4"/>
  <c r="C1206" i="4"/>
  <c r="C1207" i="4"/>
  <c r="C1208" i="4"/>
  <c r="C1209" i="4"/>
  <c r="C1210" i="4"/>
  <c r="C1211" i="4"/>
  <c r="C1212" i="4"/>
  <c r="C1213" i="4"/>
  <c r="C1214" i="4"/>
  <c r="C1215" i="4"/>
  <c r="C1216" i="4"/>
  <c r="C1217" i="4"/>
  <c r="C1218" i="4"/>
  <c r="C1219" i="4"/>
  <c r="C1220" i="4"/>
  <c r="C1221" i="4"/>
  <c r="C1222" i="4"/>
  <c r="C1223" i="4"/>
  <c r="C1224" i="4"/>
  <c r="C1225" i="4"/>
  <c r="C1226" i="4"/>
  <c r="C1227" i="4"/>
  <c r="C1228" i="4"/>
  <c r="C1229" i="4"/>
  <c r="C1230" i="4"/>
  <c r="C1231" i="4"/>
  <c r="C1232" i="4"/>
  <c r="C1233" i="4"/>
  <c r="C1234" i="4"/>
  <c r="C1235" i="4"/>
  <c r="C1236" i="4"/>
  <c r="C1237" i="4"/>
  <c r="C1238" i="4"/>
  <c r="C1239" i="4"/>
  <c r="C1240" i="4"/>
  <c r="C1241" i="4"/>
  <c r="C1242" i="4"/>
  <c r="C1243" i="4"/>
  <c r="C1244" i="4"/>
  <c r="C1245" i="4"/>
  <c r="C1246" i="4"/>
  <c r="C1247" i="4"/>
  <c r="C1248" i="4"/>
  <c r="C1249" i="4"/>
  <c r="C1250" i="4"/>
  <c r="C1251" i="4"/>
  <c r="C1252" i="4"/>
  <c r="C1253" i="4"/>
  <c r="C1254" i="4"/>
  <c r="C1255" i="4"/>
  <c r="C1256" i="4"/>
  <c r="C1257" i="4"/>
  <c r="C1258" i="4"/>
  <c r="C1259" i="4"/>
  <c r="C1260" i="4"/>
  <c r="C1261" i="4"/>
  <c r="C1262" i="4"/>
  <c r="C1263" i="4"/>
  <c r="C1264" i="4"/>
  <c r="C1265" i="4"/>
  <c r="C1266" i="4"/>
  <c r="C1267" i="4"/>
  <c r="C1268" i="4"/>
  <c r="C1269" i="4"/>
  <c r="C1270" i="4"/>
  <c r="C1271" i="4"/>
  <c r="C1272" i="4"/>
  <c r="C1273" i="4"/>
  <c r="C1274" i="4"/>
  <c r="C1275" i="4"/>
  <c r="C1276" i="4"/>
  <c r="C1277" i="4"/>
  <c r="C1278" i="4"/>
  <c r="C1279" i="4"/>
  <c r="C1280" i="4"/>
  <c r="C1281" i="4"/>
  <c r="C1282" i="4"/>
  <c r="C1283" i="4"/>
  <c r="C1284" i="4"/>
  <c r="C1285" i="4"/>
  <c r="C1286" i="4"/>
  <c r="C1287" i="4"/>
  <c r="C1288" i="4"/>
  <c r="C1289" i="4"/>
  <c r="C1290" i="4"/>
  <c r="C1291" i="4"/>
  <c r="C1292" i="4"/>
  <c r="C1293" i="4"/>
  <c r="C1294" i="4"/>
  <c r="C1295" i="4"/>
  <c r="C1296" i="4"/>
  <c r="C1297" i="4"/>
  <c r="C1298" i="4"/>
  <c r="C1299" i="4"/>
  <c r="C1300" i="4"/>
  <c r="C1301" i="4"/>
  <c r="C1302" i="4"/>
  <c r="C1303" i="4"/>
  <c r="C1304" i="4"/>
  <c r="C1305" i="4"/>
  <c r="C1306" i="4"/>
  <c r="C1307" i="4"/>
  <c r="C1308" i="4"/>
  <c r="C1309" i="4"/>
  <c r="C1310" i="4"/>
  <c r="C1311" i="4"/>
  <c r="C1312" i="4"/>
  <c r="C1313" i="4"/>
  <c r="C1314" i="4"/>
  <c r="C1315" i="4"/>
  <c r="C1316" i="4"/>
  <c r="C1317" i="4"/>
  <c r="C1318" i="4"/>
  <c r="C1319" i="4"/>
  <c r="C1320" i="4"/>
  <c r="C1321" i="4"/>
  <c r="C1322" i="4"/>
  <c r="C1323" i="4"/>
  <c r="C1324" i="4"/>
  <c r="C1325" i="4"/>
  <c r="C1326" i="4"/>
  <c r="C1327" i="4"/>
  <c r="C1328" i="4"/>
  <c r="C1329" i="4"/>
  <c r="C1330" i="4"/>
  <c r="C1331" i="4"/>
  <c r="C1332" i="4"/>
  <c r="C1333" i="4"/>
  <c r="C1334" i="4"/>
  <c r="C1335" i="4"/>
  <c r="C1336" i="4"/>
  <c r="C1337" i="4"/>
  <c r="C1338" i="4"/>
  <c r="C1339" i="4"/>
  <c r="C1340" i="4"/>
  <c r="C1341" i="4"/>
  <c r="C1342" i="4"/>
  <c r="C1343" i="4"/>
  <c r="C1344" i="4"/>
  <c r="C1345" i="4"/>
  <c r="C1346" i="4"/>
  <c r="C1347" i="4"/>
  <c r="C1348" i="4"/>
  <c r="C1349" i="4"/>
  <c r="C1350" i="4"/>
  <c r="C1351" i="4"/>
  <c r="C1352" i="4"/>
  <c r="C1353" i="4"/>
  <c r="C1354" i="4"/>
  <c r="C1355" i="4"/>
  <c r="C1356" i="4"/>
  <c r="C1357" i="4"/>
  <c r="C1358" i="4"/>
  <c r="C1359" i="4"/>
  <c r="C1360" i="4"/>
  <c r="C1361" i="4"/>
  <c r="C1362" i="4"/>
  <c r="C1363" i="4"/>
  <c r="C1364" i="4"/>
  <c r="C1365" i="4"/>
  <c r="C1366" i="4"/>
  <c r="C1367" i="4"/>
  <c r="C1368" i="4"/>
  <c r="C1369" i="4"/>
  <c r="C1370" i="4"/>
  <c r="C1371" i="4"/>
  <c r="C1372" i="4"/>
  <c r="C1373" i="4"/>
  <c r="C1374" i="4"/>
  <c r="C1375" i="4"/>
  <c r="C1376" i="4"/>
  <c r="C1377" i="4"/>
  <c r="C1378" i="4"/>
  <c r="C1379" i="4"/>
  <c r="C1380" i="4"/>
  <c r="C1381" i="4"/>
  <c r="C1382" i="4"/>
  <c r="C1383" i="4"/>
  <c r="C1384" i="4"/>
  <c r="C1385" i="4"/>
  <c r="C1386" i="4"/>
  <c r="C1387" i="4"/>
  <c r="C1388" i="4"/>
  <c r="C1389" i="4"/>
  <c r="C1390" i="4"/>
  <c r="C1391" i="4"/>
  <c r="C1392" i="4"/>
  <c r="C1393" i="4"/>
  <c r="C1394" i="4"/>
  <c r="C1395" i="4"/>
  <c r="C1396" i="4"/>
  <c r="C1397" i="4"/>
  <c r="C1398" i="4"/>
  <c r="C1399" i="4"/>
  <c r="C1400" i="4"/>
  <c r="C1401" i="4"/>
  <c r="C1402" i="4"/>
  <c r="C1403" i="4"/>
  <c r="C1404" i="4"/>
  <c r="C1405" i="4"/>
  <c r="C1406" i="4"/>
  <c r="C1407" i="4"/>
  <c r="C1408" i="4"/>
  <c r="C1409" i="4"/>
  <c r="C1410" i="4"/>
  <c r="C1411" i="4"/>
  <c r="C1412" i="4"/>
  <c r="C1413" i="4"/>
  <c r="C1414" i="4"/>
  <c r="C1415" i="4"/>
  <c r="C1416" i="4"/>
  <c r="C1417" i="4"/>
  <c r="C1418" i="4"/>
  <c r="C1419" i="4"/>
  <c r="C1420" i="4"/>
  <c r="C1421" i="4"/>
  <c r="C1422" i="4"/>
  <c r="C1423" i="4"/>
  <c r="C1424" i="4"/>
  <c r="C1425" i="4"/>
  <c r="C1426" i="4"/>
  <c r="C1427" i="4"/>
  <c r="C1428" i="4"/>
  <c r="C1429" i="4"/>
  <c r="C1430" i="4"/>
  <c r="C1431" i="4"/>
  <c r="C1432" i="4"/>
  <c r="C1433" i="4"/>
  <c r="C1434" i="4"/>
  <c r="C1435" i="4"/>
  <c r="C1436" i="4"/>
  <c r="C1437" i="4"/>
  <c r="C1438" i="4"/>
  <c r="C1439" i="4"/>
  <c r="C1440" i="4"/>
  <c r="C1441" i="4"/>
  <c r="C1442" i="4"/>
  <c r="C1443" i="4"/>
  <c r="C1444" i="4"/>
  <c r="C1445" i="4"/>
  <c r="C1446" i="4"/>
  <c r="C1447" i="4"/>
  <c r="C1448" i="4"/>
  <c r="C1449" i="4"/>
  <c r="C1450" i="4"/>
  <c r="C1451" i="4"/>
  <c r="C1452" i="4"/>
  <c r="C1453" i="4"/>
  <c r="C1454" i="4"/>
  <c r="C1455" i="4"/>
  <c r="C1456" i="4"/>
  <c r="C1457" i="4"/>
  <c r="C1458" i="4"/>
  <c r="C1459" i="4"/>
  <c r="C1460" i="4"/>
  <c r="C1461" i="4"/>
  <c r="C1462" i="4"/>
  <c r="C1463" i="4"/>
  <c r="C1464" i="4"/>
  <c r="C1465" i="4"/>
  <c r="C1466" i="4"/>
  <c r="C1467" i="4"/>
  <c r="C1468" i="4"/>
  <c r="C1469" i="4"/>
  <c r="C1470" i="4"/>
  <c r="C1471" i="4"/>
  <c r="C1472" i="4"/>
  <c r="C1473" i="4"/>
  <c r="C1474" i="4"/>
  <c r="C1475" i="4"/>
  <c r="C1476" i="4"/>
  <c r="C1477" i="4"/>
  <c r="C1478" i="4"/>
  <c r="C1479" i="4"/>
  <c r="C1480" i="4"/>
  <c r="C1481" i="4"/>
  <c r="C1482" i="4"/>
  <c r="C1483" i="4"/>
  <c r="C1484" i="4"/>
  <c r="C1485" i="4"/>
  <c r="C1486" i="4"/>
  <c r="C1487" i="4"/>
  <c r="C1488" i="4"/>
  <c r="C1489" i="4"/>
  <c r="C1490" i="4"/>
  <c r="C1491" i="4"/>
  <c r="C1492" i="4"/>
  <c r="C1493" i="4"/>
  <c r="C1494" i="4"/>
  <c r="C1495" i="4"/>
  <c r="C1496" i="4"/>
  <c r="C1497" i="4"/>
  <c r="C1498" i="4"/>
  <c r="C1499" i="4"/>
  <c r="C1500" i="4"/>
  <c r="C1501" i="4"/>
  <c r="C1502" i="4"/>
  <c r="C1503" i="4"/>
  <c r="C1504" i="4"/>
  <c r="C1505" i="4"/>
  <c r="C1506" i="4"/>
  <c r="C1507" i="4"/>
  <c r="C1508" i="4"/>
  <c r="C1509" i="4"/>
  <c r="C1510" i="4"/>
  <c r="C1511" i="4"/>
  <c r="C1512" i="4"/>
  <c r="C1513" i="4"/>
  <c r="C1514" i="4"/>
  <c r="C1515" i="4"/>
  <c r="C1516" i="4"/>
  <c r="C1517" i="4"/>
  <c r="C1518" i="4"/>
  <c r="C1519" i="4"/>
  <c r="C1520" i="4"/>
  <c r="C1521" i="4"/>
  <c r="C1522" i="4"/>
  <c r="C1523" i="4"/>
  <c r="C1524" i="4"/>
  <c r="C1525" i="4"/>
  <c r="C1526" i="4"/>
  <c r="C1527" i="4"/>
  <c r="C1528" i="4"/>
  <c r="C1529" i="4"/>
  <c r="C1530" i="4"/>
  <c r="C1531" i="4"/>
  <c r="C1532" i="4"/>
  <c r="C1533" i="4"/>
  <c r="C1534" i="4"/>
  <c r="C1535" i="4"/>
  <c r="C1536" i="4"/>
  <c r="C1537" i="4"/>
  <c r="C1538" i="4"/>
  <c r="C1539" i="4"/>
  <c r="C1540" i="4"/>
  <c r="C1541" i="4"/>
  <c r="C1542" i="4"/>
  <c r="C1543" i="4"/>
  <c r="C1544" i="4"/>
  <c r="C1545" i="4"/>
  <c r="C1546" i="4"/>
  <c r="C1547" i="4"/>
  <c r="C1548" i="4"/>
  <c r="C1549" i="4"/>
  <c r="C1550" i="4"/>
  <c r="C1551" i="4"/>
  <c r="C1552" i="4"/>
  <c r="C1553" i="4"/>
  <c r="C1554" i="4"/>
  <c r="C1555" i="4"/>
  <c r="C1556" i="4"/>
  <c r="C1557" i="4"/>
  <c r="C1558" i="4"/>
  <c r="C1559" i="4"/>
  <c r="C1560" i="4"/>
  <c r="C1561" i="4"/>
  <c r="C1562" i="4"/>
  <c r="C1563" i="4"/>
  <c r="C1564" i="4"/>
  <c r="C1565" i="4"/>
  <c r="C1566" i="4"/>
  <c r="C1567" i="4"/>
  <c r="C1568" i="4"/>
  <c r="C1569" i="4"/>
  <c r="C1570" i="4"/>
  <c r="C1571" i="4"/>
  <c r="C1572" i="4"/>
  <c r="C1573" i="4"/>
  <c r="C1574" i="4"/>
  <c r="C1575" i="4"/>
  <c r="C1576" i="4"/>
  <c r="C1577" i="4"/>
  <c r="C1578" i="4"/>
  <c r="C1579" i="4"/>
  <c r="C1580" i="4"/>
  <c r="C1581" i="4"/>
  <c r="C1582" i="4"/>
  <c r="C1583" i="4"/>
  <c r="C1584" i="4"/>
  <c r="C1585" i="4"/>
  <c r="C1586" i="4"/>
  <c r="C1587" i="4"/>
  <c r="C1588" i="4"/>
  <c r="C1589" i="4"/>
  <c r="C1590" i="4"/>
  <c r="C1591" i="4"/>
  <c r="C1592" i="4"/>
  <c r="C1593" i="4"/>
  <c r="C1594" i="4"/>
  <c r="C1595" i="4"/>
  <c r="C1596" i="4"/>
  <c r="C1597" i="4"/>
  <c r="C1598" i="4"/>
  <c r="C1599" i="4"/>
  <c r="C1600" i="4"/>
  <c r="C1601" i="4"/>
  <c r="C1602" i="4"/>
  <c r="C1603" i="4"/>
  <c r="C1604" i="4"/>
  <c r="C1605" i="4"/>
  <c r="C1606" i="4"/>
  <c r="C1607" i="4"/>
  <c r="C1608" i="4"/>
  <c r="C1609" i="4"/>
  <c r="C1610" i="4"/>
  <c r="C1611" i="4"/>
  <c r="C1612" i="4"/>
  <c r="C1613" i="4"/>
  <c r="C1614" i="4"/>
  <c r="C1615" i="4"/>
  <c r="C1616" i="4"/>
  <c r="C1617" i="4"/>
  <c r="C1618" i="4"/>
  <c r="C1619" i="4"/>
  <c r="C1620" i="4"/>
  <c r="C1621" i="4"/>
  <c r="C1622" i="4"/>
  <c r="C1623" i="4"/>
  <c r="C1624" i="4"/>
  <c r="C1625" i="4"/>
  <c r="C1626" i="4"/>
  <c r="C1627" i="4"/>
  <c r="C1628" i="4"/>
  <c r="C1629" i="4"/>
  <c r="C1630" i="4"/>
  <c r="C1631" i="4"/>
  <c r="C1632" i="4"/>
  <c r="C1633" i="4"/>
  <c r="C1634" i="4"/>
  <c r="C1635" i="4"/>
  <c r="C1636" i="4"/>
  <c r="C1637" i="4"/>
  <c r="C1638" i="4"/>
  <c r="C1639" i="4"/>
  <c r="C1640" i="4"/>
  <c r="C1641" i="4"/>
  <c r="C1642" i="4"/>
  <c r="C1643" i="4"/>
  <c r="C1644" i="4"/>
  <c r="C1645" i="4"/>
  <c r="C1646" i="4"/>
  <c r="C1647" i="4"/>
  <c r="C1648" i="4"/>
  <c r="C1649" i="4"/>
  <c r="C1650" i="4"/>
  <c r="C1651" i="4"/>
  <c r="C1652" i="4"/>
  <c r="C1653" i="4"/>
  <c r="C1654" i="4"/>
  <c r="C1655" i="4"/>
  <c r="C1656" i="4"/>
  <c r="C1657" i="4"/>
  <c r="C1658" i="4"/>
  <c r="C1659" i="4"/>
  <c r="C1660" i="4"/>
  <c r="C1661" i="4"/>
  <c r="C1662" i="4"/>
  <c r="C1663" i="4"/>
  <c r="C1664" i="4"/>
  <c r="C1665" i="4"/>
  <c r="C1666" i="4"/>
  <c r="C1667" i="4"/>
  <c r="C1668" i="4"/>
  <c r="C1669" i="4"/>
  <c r="C1670" i="4"/>
  <c r="C1671" i="4"/>
  <c r="C1672" i="4"/>
  <c r="C1673" i="4"/>
  <c r="C1674" i="4"/>
  <c r="C1675" i="4"/>
  <c r="C1676" i="4"/>
  <c r="C1677" i="4"/>
  <c r="C1678" i="4"/>
  <c r="C1679" i="4"/>
  <c r="C1680" i="4"/>
  <c r="C1681" i="4"/>
  <c r="C1682" i="4"/>
  <c r="C1683" i="4"/>
  <c r="C1684" i="4"/>
  <c r="C1685" i="4"/>
  <c r="C1686" i="4"/>
  <c r="C1687" i="4"/>
  <c r="C1688" i="4"/>
  <c r="C1689" i="4"/>
  <c r="C1690" i="4"/>
  <c r="C1691" i="4"/>
  <c r="C1692" i="4"/>
  <c r="C1693" i="4"/>
  <c r="C1694" i="4"/>
  <c r="C1695" i="4"/>
  <c r="C1696" i="4"/>
  <c r="C1697" i="4"/>
  <c r="C1698" i="4"/>
  <c r="C1699" i="4"/>
  <c r="C1700" i="4"/>
  <c r="C1701" i="4"/>
  <c r="C1702" i="4"/>
  <c r="C1703" i="4"/>
  <c r="C1704" i="4"/>
  <c r="C1705" i="4"/>
  <c r="C1706" i="4"/>
  <c r="C1707" i="4"/>
  <c r="C1708" i="4"/>
  <c r="C1709" i="4"/>
  <c r="C1710" i="4"/>
  <c r="C1711" i="4"/>
  <c r="C1712" i="4"/>
  <c r="C1713" i="4"/>
  <c r="C1714" i="4"/>
  <c r="C1715" i="4"/>
  <c r="C1716" i="4"/>
  <c r="C1717" i="4"/>
  <c r="C1718" i="4"/>
  <c r="C1719" i="4"/>
  <c r="C1720" i="4"/>
  <c r="C1721" i="4"/>
  <c r="C1722" i="4"/>
  <c r="C1723" i="4"/>
  <c r="C1724" i="4"/>
  <c r="C1725" i="4"/>
  <c r="C1726" i="4"/>
  <c r="C1727" i="4"/>
  <c r="C1728" i="4"/>
  <c r="C1729" i="4"/>
  <c r="C1730" i="4"/>
  <c r="C1731" i="4"/>
  <c r="C1732" i="4"/>
  <c r="C1733" i="4"/>
  <c r="C1734" i="4"/>
  <c r="C1735" i="4"/>
  <c r="C1736" i="4"/>
  <c r="C1737" i="4"/>
  <c r="C1738" i="4"/>
  <c r="C1739" i="4"/>
  <c r="C1740" i="4"/>
  <c r="C1741" i="4"/>
  <c r="C1742" i="4"/>
  <c r="C1743" i="4"/>
  <c r="C1744" i="4"/>
  <c r="C1745" i="4"/>
  <c r="C1746" i="4"/>
  <c r="C1747" i="4"/>
  <c r="C1748" i="4"/>
  <c r="C1749" i="4"/>
  <c r="C1750" i="4"/>
  <c r="C1751" i="4"/>
  <c r="C1752" i="4"/>
  <c r="C1753" i="4"/>
  <c r="C1754" i="4"/>
  <c r="C1755" i="4"/>
  <c r="C1756" i="4"/>
  <c r="C1757" i="4"/>
  <c r="C1758" i="4"/>
  <c r="C1759" i="4"/>
  <c r="C1760" i="4"/>
  <c r="C1761" i="4"/>
  <c r="C1762" i="4"/>
  <c r="C1763" i="4"/>
  <c r="C1764" i="4"/>
  <c r="C1765" i="4"/>
  <c r="C1766" i="4"/>
  <c r="C1767" i="4"/>
  <c r="C1768" i="4"/>
  <c r="C1769" i="4"/>
  <c r="C1770" i="4"/>
  <c r="C1771" i="4"/>
  <c r="C1772" i="4"/>
  <c r="C1773" i="4"/>
  <c r="C1774" i="4"/>
  <c r="C1775" i="4"/>
  <c r="C1776" i="4"/>
  <c r="C1777" i="4"/>
  <c r="C1778" i="4"/>
  <c r="C1779" i="4"/>
  <c r="C1780" i="4"/>
  <c r="C1781" i="4"/>
  <c r="C1782" i="4"/>
  <c r="C1783" i="4"/>
  <c r="C1784" i="4"/>
  <c r="C1785" i="4"/>
  <c r="C1786" i="4"/>
  <c r="C1787" i="4"/>
  <c r="C1788" i="4"/>
  <c r="C1789" i="4"/>
  <c r="C1790" i="4"/>
  <c r="C1791" i="4"/>
  <c r="C1792" i="4"/>
  <c r="C1793" i="4"/>
  <c r="C1794" i="4"/>
  <c r="C1795" i="4"/>
  <c r="C1796" i="4"/>
  <c r="C1797" i="4"/>
  <c r="C1798" i="4"/>
  <c r="C1799" i="4"/>
  <c r="C1800" i="4"/>
  <c r="C1801" i="4"/>
  <c r="C1802" i="4"/>
  <c r="C1803" i="4"/>
  <c r="C1804" i="4"/>
  <c r="C1805" i="4"/>
  <c r="C1806" i="4"/>
  <c r="C1807" i="4"/>
  <c r="C1808" i="4"/>
  <c r="C1809" i="4"/>
  <c r="C1810" i="4"/>
  <c r="C1811" i="4"/>
  <c r="C1812" i="4"/>
  <c r="C1813" i="4"/>
  <c r="C1814" i="4"/>
  <c r="C1815" i="4"/>
  <c r="C1816" i="4"/>
  <c r="C1817" i="4"/>
  <c r="C1818" i="4"/>
  <c r="C1819" i="4"/>
  <c r="C1820" i="4"/>
  <c r="C1821" i="4"/>
  <c r="C1822" i="4"/>
  <c r="C1823" i="4"/>
  <c r="C1824" i="4"/>
  <c r="C1825" i="4"/>
  <c r="C1826" i="4"/>
  <c r="C1827" i="4"/>
  <c r="C1828" i="4"/>
  <c r="C1829" i="4"/>
  <c r="C1830" i="4"/>
  <c r="C1831" i="4"/>
  <c r="C1832" i="4"/>
  <c r="C1833" i="4"/>
  <c r="C1834" i="4"/>
  <c r="C1835" i="4"/>
  <c r="C1836" i="4"/>
  <c r="C1837" i="4"/>
  <c r="C1838" i="4"/>
  <c r="C1839" i="4"/>
  <c r="C1840" i="4"/>
  <c r="C1841" i="4"/>
  <c r="C1842" i="4"/>
  <c r="C1843" i="4"/>
  <c r="C1844" i="4"/>
  <c r="C1845" i="4"/>
  <c r="C1846" i="4"/>
  <c r="C1847" i="4"/>
  <c r="C1848" i="4"/>
  <c r="C1849" i="4"/>
  <c r="C1850" i="4"/>
  <c r="C1851" i="4"/>
  <c r="C1852" i="4"/>
  <c r="C1853" i="4"/>
  <c r="C1854" i="4"/>
  <c r="C1855" i="4"/>
  <c r="C1856" i="4"/>
  <c r="C1857" i="4"/>
  <c r="C1858" i="4"/>
  <c r="C1859" i="4"/>
  <c r="C1860" i="4"/>
  <c r="C1861" i="4"/>
  <c r="C1862" i="4"/>
  <c r="C1863" i="4"/>
  <c r="C1864" i="4"/>
  <c r="C1865" i="4"/>
  <c r="C1866" i="4"/>
  <c r="C1867" i="4"/>
  <c r="C1868" i="4"/>
  <c r="C1869" i="4"/>
  <c r="C1870" i="4"/>
  <c r="C1871" i="4"/>
  <c r="C1872" i="4"/>
  <c r="C1873" i="4"/>
  <c r="C1874" i="4"/>
  <c r="C1875" i="4"/>
  <c r="C1876" i="4"/>
  <c r="C1877" i="4"/>
  <c r="C1878" i="4"/>
  <c r="C1879" i="4"/>
  <c r="C1880" i="4"/>
  <c r="C1881" i="4"/>
  <c r="C1882" i="4"/>
  <c r="C1883" i="4"/>
  <c r="C1884" i="4"/>
  <c r="C1885" i="4"/>
  <c r="C1886" i="4"/>
  <c r="C1887" i="4"/>
  <c r="C1888" i="4"/>
  <c r="C1889" i="4"/>
  <c r="C1890" i="4"/>
  <c r="C1891" i="4"/>
  <c r="C1892" i="4"/>
  <c r="C1893" i="4"/>
  <c r="C1894" i="4"/>
  <c r="C1895" i="4"/>
  <c r="C1896" i="4"/>
  <c r="C1897" i="4"/>
  <c r="C1898" i="4"/>
  <c r="C1899" i="4"/>
  <c r="C1900" i="4"/>
  <c r="C1901" i="4"/>
  <c r="C1902" i="4"/>
  <c r="C1903" i="4"/>
  <c r="C1904" i="4"/>
  <c r="C1905" i="4"/>
  <c r="C1906" i="4"/>
  <c r="C1907" i="4"/>
  <c r="C1908" i="4"/>
  <c r="C1909" i="4"/>
  <c r="C1910" i="4"/>
  <c r="C1911" i="4"/>
  <c r="C1912" i="4"/>
  <c r="C1913" i="4"/>
  <c r="C1914" i="4"/>
  <c r="C1915" i="4"/>
  <c r="C1916" i="4"/>
  <c r="C1917" i="4"/>
  <c r="C1918" i="4"/>
  <c r="C1919" i="4"/>
  <c r="C1920" i="4"/>
  <c r="C1921" i="4"/>
  <c r="C1922" i="4"/>
  <c r="C1923" i="4"/>
  <c r="C1924" i="4"/>
  <c r="C1925" i="4"/>
  <c r="C1926" i="4"/>
  <c r="C1927" i="4"/>
  <c r="C1928" i="4"/>
  <c r="C1929" i="4"/>
  <c r="C1930" i="4"/>
  <c r="C1931" i="4"/>
  <c r="C1932" i="4"/>
  <c r="C1933" i="4"/>
  <c r="C1934" i="4"/>
  <c r="C1935" i="4"/>
  <c r="C1936" i="4"/>
  <c r="C1937" i="4"/>
  <c r="C1938" i="4"/>
  <c r="C1939" i="4"/>
  <c r="C1940" i="4"/>
  <c r="C1941" i="4"/>
  <c r="C1942" i="4"/>
  <c r="C1943" i="4"/>
  <c r="C1944" i="4"/>
  <c r="C1945" i="4"/>
  <c r="C1946" i="4"/>
  <c r="C1947" i="4"/>
  <c r="C1948" i="4"/>
  <c r="C1949" i="4"/>
  <c r="C1950" i="4"/>
  <c r="C1951" i="4"/>
  <c r="C1952" i="4"/>
  <c r="C1953" i="4"/>
  <c r="C1954" i="4"/>
  <c r="C1955" i="4"/>
  <c r="C1956" i="4"/>
  <c r="C1957" i="4"/>
  <c r="C1958" i="4"/>
  <c r="C1959" i="4"/>
  <c r="C1960" i="4"/>
  <c r="C1961" i="4"/>
  <c r="C1962" i="4"/>
  <c r="C1963" i="4"/>
  <c r="C1964" i="4"/>
  <c r="C1965" i="4"/>
  <c r="C1966" i="4"/>
  <c r="C1967" i="4"/>
  <c r="C1968" i="4"/>
  <c r="C1969" i="4"/>
  <c r="C1970" i="4"/>
  <c r="C1971" i="4"/>
  <c r="C1972" i="4"/>
  <c r="C1973" i="4"/>
  <c r="C1974" i="4"/>
  <c r="C1975" i="4"/>
  <c r="C1976" i="4"/>
  <c r="C1977" i="4"/>
  <c r="C1978" i="4"/>
  <c r="C1979" i="4"/>
  <c r="C1980" i="4"/>
  <c r="C1981" i="4"/>
  <c r="C1982" i="4"/>
  <c r="C1983" i="4"/>
  <c r="C1984" i="4"/>
  <c r="C1985" i="4"/>
  <c r="C1986" i="4"/>
  <c r="C1987" i="4"/>
  <c r="C1988" i="4"/>
  <c r="C1989" i="4"/>
  <c r="C1990" i="4"/>
  <c r="C1991" i="4"/>
  <c r="C1992" i="4"/>
  <c r="C1993" i="4"/>
  <c r="C1994" i="4"/>
  <c r="C1995" i="4"/>
  <c r="C1996" i="4"/>
  <c r="C1997" i="4"/>
  <c r="C1998" i="4"/>
  <c r="C1999" i="4"/>
  <c r="C2000" i="4"/>
  <c r="C2001" i="4"/>
  <c r="C2002" i="4"/>
  <c r="C2003" i="4"/>
  <c r="C2004" i="4"/>
  <c r="C2005" i="4"/>
  <c r="C2006" i="4"/>
  <c r="C2007" i="4"/>
  <c r="C2008" i="4"/>
  <c r="C2009" i="4"/>
  <c r="C2010" i="4"/>
  <c r="C2011" i="4"/>
  <c r="C2012" i="4"/>
  <c r="C2013" i="4"/>
  <c r="C2014" i="4"/>
  <c r="C2015" i="4"/>
  <c r="C2016" i="4"/>
  <c r="C2017" i="4"/>
  <c r="C2018" i="4"/>
  <c r="C2019" i="4"/>
  <c r="C2020" i="4"/>
  <c r="C2021" i="4"/>
  <c r="C2022" i="4"/>
  <c r="C2023" i="4"/>
  <c r="C2024" i="4"/>
  <c r="C2025" i="4"/>
  <c r="C2026" i="4"/>
  <c r="C2027" i="4"/>
  <c r="C2028" i="4"/>
  <c r="C2029" i="4"/>
  <c r="C2030" i="4"/>
  <c r="C2031" i="4"/>
  <c r="C2032" i="4"/>
  <c r="C2033" i="4"/>
  <c r="C2034" i="4"/>
  <c r="C2035" i="4"/>
  <c r="C2036" i="4"/>
  <c r="C2037" i="4"/>
  <c r="C2038" i="4"/>
  <c r="C2039" i="4"/>
  <c r="C2040" i="4"/>
  <c r="C2041" i="4"/>
  <c r="C2042" i="4"/>
  <c r="C2043" i="4"/>
  <c r="C2044" i="4"/>
  <c r="C2045" i="4"/>
  <c r="C2046" i="4"/>
  <c r="C2047" i="4"/>
  <c r="C2048" i="4"/>
  <c r="C2049" i="4"/>
  <c r="C2050" i="4"/>
  <c r="C2051" i="4"/>
  <c r="C2052" i="4"/>
  <c r="C2053" i="4"/>
  <c r="C2054" i="4"/>
  <c r="C2055" i="4"/>
  <c r="C2056" i="4"/>
  <c r="C2057" i="4"/>
  <c r="C2058" i="4"/>
  <c r="C2059" i="4"/>
  <c r="C2060" i="4"/>
  <c r="C2061" i="4"/>
  <c r="C2062" i="4"/>
  <c r="C2063" i="4"/>
  <c r="C2064" i="4"/>
  <c r="C2065" i="4"/>
  <c r="C2066" i="4"/>
  <c r="C2067" i="4"/>
  <c r="C2068" i="4"/>
  <c r="C2069" i="4"/>
  <c r="C2070" i="4"/>
  <c r="C2071" i="4"/>
  <c r="C2072" i="4"/>
  <c r="C2073" i="4"/>
  <c r="C2074" i="4"/>
  <c r="C2075" i="4"/>
  <c r="C2076" i="4"/>
  <c r="C2077" i="4"/>
  <c r="C2078" i="4"/>
  <c r="C2079" i="4"/>
  <c r="C2080" i="4"/>
  <c r="C2081" i="4"/>
  <c r="C2082" i="4"/>
  <c r="C2083" i="4"/>
  <c r="C2084" i="4"/>
  <c r="C2085" i="4"/>
  <c r="C2086" i="4"/>
  <c r="C2087" i="4"/>
  <c r="C2088" i="4"/>
  <c r="C2089" i="4"/>
  <c r="C2090" i="4"/>
  <c r="C2091" i="4"/>
  <c r="C2092" i="4"/>
  <c r="C2093" i="4"/>
  <c r="C2094" i="4"/>
  <c r="C2095" i="4"/>
  <c r="C2096" i="4"/>
  <c r="C2097" i="4"/>
  <c r="C2098" i="4"/>
  <c r="C2099" i="4"/>
  <c r="C2100" i="4"/>
  <c r="C2101" i="4"/>
  <c r="C2102" i="4"/>
  <c r="C2103" i="4"/>
  <c r="C2104" i="4"/>
  <c r="C2105" i="4"/>
  <c r="C2106" i="4"/>
  <c r="C2107" i="4"/>
  <c r="C2108" i="4"/>
  <c r="C2109" i="4"/>
  <c r="C2110" i="4"/>
  <c r="C2111" i="4"/>
  <c r="C2112" i="4"/>
  <c r="C2113" i="4"/>
  <c r="C2114" i="4"/>
  <c r="C2115" i="4"/>
  <c r="C2116" i="4"/>
  <c r="C2117" i="4"/>
  <c r="C2118" i="4"/>
  <c r="C2119" i="4"/>
  <c r="C2120" i="4"/>
  <c r="C2121" i="4"/>
  <c r="C2122" i="4"/>
  <c r="C2123" i="4"/>
  <c r="C2124" i="4"/>
  <c r="C2125" i="4"/>
  <c r="C2126" i="4"/>
  <c r="C2127" i="4"/>
  <c r="C2128" i="4"/>
  <c r="C2129" i="4"/>
  <c r="C2130" i="4"/>
  <c r="C2131" i="4"/>
  <c r="C2132" i="4"/>
  <c r="C2133" i="4"/>
  <c r="C2134" i="4"/>
  <c r="C2135" i="4"/>
  <c r="C2136" i="4"/>
  <c r="C2137" i="4"/>
  <c r="C2138" i="4"/>
  <c r="C2139" i="4"/>
  <c r="C2140" i="4"/>
  <c r="C2141" i="4"/>
  <c r="C2142" i="4"/>
  <c r="C2143" i="4"/>
  <c r="C2144" i="4"/>
  <c r="C2145" i="4"/>
  <c r="C2146" i="4"/>
  <c r="C2147" i="4"/>
  <c r="C2148" i="4"/>
  <c r="C2149" i="4"/>
  <c r="C2150" i="4"/>
  <c r="C2151" i="4"/>
  <c r="C2152" i="4"/>
  <c r="C2153" i="4"/>
  <c r="C2154" i="4"/>
  <c r="C2155" i="4"/>
  <c r="C2156" i="4"/>
  <c r="C2157" i="4"/>
  <c r="C2158" i="4"/>
  <c r="C2159" i="4"/>
  <c r="C2160" i="4"/>
  <c r="C2161" i="4"/>
  <c r="C2162" i="4"/>
  <c r="C2163" i="4"/>
  <c r="C2164" i="4"/>
  <c r="C2165" i="4"/>
  <c r="C2166" i="4"/>
  <c r="C2167" i="4"/>
  <c r="C2168" i="4"/>
  <c r="C2169" i="4"/>
  <c r="C2170" i="4"/>
  <c r="C2171" i="4"/>
  <c r="C2172" i="4"/>
  <c r="C2173" i="4"/>
  <c r="C2174" i="4"/>
  <c r="C2175" i="4"/>
  <c r="C2176" i="4"/>
  <c r="C2177" i="4"/>
  <c r="C2178" i="4"/>
  <c r="C2179" i="4"/>
  <c r="C2180" i="4"/>
  <c r="C2181" i="4"/>
  <c r="C2182" i="4"/>
  <c r="C2183" i="4"/>
  <c r="C2184" i="4"/>
  <c r="C2185" i="4"/>
  <c r="C2186" i="4"/>
  <c r="C2187" i="4"/>
  <c r="C2188" i="4"/>
  <c r="C2189" i="4"/>
  <c r="C2190" i="4"/>
  <c r="C2191" i="4"/>
  <c r="C2192" i="4"/>
  <c r="C2193" i="4"/>
  <c r="C2194" i="4"/>
  <c r="C2195" i="4"/>
  <c r="C2196" i="4"/>
  <c r="C2197" i="4"/>
  <c r="C2198" i="4"/>
  <c r="C2199" i="4"/>
  <c r="C2200" i="4"/>
  <c r="C2201" i="4"/>
  <c r="C2202" i="4"/>
  <c r="C2203" i="4"/>
  <c r="C2204" i="4"/>
  <c r="C2205" i="4"/>
  <c r="C2206" i="4"/>
  <c r="C2207" i="4"/>
  <c r="C2208" i="4"/>
  <c r="C2209" i="4"/>
  <c r="C2210" i="4"/>
  <c r="C2211" i="4"/>
  <c r="C2212" i="4"/>
  <c r="C2213" i="4"/>
  <c r="C2214" i="4"/>
  <c r="C2215" i="4"/>
  <c r="C2216" i="4"/>
  <c r="C2217" i="4"/>
  <c r="C2218" i="4"/>
  <c r="C2219" i="4"/>
  <c r="C2220" i="4"/>
  <c r="C2221" i="4"/>
  <c r="C2222" i="4"/>
  <c r="C2223" i="4"/>
  <c r="C2224" i="4"/>
  <c r="C2225" i="4"/>
  <c r="C2226" i="4"/>
  <c r="C2227" i="4"/>
  <c r="C2228" i="4"/>
  <c r="C2229" i="4"/>
  <c r="C2230" i="4"/>
  <c r="C2231" i="4"/>
  <c r="C2232" i="4"/>
  <c r="C2233" i="4"/>
  <c r="C2234" i="4"/>
  <c r="C2235" i="4"/>
  <c r="C2236" i="4"/>
  <c r="C2237" i="4"/>
  <c r="C2238" i="4"/>
  <c r="C2239" i="4"/>
  <c r="C2240" i="4"/>
  <c r="C2241" i="4"/>
  <c r="C2242" i="4"/>
  <c r="C2243" i="4"/>
  <c r="C2244" i="4"/>
  <c r="C2245" i="4"/>
  <c r="C2246" i="4"/>
  <c r="C2247" i="4"/>
  <c r="C2248" i="4"/>
  <c r="C2249" i="4"/>
  <c r="C2250" i="4"/>
  <c r="C2251" i="4"/>
  <c r="C2252" i="4"/>
  <c r="C2253" i="4"/>
  <c r="C2254" i="4"/>
  <c r="C2255" i="4"/>
  <c r="C2256" i="4"/>
  <c r="C2257" i="4"/>
  <c r="C2258" i="4"/>
  <c r="C2259" i="4"/>
  <c r="C2260" i="4"/>
  <c r="C2261" i="4"/>
  <c r="C2262" i="4"/>
  <c r="C2263" i="4"/>
  <c r="C2264" i="4"/>
  <c r="C2265" i="4"/>
  <c r="C2266" i="4"/>
  <c r="C2267" i="4"/>
  <c r="C2268" i="4"/>
  <c r="C2269" i="4"/>
  <c r="C2270" i="4"/>
  <c r="C2271" i="4"/>
  <c r="C2272" i="4"/>
  <c r="C2273" i="4"/>
  <c r="C2274" i="4"/>
  <c r="C2275" i="4"/>
  <c r="C2276" i="4"/>
  <c r="C2277" i="4"/>
  <c r="C2278" i="4"/>
  <c r="C2279" i="4"/>
  <c r="C2280" i="4"/>
  <c r="C2281" i="4"/>
  <c r="C2282" i="4"/>
  <c r="C2283" i="4"/>
  <c r="C2284" i="4"/>
  <c r="C2285" i="4"/>
  <c r="C2286" i="4"/>
  <c r="C2287" i="4"/>
  <c r="C2288" i="4"/>
  <c r="C2289" i="4"/>
  <c r="C2290" i="4"/>
  <c r="C2291" i="4"/>
  <c r="C2292" i="4"/>
  <c r="C2293" i="4"/>
  <c r="C2294" i="4"/>
  <c r="C2295" i="4"/>
  <c r="C2296" i="4"/>
  <c r="C2297" i="4"/>
  <c r="C2298" i="4"/>
  <c r="C2299" i="4"/>
  <c r="C2300" i="4"/>
  <c r="C2301" i="4"/>
  <c r="C2302" i="4"/>
  <c r="C2303" i="4"/>
  <c r="C2304" i="4"/>
  <c r="C2305" i="4"/>
  <c r="C2306" i="4"/>
  <c r="C2307" i="4"/>
  <c r="C2308" i="4"/>
  <c r="C2309" i="4"/>
  <c r="C2310" i="4"/>
  <c r="C2311" i="4"/>
  <c r="C2312" i="4"/>
  <c r="C2313" i="4"/>
  <c r="C2314" i="4"/>
  <c r="C2315" i="4"/>
  <c r="C2316" i="4"/>
  <c r="C2317" i="4"/>
  <c r="C2318" i="4"/>
  <c r="C2319" i="4"/>
  <c r="C2320" i="4"/>
  <c r="C2321" i="4"/>
  <c r="C2322" i="4"/>
  <c r="C2323" i="4"/>
  <c r="C2324" i="4"/>
  <c r="C2325" i="4"/>
  <c r="C2326" i="4"/>
  <c r="C2327" i="4"/>
  <c r="C2328" i="4"/>
  <c r="C2329" i="4"/>
  <c r="C2330" i="4"/>
  <c r="C2331" i="4"/>
  <c r="C2332" i="4"/>
  <c r="C2333" i="4"/>
  <c r="C2334" i="4"/>
  <c r="C2335" i="4"/>
  <c r="C2336" i="4"/>
  <c r="C2337" i="4"/>
  <c r="C2338" i="4"/>
  <c r="C2339" i="4"/>
  <c r="C2340" i="4"/>
  <c r="C2341" i="4"/>
  <c r="C2342" i="4"/>
  <c r="C2343" i="4"/>
  <c r="C2344" i="4"/>
  <c r="C2345" i="4"/>
  <c r="C2346" i="4"/>
  <c r="C2347" i="4"/>
  <c r="C2348" i="4"/>
  <c r="C2349" i="4"/>
  <c r="C2350" i="4"/>
  <c r="C2351" i="4"/>
  <c r="C2352" i="4"/>
  <c r="C2353" i="4"/>
  <c r="C2354" i="4"/>
  <c r="C2355" i="4"/>
  <c r="C2356" i="4"/>
  <c r="C2357" i="4"/>
  <c r="C2358" i="4"/>
  <c r="C2359" i="4"/>
  <c r="C2360" i="4"/>
  <c r="C2361" i="4"/>
  <c r="C2362" i="4"/>
  <c r="C2363" i="4"/>
  <c r="C2364" i="4"/>
  <c r="C2365" i="4"/>
  <c r="C2366" i="4"/>
  <c r="C2367" i="4"/>
  <c r="C2368" i="4"/>
  <c r="C2369" i="4"/>
  <c r="C2370" i="4"/>
  <c r="C2371" i="4"/>
  <c r="C2372" i="4"/>
  <c r="C2373" i="4"/>
  <c r="C2374" i="4"/>
  <c r="C2375" i="4"/>
  <c r="C2376" i="4"/>
  <c r="C2377" i="4"/>
  <c r="C2378" i="4"/>
  <c r="C2379" i="4"/>
  <c r="C2380" i="4"/>
  <c r="C2381" i="4"/>
  <c r="C2382" i="4"/>
  <c r="C2383" i="4"/>
  <c r="C2384" i="4"/>
  <c r="C2385" i="4"/>
  <c r="C2386" i="4"/>
  <c r="C2387" i="4"/>
  <c r="C2388" i="4"/>
  <c r="C2389" i="4"/>
  <c r="C2390" i="4"/>
  <c r="C2391" i="4"/>
  <c r="C2392" i="4"/>
  <c r="C2393" i="4"/>
  <c r="C2394" i="4"/>
  <c r="C2395" i="4"/>
  <c r="C2396" i="4"/>
  <c r="C2397" i="4"/>
  <c r="C2398" i="4"/>
  <c r="C2399" i="4"/>
  <c r="C2400" i="4"/>
  <c r="C2401" i="4"/>
  <c r="C2402" i="4"/>
  <c r="C2403" i="4"/>
  <c r="C2404" i="4"/>
  <c r="C2405" i="4"/>
  <c r="C2406" i="4"/>
  <c r="C2407" i="4"/>
  <c r="C2408" i="4"/>
  <c r="C2409" i="4"/>
  <c r="C2410" i="4"/>
  <c r="C2411" i="4"/>
  <c r="C2412" i="4"/>
  <c r="C2413" i="4"/>
  <c r="C2414" i="4"/>
  <c r="C2415" i="4"/>
  <c r="C2416" i="4"/>
  <c r="C2417" i="4"/>
  <c r="C2418" i="4"/>
  <c r="C2419" i="4"/>
  <c r="C2420" i="4"/>
  <c r="C2421" i="4"/>
  <c r="C2422" i="4"/>
  <c r="C2423" i="4"/>
  <c r="C2424" i="4"/>
  <c r="C2425" i="4"/>
  <c r="C2426" i="4"/>
  <c r="C2427" i="4"/>
  <c r="C2428" i="4"/>
  <c r="C2429" i="4"/>
  <c r="C2430" i="4"/>
  <c r="C2431" i="4"/>
  <c r="C2432" i="4"/>
  <c r="C2433" i="4"/>
  <c r="C2434" i="4"/>
  <c r="C2435" i="4"/>
  <c r="C2436" i="4"/>
  <c r="C2437" i="4"/>
  <c r="C2438" i="4"/>
  <c r="C2439" i="4"/>
  <c r="C2440" i="4"/>
  <c r="C2441" i="4"/>
  <c r="C2442" i="4"/>
  <c r="C2443" i="4"/>
  <c r="C2444" i="4"/>
  <c r="C2445" i="4"/>
  <c r="C2446" i="4"/>
  <c r="C2447" i="4"/>
  <c r="C2448" i="4"/>
  <c r="C2449" i="4"/>
  <c r="C2450" i="4"/>
  <c r="C2451" i="4"/>
  <c r="C2452" i="4"/>
  <c r="C2453" i="4"/>
  <c r="C2454" i="4"/>
  <c r="C2455" i="4"/>
  <c r="C2456" i="4"/>
  <c r="C2457" i="4"/>
  <c r="C2458" i="4"/>
  <c r="C2459" i="4"/>
  <c r="C2460" i="4"/>
  <c r="C2461" i="4"/>
  <c r="C2462" i="4"/>
  <c r="C2463" i="4"/>
  <c r="C2464" i="4"/>
  <c r="C2465" i="4"/>
  <c r="C2466" i="4"/>
  <c r="C2467" i="4"/>
  <c r="C2468" i="4"/>
  <c r="C2469" i="4"/>
  <c r="C2470" i="4"/>
  <c r="C2471" i="4"/>
  <c r="C2472" i="4"/>
  <c r="C2473" i="4"/>
  <c r="C2474" i="4"/>
  <c r="C2475" i="4"/>
  <c r="C2476" i="4"/>
  <c r="C2477" i="4"/>
  <c r="C2478" i="4"/>
  <c r="C2479" i="4"/>
  <c r="C2480" i="4"/>
  <c r="C2481" i="4"/>
  <c r="C2482" i="4"/>
  <c r="C2483" i="4"/>
  <c r="C2484" i="4"/>
  <c r="C2485" i="4"/>
  <c r="C2486" i="4"/>
  <c r="C2487" i="4"/>
  <c r="C2488" i="4"/>
  <c r="C2489" i="4"/>
  <c r="C2490" i="4"/>
  <c r="C2491" i="4"/>
  <c r="C2492" i="4"/>
  <c r="C2493" i="4"/>
  <c r="C2494" i="4"/>
  <c r="C2495" i="4"/>
  <c r="C2496" i="4"/>
  <c r="C2497" i="4"/>
  <c r="C2498" i="4"/>
  <c r="C2499" i="4"/>
  <c r="C2500" i="4"/>
  <c r="C2501" i="4"/>
  <c r="C2502" i="4"/>
  <c r="C2503" i="4"/>
  <c r="C2504" i="4"/>
  <c r="C2505" i="4"/>
  <c r="C2506" i="4"/>
  <c r="C2507" i="4"/>
  <c r="C2508" i="4"/>
  <c r="C2509" i="4"/>
  <c r="C2510" i="4"/>
  <c r="C2511" i="4"/>
  <c r="C2512" i="4"/>
  <c r="C2513" i="4"/>
  <c r="C2514" i="4"/>
  <c r="C2515" i="4"/>
  <c r="C2516" i="4"/>
  <c r="C2517" i="4"/>
  <c r="C2518" i="4"/>
  <c r="C2519" i="4"/>
  <c r="C2520" i="4"/>
  <c r="C2521" i="4"/>
  <c r="C2522" i="4"/>
  <c r="C2523" i="4"/>
  <c r="C2524" i="4"/>
  <c r="C2525" i="4"/>
  <c r="C2526" i="4"/>
  <c r="C2527" i="4"/>
  <c r="C2528" i="4"/>
  <c r="C2529" i="4"/>
  <c r="C2530" i="4"/>
  <c r="C2531" i="4"/>
  <c r="C2532" i="4"/>
  <c r="C2533" i="4"/>
  <c r="C2534" i="4"/>
  <c r="C2535" i="4"/>
  <c r="C2536" i="4"/>
  <c r="C2537" i="4"/>
  <c r="C2538" i="4"/>
  <c r="C2539" i="4"/>
  <c r="C2540" i="4"/>
  <c r="C2541" i="4"/>
  <c r="C2542" i="4"/>
  <c r="C2543" i="4"/>
  <c r="C2544" i="4"/>
  <c r="C2545" i="4"/>
  <c r="C2546" i="4"/>
  <c r="C2547" i="4"/>
  <c r="C2548" i="4"/>
  <c r="C2549" i="4"/>
  <c r="C2550" i="4"/>
  <c r="C2551" i="4"/>
  <c r="C2552" i="4"/>
  <c r="C2553" i="4"/>
  <c r="C2554" i="4"/>
  <c r="C2555" i="4"/>
  <c r="C2556" i="4"/>
  <c r="C2557" i="4"/>
  <c r="C2558" i="4"/>
  <c r="C2559" i="4"/>
  <c r="C2560" i="4"/>
  <c r="C2561" i="4"/>
  <c r="C2562" i="4"/>
  <c r="C2563" i="4"/>
  <c r="C2564" i="4"/>
  <c r="C2565" i="4"/>
  <c r="C2566" i="4"/>
  <c r="C2567" i="4"/>
  <c r="C2568" i="4"/>
  <c r="C2569" i="4"/>
  <c r="C2570" i="4"/>
  <c r="C2571" i="4"/>
  <c r="C2572" i="4"/>
  <c r="C2573" i="4"/>
  <c r="C2574" i="4"/>
  <c r="C2575" i="4"/>
  <c r="C2576" i="4"/>
  <c r="C2577" i="4"/>
  <c r="C2578" i="4"/>
  <c r="C2579" i="4"/>
  <c r="C2580" i="4"/>
  <c r="C2581" i="4"/>
  <c r="C2582" i="4"/>
  <c r="C2583" i="4"/>
  <c r="C2584" i="4"/>
  <c r="C2585" i="4"/>
  <c r="C2586" i="4"/>
  <c r="C2587" i="4"/>
  <c r="C2588" i="4"/>
  <c r="C2589" i="4"/>
  <c r="C2590" i="4"/>
  <c r="C2591" i="4"/>
  <c r="C2592" i="4"/>
  <c r="C2593" i="4"/>
  <c r="C2594" i="4"/>
  <c r="C2595" i="4"/>
  <c r="C2596" i="4"/>
  <c r="C2597" i="4"/>
  <c r="C2598" i="4"/>
  <c r="C2599" i="4"/>
  <c r="C2600" i="4"/>
  <c r="C2601" i="4"/>
  <c r="C2602" i="4"/>
  <c r="C2603" i="4"/>
  <c r="C2604" i="4"/>
  <c r="C2605" i="4"/>
  <c r="C2606" i="4"/>
  <c r="C2607" i="4"/>
  <c r="C2608" i="4"/>
  <c r="C2609" i="4"/>
  <c r="C2610" i="4"/>
  <c r="C2611" i="4"/>
  <c r="C2612" i="4"/>
  <c r="C2613" i="4"/>
  <c r="C2614" i="4"/>
  <c r="C2615" i="4"/>
  <c r="C2616" i="4"/>
  <c r="C2617" i="4"/>
  <c r="C2618" i="4"/>
  <c r="C2619" i="4"/>
  <c r="C2620" i="4"/>
  <c r="C2621" i="4"/>
  <c r="C2622" i="4"/>
  <c r="C2623" i="4"/>
  <c r="C2624" i="4"/>
  <c r="C2625" i="4"/>
  <c r="C2626" i="4"/>
  <c r="C2627" i="4"/>
  <c r="C2628" i="4"/>
  <c r="C2629" i="4"/>
  <c r="C2630" i="4"/>
  <c r="C2631" i="4"/>
  <c r="C2632" i="4"/>
  <c r="C2633" i="4"/>
  <c r="C2634" i="4"/>
  <c r="C2635" i="4"/>
  <c r="C2636" i="4"/>
  <c r="C2637" i="4"/>
  <c r="C2638" i="4"/>
  <c r="C2639" i="4"/>
  <c r="C2640" i="4"/>
  <c r="C2641" i="4"/>
  <c r="C2642" i="4"/>
  <c r="C2643" i="4"/>
  <c r="C2644" i="4"/>
  <c r="C2645" i="4"/>
  <c r="C2646" i="4"/>
  <c r="C2647" i="4"/>
  <c r="C2648" i="4"/>
  <c r="C2649" i="4"/>
  <c r="C2650" i="4"/>
  <c r="C2651" i="4"/>
  <c r="C2652" i="4"/>
  <c r="C2653" i="4"/>
  <c r="C2654" i="4"/>
  <c r="C2655" i="4"/>
  <c r="C2656" i="4"/>
  <c r="C2657" i="4"/>
  <c r="C2658" i="4"/>
  <c r="C2659" i="4"/>
  <c r="C2660" i="4"/>
  <c r="C2661" i="4"/>
  <c r="C2662" i="4"/>
  <c r="C2663" i="4"/>
  <c r="C2664" i="4"/>
  <c r="C2665" i="4"/>
  <c r="C2666" i="4"/>
  <c r="C2667" i="4"/>
  <c r="C2668" i="4"/>
  <c r="C2669" i="4"/>
  <c r="C2670" i="4"/>
  <c r="C2671" i="4"/>
  <c r="C2672" i="4"/>
  <c r="C2673" i="4"/>
  <c r="C2674" i="4"/>
  <c r="C2675" i="4"/>
  <c r="C2676" i="4"/>
  <c r="C2677" i="4"/>
  <c r="C2678" i="4"/>
  <c r="C2679" i="4"/>
  <c r="C2680" i="4"/>
  <c r="C2681" i="4"/>
  <c r="C2682" i="4"/>
  <c r="C2683" i="4"/>
  <c r="C2684" i="4"/>
  <c r="C2685" i="4"/>
  <c r="C2686" i="4"/>
  <c r="C2687" i="4"/>
  <c r="C2688" i="4"/>
  <c r="C2689" i="4"/>
  <c r="C2690" i="4"/>
  <c r="C2691" i="4"/>
  <c r="C2692" i="4"/>
  <c r="C2693" i="4"/>
  <c r="C2694" i="4"/>
  <c r="C2695" i="4"/>
  <c r="C2696" i="4"/>
  <c r="C2697" i="4"/>
  <c r="C2698" i="4"/>
  <c r="C2699" i="4"/>
  <c r="C2700" i="4"/>
  <c r="C2701" i="4"/>
  <c r="C2702" i="4"/>
  <c r="C2703" i="4"/>
  <c r="C2704" i="4"/>
  <c r="C2705" i="4"/>
  <c r="C2706" i="4"/>
  <c r="C2707" i="4"/>
  <c r="C2708" i="4"/>
  <c r="C2709" i="4"/>
  <c r="C2710" i="4"/>
  <c r="C2711" i="4"/>
  <c r="C2712" i="4"/>
  <c r="C2713" i="4"/>
  <c r="C2714" i="4"/>
  <c r="C2715" i="4"/>
  <c r="C2716" i="4"/>
  <c r="C2717" i="4"/>
  <c r="C2718" i="4"/>
  <c r="C2719" i="4"/>
  <c r="C2720" i="4"/>
  <c r="C2721" i="4"/>
  <c r="C2722" i="4"/>
  <c r="C2723" i="4"/>
  <c r="C2724" i="4"/>
  <c r="C2725" i="4"/>
  <c r="C2726" i="4"/>
  <c r="C2727" i="4"/>
  <c r="C2728" i="4"/>
  <c r="C2729" i="4"/>
  <c r="C2730" i="4"/>
  <c r="C2731" i="4"/>
  <c r="C2732" i="4"/>
  <c r="C2733" i="4"/>
  <c r="C2734" i="4"/>
  <c r="C2735" i="4"/>
  <c r="C2736" i="4"/>
  <c r="C2737" i="4"/>
  <c r="C2738" i="4"/>
  <c r="C2739" i="4"/>
  <c r="C2740" i="4"/>
  <c r="C2741" i="4"/>
  <c r="C2742" i="4"/>
  <c r="C2743" i="4"/>
  <c r="C2744" i="4"/>
  <c r="C2745" i="4"/>
  <c r="C2746" i="4"/>
  <c r="C2747" i="4"/>
  <c r="C2748" i="4"/>
  <c r="C2749" i="4"/>
  <c r="C2750" i="4"/>
  <c r="C2751" i="4"/>
  <c r="C2752" i="4"/>
  <c r="C2753" i="4"/>
  <c r="C2754" i="4"/>
  <c r="C2755" i="4"/>
  <c r="C2756" i="4"/>
  <c r="C2757" i="4"/>
  <c r="C2758" i="4"/>
  <c r="C2759" i="4"/>
  <c r="C2760" i="4"/>
  <c r="C2761" i="4"/>
  <c r="C2762" i="4"/>
  <c r="C2763" i="4"/>
  <c r="C2764" i="4"/>
  <c r="C2765" i="4"/>
  <c r="C2766" i="4"/>
  <c r="C2767" i="4"/>
  <c r="C2768" i="4"/>
  <c r="C2769" i="4"/>
  <c r="C2770" i="4"/>
  <c r="C2771" i="4"/>
  <c r="C2772" i="4"/>
  <c r="C2773" i="4"/>
  <c r="C2774" i="4"/>
  <c r="C2775" i="4"/>
  <c r="C2776" i="4"/>
  <c r="C2777" i="4"/>
  <c r="C2778" i="4"/>
  <c r="C2779" i="4"/>
  <c r="C2780" i="4"/>
  <c r="C2781" i="4"/>
  <c r="C2782" i="4"/>
  <c r="C2783" i="4"/>
  <c r="C2784" i="4"/>
  <c r="C2785" i="4"/>
  <c r="C2786" i="4"/>
  <c r="C2787" i="4"/>
  <c r="C2788" i="4"/>
  <c r="C2789" i="4"/>
  <c r="C2790" i="4"/>
  <c r="C2791" i="4"/>
  <c r="C2792" i="4"/>
  <c r="C2793" i="4"/>
  <c r="C2794" i="4"/>
  <c r="C2795" i="4"/>
  <c r="C2796" i="4"/>
  <c r="C2797" i="4"/>
  <c r="C2798" i="4"/>
  <c r="C2799" i="4"/>
  <c r="C2800" i="4"/>
  <c r="C2801" i="4"/>
  <c r="C2802" i="4"/>
  <c r="C2803" i="4"/>
  <c r="C2804" i="4"/>
  <c r="C2805" i="4"/>
  <c r="C2806" i="4"/>
  <c r="C2807" i="4"/>
  <c r="C2808" i="4"/>
  <c r="C2809" i="4"/>
  <c r="C2810" i="4"/>
  <c r="C2811" i="4"/>
  <c r="C2812" i="4"/>
  <c r="C2813" i="4"/>
  <c r="C2814" i="4"/>
  <c r="C2815" i="4"/>
  <c r="C2816" i="4"/>
  <c r="C2817" i="4"/>
  <c r="C2818" i="4"/>
  <c r="C2819" i="4"/>
  <c r="C2820" i="4"/>
  <c r="C2821" i="4"/>
  <c r="C2822" i="4"/>
  <c r="C2823" i="4"/>
  <c r="C2824" i="4"/>
  <c r="C2825" i="4"/>
  <c r="C2826" i="4"/>
  <c r="C2827" i="4"/>
  <c r="C2828" i="4"/>
  <c r="C2829" i="4"/>
  <c r="C2830" i="4"/>
  <c r="C2831" i="4"/>
  <c r="C2832" i="4"/>
  <c r="C2833" i="4"/>
  <c r="C2834" i="4"/>
  <c r="C2835" i="4"/>
  <c r="C2836" i="4"/>
  <c r="C2837" i="4"/>
  <c r="C2838" i="4"/>
  <c r="C2839" i="4"/>
  <c r="C2840" i="4"/>
  <c r="C2841" i="4"/>
  <c r="C2842" i="4"/>
  <c r="C2843" i="4"/>
  <c r="C2844" i="4"/>
  <c r="C2845" i="4"/>
  <c r="C2846" i="4"/>
  <c r="C2847" i="4"/>
  <c r="C2848" i="4"/>
  <c r="C2849" i="4"/>
  <c r="C2850" i="4"/>
  <c r="C2851" i="4"/>
  <c r="C2852" i="4"/>
  <c r="C2853" i="4"/>
  <c r="C2854" i="4"/>
  <c r="C2855" i="4"/>
  <c r="C2856" i="4"/>
  <c r="C2857" i="4"/>
  <c r="C2858" i="4"/>
  <c r="C2859" i="4"/>
  <c r="C2860" i="4"/>
  <c r="C2861" i="4"/>
  <c r="C2862" i="4"/>
  <c r="C2863" i="4"/>
  <c r="C2864" i="4"/>
  <c r="C2865" i="4"/>
  <c r="C2866" i="4"/>
  <c r="C2867" i="4"/>
  <c r="C2868" i="4"/>
  <c r="C2869" i="4"/>
  <c r="C2870" i="4"/>
  <c r="C2871" i="4"/>
  <c r="C2872" i="4"/>
  <c r="C2873" i="4"/>
  <c r="C2874" i="4"/>
  <c r="C2875" i="4"/>
  <c r="C2876" i="4"/>
  <c r="C2877" i="4"/>
  <c r="C2878" i="4"/>
  <c r="C2879" i="4"/>
  <c r="C2880" i="4"/>
  <c r="C2881" i="4"/>
  <c r="C2882" i="4"/>
  <c r="C2883" i="4"/>
  <c r="C2884" i="4"/>
  <c r="C2885" i="4"/>
  <c r="C2886" i="4"/>
  <c r="C2887" i="4"/>
  <c r="C2888" i="4"/>
  <c r="C2889" i="4"/>
  <c r="C2890" i="4"/>
  <c r="C2891" i="4"/>
  <c r="C2892" i="4"/>
  <c r="C2893" i="4"/>
  <c r="C2894" i="4"/>
  <c r="C2895" i="4"/>
  <c r="C2896" i="4"/>
  <c r="C2897" i="4"/>
  <c r="C2898" i="4"/>
  <c r="C2899" i="4"/>
  <c r="C2900" i="4"/>
  <c r="C2901" i="4"/>
  <c r="C2902" i="4"/>
  <c r="C2903" i="4"/>
  <c r="C2904" i="4"/>
  <c r="C2905" i="4"/>
  <c r="C2906" i="4"/>
  <c r="C2907" i="4"/>
  <c r="C2908" i="4"/>
  <c r="C2909" i="4"/>
  <c r="C2910" i="4"/>
  <c r="C2911" i="4"/>
  <c r="C2912" i="4"/>
  <c r="C2913" i="4"/>
  <c r="C2914" i="4"/>
  <c r="C2915" i="4"/>
  <c r="C2916" i="4"/>
  <c r="C2917" i="4"/>
  <c r="C2918" i="4"/>
  <c r="C2919" i="4"/>
  <c r="C2920" i="4"/>
  <c r="C2921" i="4"/>
  <c r="C2922" i="4"/>
  <c r="C2923" i="4"/>
  <c r="C2924" i="4"/>
  <c r="C2925" i="4"/>
  <c r="C2926" i="4"/>
  <c r="C2927" i="4"/>
  <c r="C2928" i="4"/>
  <c r="C2929" i="4"/>
  <c r="C2930" i="4"/>
  <c r="C2931" i="4"/>
  <c r="C2932" i="4"/>
  <c r="C2933" i="4"/>
  <c r="C2934" i="4"/>
  <c r="C2935" i="4"/>
  <c r="C2936" i="4"/>
  <c r="C2937" i="4"/>
  <c r="C2938" i="4"/>
  <c r="C2939" i="4"/>
  <c r="C2940" i="4"/>
  <c r="C2941" i="4"/>
  <c r="C2942" i="4"/>
  <c r="C2943" i="4"/>
  <c r="C2944" i="4"/>
  <c r="C2945" i="4"/>
  <c r="C2946" i="4"/>
  <c r="C2947" i="4"/>
  <c r="C2948" i="4"/>
  <c r="C2949" i="4"/>
  <c r="C2950" i="4"/>
  <c r="C2951" i="4"/>
  <c r="C2952" i="4"/>
  <c r="C2953" i="4"/>
  <c r="C2954" i="4"/>
  <c r="C2955" i="4"/>
  <c r="C2956" i="4"/>
  <c r="C2957" i="4"/>
  <c r="C2958" i="4"/>
  <c r="C2959" i="4"/>
  <c r="C2960" i="4"/>
  <c r="C2961" i="4"/>
  <c r="C2962" i="4"/>
  <c r="C2963" i="4"/>
  <c r="C2964" i="4"/>
  <c r="C2965" i="4"/>
  <c r="C2966" i="4"/>
  <c r="C2967" i="4"/>
  <c r="C2968" i="4"/>
  <c r="C2969" i="4"/>
  <c r="C2970" i="4"/>
  <c r="C2971" i="4"/>
  <c r="C2972" i="4"/>
  <c r="C2973" i="4"/>
  <c r="C2974" i="4"/>
  <c r="C2975" i="4"/>
  <c r="C2976" i="4"/>
  <c r="C2977" i="4"/>
  <c r="C2978" i="4"/>
  <c r="C2979" i="4"/>
  <c r="C2980" i="4"/>
  <c r="C2981" i="4"/>
  <c r="C2982" i="4"/>
  <c r="C2983" i="4"/>
  <c r="C2984" i="4"/>
  <c r="C2985" i="4"/>
  <c r="C2986" i="4"/>
  <c r="C2987" i="4"/>
  <c r="C2988" i="4"/>
  <c r="C2989" i="4"/>
  <c r="C2990" i="4"/>
  <c r="C2991" i="4"/>
  <c r="C2992" i="4"/>
  <c r="C2993" i="4"/>
  <c r="C2994" i="4"/>
  <c r="C2995" i="4"/>
  <c r="C2996" i="4"/>
  <c r="C2997" i="4"/>
  <c r="C2998" i="4"/>
  <c r="C2999" i="4"/>
  <c r="C3000" i="4"/>
  <c r="C3001" i="4"/>
  <c r="C3002" i="4"/>
  <c r="C3003" i="4"/>
  <c r="C3004" i="4"/>
  <c r="C3005" i="4"/>
  <c r="C3006" i="4"/>
  <c r="C3007" i="4"/>
  <c r="C3008" i="4"/>
  <c r="C3009" i="4"/>
  <c r="C3010" i="4"/>
  <c r="C3011" i="4"/>
  <c r="C3012" i="4"/>
  <c r="C3013" i="4"/>
  <c r="C3014" i="4"/>
  <c r="C3015" i="4"/>
  <c r="C3016" i="4"/>
  <c r="C3017" i="4"/>
  <c r="C3018" i="4"/>
  <c r="C3019" i="4"/>
  <c r="C3020" i="4"/>
  <c r="C3021" i="4"/>
  <c r="C3022" i="4"/>
  <c r="C3023" i="4"/>
  <c r="C3024" i="4"/>
  <c r="C3025" i="4"/>
  <c r="C3026" i="4"/>
  <c r="C3027" i="4"/>
  <c r="C3028" i="4"/>
  <c r="C3029" i="4"/>
  <c r="C3030" i="4"/>
  <c r="C3031" i="4"/>
  <c r="C3032" i="4"/>
  <c r="C3033" i="4"/>
  <c r="C3034" i="4"/>
  <c r="C3035" i="4"/>
  <c r="C3036" i="4"/>
  <c r="C3037" i="4"/>
  <c r="C3038" i="4"/>
  <c r="C3039" i="4"/>
  <c r="C3040" i="4"/>
  <c r="C3041" i="4"/>
  <c r="C3042" i="4"/>
  <c r="C3043" i="4"/>
  <c r="C3044" i="4"/>
  <c r="C3045" i="4"/>
  <c r="C3046" i="4"/>
  <c r="C3047" i="4"/>
  <c r="C3048" i="4"/>
  <c r="C3049" i="4"/>
  <c r="C3050" i="4"/>
  <c r="C3051" i="4"/>
  <c r="C3052" i="4"/>
  <c r="C3053" i="4"/>
  <c r="C3054" i="4"/>
  <c r="C3055" i="4"/>
  <c r="C3056" i="4"/>
  <c r="C3057" i="4"/>
  <c r="C3058" i="4"/>
  <c r="C3059" i="4"/>
  <c r="C3060" i="4"/>
  <c r="C3061" i="4"/>
  <c r="C3062" i="4"/>
  <c r="C3063" i="4"/>
  <c r="C3064" i="4"/>
  <c r="C3065" i="4"/>
  <c r="C3066" i="4"/>
  <c r="C3067" i="4"/>
  <c r="C3068" i="4"/>
  <c r="C3069" i="4"/>
  <c r="C3070" i="4"/>
  <c r="C3071" i="4"/>
  <c r="C3072" i="4"/>
  <c r="C3073" i="4"/>
  <c r="C3074" i="4"/>
  <c r="C3075" i="4"/>
  <c r="C3076" i="4"/>
  <c r="C3077" i="4"/>
  <c r="C3078" i="4"/>
  <c r="C3079" i="4"/>
  <c r="C3080" i="4"/>
  <c r="C3081" i="4"/>
  <c r="C3082" i="4"/>
  <c r="C3083" i="4"/>
  <c r="C3084" i="4"/>
  <c r="C3085" i="4"/>
  <c r="C3086" i="4"/>
  <c r="C3087" i="4"/>
  <c r="C3088" i="4"/>
  <c r="C3089" i="4"/>
  <c r="C3090" i="4"/>
  <c r="C3091" i="4"/>
  <c r="C3092" i="4"/>
  <c r="C3093" i="4"/>
  <c r="C3094" i="4"/>
  <c r="C3095" i="4"/>
  <c r="C3096" i="4"/>
  <c r="C3097" i="4"/>
  <c r="C3098" i="4"/>
  <c r="C3099" i="4"/>
  <c r="C3100" i="4"/>
  <c r="C3101" i="4"/>
  <c r="C3102" i="4"/>
  <c r="C3103" i="4"/>
  <c r="C3104" i="4"/>
  <c r="C3105" i="4"/>
  <c r="C3106" i="4"/>
  <c r="C3107" i="4"/>
  <c r="C3108" i="4"/>
  <c r="C3109" i="4"/>
  <c r="C3110" i="4"/>
  <c r="C3111" i="4"/>
  <c r="C3112" i="4"/>
  <c r="C3113" i="4"/>
  <c r="C3114" i="4"/>
  <c r="C3115" i="4"/>
  <c r="C3116" i="4"/>
  <c r="C3117" i="4"/>
  <c r="C3118" i="4"/>
  <c r="C3119" i="4"/>
  <c r="C3120" i="4"/>
  <c r="C3121" i="4"/>
  <c r="C3122" i="4"/>
  <c r="C3123" i="4"/>
  <c r="C3124" i="4"/>
  <c r="C3125" i="4"/>
  <c r="C3126" i="4"/>
  <c r="C3127" i="4"/>
  <c r="C3128" i="4"/>
  <c r="C3129" i="4"/>
  <c r="C3130" i="4"/>
  <c r="C3131" i="4"/>
  <c r="C3132" i="4"/>
  <c r="C3133" i="4"/>
  <c r="C3134" i="4"/>
  <c r="C3135" i="4"/>
  <c r="C3136" i="4"/>
  <c r="C3137" i="4"/>
  <c r="C3138" i="4"/>
  <c r="C3139" i="4"/>
  <c r="C3140" i="4"/>
  <c r="C3141" i="4"/>
  <c r="C3142" i="4"/>
  <c r="C3143" i="4"/>
  <c r="C3144" i="4"/>
  <c r="C3145" i="4"/>
  <c r="C3146" i="4"/>
  <c r="C3147" i="4"/>
  <c r="C3148" i="4"/>
  <c r="C3149" i="4"/>
  <c r="C3150" i="4"/>
  <c r="C3151" i="4"/>
  <c r="C3152" i="4"/>
  <c r="C3153" i="4"/>
  <c r="C3154" i="4"/>
  <c r="C3155" i="4"/>
  <c r="C3156" i="4"/>
  <c r="C3157" i="4"/>
  <c r="C3158" i="4"/>
  <c r="C3159" i="4"/>
  <c r="C3160" i="4"/>
  <c r="C3161" i="4"/>
  <c r="C3162" i="4"/>
  <c r="C3163" i="4"/>
  <c r="C3164" i="4"/>
  <c r="C3165" i="4"/>
  <c r="C3166" i="4"/>
  <c r="C3167" i="4"/>
  <c r="C3168" i="4"/>
  <c r="C3169" i="4"/>
  <c r="C3170" i="4"/>
  <c r="C3171" i="4"/>
  <c r="C3172" i="4"/>
  <c r="C3173" i="4"/>
  <c r="C3174" i="4"/>
  <c r="C3175" i="4"/>
  <c r="C3176" i="4"/>
  <c r="C3177" i="4"/>
  <c r="C3178" i="4"/>
  <c r="C3179" i="4"/>
  <c r="C3180" i="4"/>
  <c r="C3181" i="4"/>
  <c r="C3182" i="4"/>
  <c r="C3183" i="4"/>
  <c r="C3184" i="4"/>
  <c r="C3185" i="4"/>
  <c r="C3186" i="4"/>
  <c r="C3187" i="4"/>
  <c r="C3188" i="4"/>
  <c r="C3189" i="4"/>
  <c r="C3190" i="4"/>
  <c r="C3191" i="4"/>
  <c r="C3192" i="4"/>
  <c r="C3193" i="4"/>
  <c r="C3194" i="4"/>
  <c r="C3195" i="4"/>
  <c r="C3196" i="4"/>
  <c r="C3197" i="4"/>
  <c r="C3198" i="4"/>
  <c r="C3199" i="4"/>
  <c r="C3200" i="4"/>
  <c r="C3201" i="4"/>
  <c r="C3202" i="4"/>
  <c r="C3203" i="4"/>
  <c r="C3204" i="4"/>
  <c r="C3205" i="4"/>
  <c r="C3206" i="4"/>
  <c r="C3207" i="4"/>
  <c r="C3208" i="4"/>
  <c r="C3209" i="4"/>
  <c r="C3210" i="4"/>
  <c r="C3211" i="4"/>
  <c r="C3212" i="4"/>
  <c r="C3213" i="4"/>
  <c r="C3214" i="4"/>
  <c r="C3215" i="4"/>
  <c r="C3216" i="4"/>
  <c r="C3217" i="4"/>
  <c r="C3218" i="4"/>
  <c r="C3219" i="4"/>
  <c r="C3220" i="4"/>
  <c r="C3221" i="4"/>
  <c r="C3222" i="4"/>
  <c r="C3223" i="4"/>
  <c r="C3224" i="4"/>
  <c r="C3225" i="4"/>
  <c r="C3226" i="4"/>
  <c r="C3227" i="4"/>
  <c r="C3228" i="4"/>
  <c r="C3229" i="4"/>
  <c r="C3230" i="4"/>
  <c r="C3231" i="4"/>
  <c r="C3232" i="4"/>
  <c r="C3233" i="4"/>
  <c r="C3234" i="4"/>
  <c r="C3235" i="4"/>
  <c r="C3236" i="4"/>
  <c r="C3237" i="4"/>
  <c r="C3238" i="4"/>
  <c r="C3239" i="4"/>
  <c r="C3240" i="4"/>
  <c r="C3241" i="4"/>
  <c r="C3242" i="4"/>
  <c r="C3243" i="4"/>
  <c r="C3244" i="4"/>
  <c r="C3245" i="4"/>
  <c r="C3246" i="4"/>
  <c r="C3247" i="4"/>
  <c r="C3248" i="4"/>
  <c r="C3249" i="4"/>
  <c r="C3250" i="4"/>
  <c r="C3251" i="4"/>
  <c r="C3252" i="4"/>
  <c r="C3253" i="4"/>
  <c r="C3254" i="4"/>
  <c r="C3255" i="4"/>
  <c r="C3256" i="4"/>
  <c r="C3257" i="4"/>
  <c r="C3258" i="4"/>
  <c r="C3259" i="4"/>
  <c r="C3260" i="4"/>
  <c r="C3261" i="4"/>
  <c r="C3262" i="4"/>
  <c r="C3263" i="4"/>
  <c r="C3264" i="4"/>
  <c r="C3265" i="4"/>
  <c r="C3266" i="4"/>
  <c r="C3267" i="4"/>
  <c r="C3268" i="4"/>
  <c r="C3269" i="4"/>
  <c r="C3270" i="4"/>
  <c r="C3271" i="4"/>
  <c r="C3272" i="4"/>
  <c r="C3273" i="4"/>
  <c r="C3274" i="4"/>
  <c r="C3275" i="4"/>
  <c r="C3276" i="4"/>
  <c r="C3277" i="4"/>
  <c r="C3278" i="4"/>
  <c r="C3279" i="4"/>
  <c r="C3280" i="4"/>
  <c r="C3281" i="4"/>
  <c r="C3282" i="4"/>
  <c r="C3283" i="4"/>
  <c r="C3284" i="4"/>
  <c r="C3285" i="4"/>
  <c r="C3286" i="4"/>
  <c r="C3287" i="4"/>
  <c r="K46" i="4"/>
  <c r="D46" i="4" s="1"/>
  <c r="K47" i="4"/>
  <c r="D47" i="4" s="1"/>
  <c r="K48" i="4"/>
  <c r="D48" i="4" s="1"/>
  <c r="K49" i="4"/>
  <c r="D49" i="4" s="1"/>
  <c r="K51" i="4"/>
  <c r="D51" i="4" s="1"/>
  <c r="K52" i="4"/>
  <c r="D52" i="4" s="1"/>
  <c r="K53" i="4"/>
  <c r="D53" i="4" s="1"/>
  <c r="K54" i="4"/>
  <c r="D54" i="4" s="1"/>
  <c r="K55" i="4"/>
  <c r="D55" i="4" s="1"/>
  <c r="K56" i="4"/>
  <c r="D56" i="4" s="1"/>
  <c r="K58" i="4"/>
  <c r="D58" i="4" s="1"/>
  <c r="K59" i="4"/>
  <c r="D59" i="4" s="1"/>
  <c r="K60" i="4"/>
  <c r="D60" i="4" s="1"/>
  <c r="K61" i="4"/>
  <c r="D61" i="4" s="1"/>
  <c r="K62" i="4"/>
  <c r="D62" i="4" s="1"/>
  <c r="K63" i="4"/>
  <c r="D63" i="4" s="1"/>
  <c r="K65" i="4"/>
  <c r="D65" i="4" s="1"/>
  <c r="K66" i="4"/>
  <c r="D66" i="4" s="1"/>
  <c r="K67" i="4"/>
  <c r="D67" i="4" s="1"/>
  <c r="K68" i="4"/>
  <c r="D68" i="4" s="1"/>
  <c r="K69" i="4"/>
  <c r="D69" i="4" s="1"/>
  <c r="K70" i="4"/>
  <c r="D70" i="4" s="1"/>
  <c r="K72" i="4"/>
  <c r="D72" i="4" s="1"/>
  <c r="K73" i="4"/>
  <c r="D73" i="4" s="1"/>
  <c r="K74" i="4"/>
  <c r="D74" i="4" s="1"/>
  <c r="K75" i="4"/>
  <c r="D75" i="4" s="1"/>
  <c r="K76" i="4"/>
  <c r="D76" i="4" s="1"/>
  <c r="K77" i="4"/>
  <c r="D77" i="4" s="1"/>
  <c r="K79" i="4"/>
  <c r="D79" i="4" s="1"/>
  <c r="K80" i="4"/>
  <c r="D80" i="4" s="1"/>
  <c r="K81" i="4"/>
  <c r="D81" i="4" s="1"/>
  <c r="K82" i="4"/>
  <c r="D82" i="4" s="1"/>
  <c r="K83" i="4"/>
  <c r="D83" i="4" s="1"/>
  <c r="K84" i="4"/>
  <c r="D84" i="4" s="1"/>
  <c r="K86" i="4"/>
  <c r="D86" i="4" s="1"/>
  <c r="K87" i="4"/>
  <c r="D87" i="4" s="1"/>
  <c r="K88" i="4"/>
  <c r="D88" i="4" s="1"/>
  <c r="K89" i="4"/>
  <c r="D89" i="4" s="1"/>
  <c r="K90" i="4"/>
  <c r="D90" i="4" s="1"/>
  <c r="K91" i="4"/>
  <c r="D91" i="4" s="1"/>
  <c r="K93" i="4"/>
  <c r="D93" i="4" s="1"/>
  <c r="K94" i="4"/>
  <c r="D94" i="4" s="1"/>
  <c r="K95" i="4"/>
  <c r="D95" i="4" s="1"/>
  <c r="K96" i="4"/>
  <c r="D96" i="4" s="1"/>
  <c r="K97" i="4"/>
  <c r="D97" i="4" s="1"/>
  <c r="K98" i="4"/>
  <c r="D98" i="4" s="1"/>
  <c r="K100" i="4"/>
  <c r="D100" i="4" s="1"/>
  <c r="K101" i="4"/>
  <c r="D101" i="4" s="1"/>
  <c r="K102" i="4"/>
  <c r="D102" i="4" s="1"/>
  <c r="K103" i="4"/>
  <c r="D103" i="4" s="1"/>
  <c r="K104" i="4"/>
  <c r="D104" i="4" s="1"/>
  <c r="K105" i="4"/>
  <c r="D105" i="4" s="1"/>
  <c r="K107" i="4"/>
  <c r="D107" i="4" s="1"/>
  <c r="K108" i="4"/>
  <c r="D108" i="4" s="1"/>
  <c r="K109" i="4"/>
  <c r="D109" i="4" s="1"/>
  <c r="K110" i="4"/>
  <c r="D110" i="4" s="1"/>
  <c r="K111" i="4"/>
  <c r="D111" i="4" s="1"/>
  <c r="K112" i="4"/>
  <c r="D112" i="4" s="1"/>
  <c r="K114" i="4"/>
  <c r="D114" i="4" s="1"/>
  <c r="K115" i="4"/>
  <c r="D115" i="4" s="1"/>
  <c r="K116" i="4"/>
  <c r="D116" i="4" s="1"/>
  <c r="K117" i="4"/>
  <c r="D117" i="4" s="1"/>
  <c r="K118" i="4"/>
  <c r="D118" i="4" s="1"/>
  <c r="K119" i="4"/>
  <c r="D119" i="4" s="1"/>
  <c r="K121" i="4"/>
  <c r="D121" i="4" s="1"/>
  <c r="K122" i="4"/>
  <c r="D122" i="4" s="1"/>
  <c r="K123" i="4"/>
  <c r="D123" i="4" s="1"/>
  <c r="K124" i="4"/>
  <c r="D124" i="4" s="1"/>
  <c r="K125" i="4"/>
  <c r="D125" i="4" s="1"/>
  <c r="K126" i="4"/>
  <c r="D126" i="4" s="1"/>
  <c r="K128" i="4"/>
  <c r="D128" i="4" s="1"/>
  <c r="K129" i="4"/>
  <c r="D129" i="4" s="1"/>
  <c r="K130" i="4"/>
  <c r="D130" i="4" s="1"/>
  <c r="K131" i="4"/>
  <c r="D131" i="4" s="1"/>
  <c r="K132" i="4"/>
  <c r="D132" i="4" s="1"/>
  <c r="K133" i="4"/>
  <c r="D133" i="4" s="1"/>
  <c r="K135" i="4"/>
  <c r="D135" i="4" s="1"/>
  <c r="K136" i="4"/>
  <c r="D136" i="4" s="1"/>
  <c r="K137" i="4"/>
  <c r="D137" i="4" s="1"/>
  <c r="K138" i="4"/>
  <c r="D138" i="4" s="1"/>
  <c r="K139" i="4"/>
  <c r="D139" i="4" s="1"/>
  <c r="K140" i="4"/>
  <c r="D140" i="4" s="1"/>
  <c r="K142" i="4"/>
  <c r="D142" i="4" s="1"/>
  <c r="K143" i="4"/>
  <c r="D143" i="4" s="1"/>
  <c r="K144" i="4"/>
  <c r="D144" i="4" s="1"/>
  <c r="K145" i="4"/>
  <c r="D145" i="4" s="1"/>
  <c r="K146" i="4"/>
  <c r="D146" i="4" s="1"/>
  <c r="K147" i="4"/>
  <c r="D147" i="4" s="1"/>
  <c r="K149" i="4"/>
  <c r="D149" i="4" s="1"/>
  <c r="K150" i="4"/>
  <c r="D150" i="4" s="1"/>
  <c r="K151" i="4"/>
  <c r="D151" i="4" s="1"/>
  <c r="K152" i="4"/>
  <c r="D152" i="4" s="1"/>
  <c r="K153" i="4"/>
  <c r="D153" i="4" s="1"/>
  <c r="K154" i="4"/>
  <c r="D154" i="4" s="1"/>
  <c r="K156" i="4"/>
  <c r="D156" i="4" s="1"/>
  <c r="K157" i="4"/>
  <c r="D157" i="4" s="1"/>
  <c r="K158" i="4"/>
  <c r="D158" i="4" s="1"/>
  <c r="K159" i="4"/>
  <c r="D159" i="4" s="1"/>
  <c r="K160" i="4"/>
  <c r="D160" i="4" s="1"/>
  <c r="K161" i="4"/>
  <c r="D161" i="4" s="1"/>
  <c r="K163" i="4"/>
  <c r="D163" i="4" s="1"/>
  <c r="K164" i="4"/>
  <c r="D164" i="4" s="1"/>
  <c r="K165" i="4"/>
  <c r="D165" i="4" s="1"/>
  <c r="K166" i="4"/>
  <c r="D166" i="4" s="1"/>
  <c r="K167" i="4"/>
  <c r="D167" i="4" s="1"/>
  <c r="K168" i="4"/>
  <c r="D168" i="4" s="1"/>
  <c r="K170" i="4"/>
  <c r="D170" i="4" s="1"/>
  <c r="K171" i="4"/>
  <c r="D171" i="4" s="1"/>
  <c r="K172" i="4"/>
  <c r="D172" i="4" s="1"/>
  <c r="K173" i="4"/>
  <c r="D173" i="4" s="1"/>
  <c r="K174" i="4"/>
  <c r="D174" i="4" s="1"/>
  <c r="K175" i="4"/>
  <c r="D175" i="4" s="1"/>
  <c r="K177" i="4"/>
  <c r="D177" i="4" s="1"/>
  <c r="K178" i="4"/>
  <c r="D178" i="4" s="1"/>
  <c r="K179" i="4"/>
  <c r="D179" i="4" s="1"/>
  <c r="K180" i="4"/>
  <c r="D180" i="4" s="1"/>
  <c r="K181" i="4"/>
  <c r="D181" i="4" s="1"/>
  <c r="K182" i="4"/>
  <c r="D182" i="4" s="1"/>
  <c r="K184" i="4"/>
  <c r="D184" i="4" s="1"/>
  <c r="K185" i="4"/>
  <c r="D185" i="4" s="1"/>
  <c r="K186" i="4"/>
  <c r="D186" i="4" s="1"/>
  <c r="K187" i="4"/>
  <c r="D187" i="4" s="1"/>
  <c r="K188" i="4"/>
  <c r="D188" i="4" s="1"/>
  <c r="K189" i="4"/>
  <c r="D189" i="4" s="1"/>
  <c r="K191" i="4"/>
  <c r="D191" i="4" s="1"/>
  <c r="K192" i="4"/>
  <c r="D192" i="4" s="1"/>
  <c r="K193" i="4"/>
  <c r="D193" i="4" s="1"/>
  <c r="K194" i="4"/>
  <c r="D194" i="4" s="1"/>
  <c r="K195" i="4"/>
  <c r="D195" i="4" s="1"/>
  <c r="K196" i="4"/>
  <c r="D196" i="4" s="1"/>
  <c r="K198" i="4"/>
  <c r="D198" i="4" s="1"/>
  <c r="K199" i="4"/>
  <c r="D199" i="4" s="1"/>
  <c r="K200" i="4"/>
  <c r="D200" i="4" s="1"/>
  <c r="K201" i="4"/>
  <c r="D201" i="4" s="1"/>
  <c r="K202" i="4"/>
  <c r="D202" i="4" s="1"/>
  <c r="K203" i="4"/>
  <c r="D203" i="4" s="1"/>
  <c r="K205" i="4"/>
  <c r="D205" i="4" s="1"/>
  <c r="K206" i="4"/>
  <c r="D206" i="4" s="1"/>
  <c r="K207" i="4"/>
  <c r="D207" i="4" s="1"/>
  <c r="K208" i="4"/>
  <c r="D208" i="4" s="1"/>
  <c r="K209" i="4"/>
  <c r="D209" i="4" s="1"/>
  <c r="K210" i="4"/>
  <c r="D210" i="4" s="1"/>
  <c r="K212" i="4"/>
  <c r="D212" i="4" s="1"/>
  <c r="K213" i="4"/>
  <c r="D213" i="4" s="1"/>
  <c r="K214" i="4"/>
  <c r="D214" i="4" s="1"/>
  <c r="K215" i="4"/>
  <c r="D215" i="4" s="1"/>
  <c r="K216" i="4"/>
  <c r="D216" i="4" s="1"/>
  <c r="K217" i="4"/>
  <c r="D217" i="4" s="1"/>
  <c r="K219" i="4"/>
  <c r="D219" i="4" s="1"/>
  <c r="K220" i="4"/>
  <c r="D220" i="4" s="1"/>
  <c r="K221" i="4"/>
  <c r="D221" i="4" s="1"/>
  <c r="K222" i="4"/>
  <c r="D222" i="4" s="1"/>
  <c r="K223" i="4"/>
  <c r="D223" i="4" s="1"/>
  <c r="K224" i="4"/>
  <c r="D224" i="4" s="1"/>
  <c r="K226" i="4"/>
  <c r="D226" i="4" s="1"/>
  <c r="K227" i="4"/>
  <c r="D227" i="4" s="1"/>
  <c r="K228" i="4"/>
  <c r="D228" i="4" s="1"/>
  <c r="K229" i="4"/>
  <c r="D229" i="4" s="1"/>
  <c r="K230" i="4"/>
  <c r="D230" i="4" s="1"/>
  <c r="K231" i="4"/>
  <c r="D231" i="4" s="1"/>
  <c r="K233" i="4"/>
  <c r="D233" i="4" s="1"/>
  <c r="K234" i="4"/>
  <c r="D234" i="4" s="1"/>
  <c r="K235" i="4"/>
  <c r="D235" i="4" s="1"/>
  <c r="K236" i="4"/>
  <c r="D236" i="4" s="1"/>
  <c r="K237" i="4"/>
  <c r="D237" i="4" s="1"/>
  <c r="K238" i="4"/>
  <c r="D238" i="4" s="1"/>
  <c r="K240" i="4"/>
  <c r="D240" i="4" s="1"/>
  <c r="K241" i="4"/>
  <c r="D241" i="4" s="1"/>
  <c r="K242" i="4"/>
  <c r="D242" i="4" s="1"/>
  <c r="K243" i="4"/>
  <c r="D243" i="4" s="1"/>
  <c r="K244" i="4"/>
  <c r="D244" i="4" s="1"/>
  <c r="K245" i="4"/>
  <c r="D245" i="4" s="1"/>
  <c r="K247" i="4"/>
  <c r="D247" i="4" s="1"/>
  <c r="K248" i="4"/>
  <c r="D248" i="4" s="1"/>
  <c r="K249" i="4"/>
  <c r="D249" i="4" s="1"/>
  <c r="K250" i="4"/>
  <c r="D250" i="4" s="1"/>
  <c r="K251" i="4"/>
  <c r="D251" i="4" s="1"/>
  <c r="K252" i="4"/>
  <c r="D252" i="4" s="1"/>
  <c r="K254" i="4"/>
  <c r="D254" i="4" s="1"/>
  <c r="K255" i="4"/>
  <c r="D255" i="4" s="1"/>
  <c r="K256" i="4"/>
  <c r="D256" i="4" s="1"/>
  <c r="K257" i="4"/>
  <c r="D257" i="4" s="1"/>
  <c r="K258" i="4"/>
  <c r="D258" i="4" s="1"/>
  <c r="K259" i="4"/>
  <c r="D259" i="4" s="1"/>
  <c r="K261" i="4"/>
  <c r="D261" i="4" s="1"/>
  <c r="K262" i="4"/>
  <c r="D262" i="4" s="1"/>
  <c r="K263" i="4"/>
  <c r="D263" i="4" s="1"/>
  <c r="K264" i="4"/>
  <c r="D264" i="4" s="1"/>
  <c r="K265" i="4"/>
  <c r="D265" i="4" s="1"/>
  <c r="K266" i="4"/>
  <c r="D266" i="4" s="1"/>
  <c r="K268" i="4"/>
  <c r="D268" i="4" s="1"/>
  <c r="K269" i="4"/>
  <c r="D269" i="4" s="1"/>
  <c r="K270" i="4"/>
  <c r="D270" i="4" s="1"/>
  <c r="K271" i="4"/>
  <c r="D271" i="4" s="1"/>
  <c r="K272" i="4"/>
  <c r="D272" i="4" s="1"/>
  <c r="K273" i="4"/>
  <c r="D273" i="4" s="1"/>
  <c r="K275" i="4"/>
  <c r="D275" i="4" s="1"/>
  <c r="K276" i="4"/>
  <c r="D276" i="4" s="1"/>
  <c r="K277" i="4"/>
  <c r="D277" i="4" s="1"/>
  <c r="K278" i="4"/>
  <c r="D278" i="4" s="1"/>
  <c r="K279" i="4"/>
  <c r="D279" i="4" s="1"/>
  <c r="K280" i="4"/>
  <c r="D280" i="4" s="1"/>
  <c r="K282" i="4"/>
  <c r="D282" i="4" s="1"/>
  <c r="K283" i="4"/>
  <c r="D283" i="4" s="1"/>
  <c r="K284" i="4"/>
  <c r="D284" i="4" s="1"/>
  <c r="K285" i="4"/>
  <c r="D285" i="4" s="1"/>
  <c r="K286" i="4"/>
  <c r="D286" i="4" s="1"/>
  <c r="K287" i="4"/>
  <c r="D287" i="4" s="1"/>
  <c r="K289" i="4"/>
  <c r="D289" i="4" s="1"/>
  <c r="K290" i="4"/>
  <c r="D290" i="4" s="1"/>
  <c r="K291" i="4"/>
  <c r="D291" i="4" s="1"/>
  <c r="K292" i="4"/>
  <c r="D292" i="4" s="1"/>
  <c r="K293" i="4"/>
  <c r="D293" i="4" s="1"/>
  <c r="K294" i="4"/>
  <c r="D294" i="4" s="1"/>
  <c r="K296" i="4"/>
  <c r="D296" i="4" s="1"/>
  <c r="K297" i="4"/>
  <c r="D297" i="4" s="1"/>
  <c r="K298" i="4"/>
  <c r="D298" i="4" s="1"/>
  <c r="K299" i="4"/>
  <c r="D299" i="4" s="1"/>
  <c r="K300" i="4"/>
  <c r="D300" i="4" s="1"/>
  <c r="K301" i="4"/>
  <c r="D301" i="4" s="1"/>
  <c r="K303" i="4"/>
  <c r="D303" i="4" s="1"/>
  <c r="K304" i="4"/>
  <c r="D304" i="4" s="1"/>
  <c r="K305" i="4"/>
  <c r="D305" i="4" s="1"/>
  <c r="K306" i="4"/>
  <c r="D306" i="4" s="1"/>
  <c r="K307" i="4"/>
  <c r="D307" i="4" s="1"/>
  <c r="K308" i="4"/>
  <c r="D308" i="4" s="1"/>
  <c r="K310" i="4"/>
  <c r="D310" i="4" s="1"/>
  <c r="K311" i="4"/>
  <c r="D311" i="4" s="1"/>
  <c r="K312" i="4"/>
  <c r="D312" i="4" s="1"/>
  <c r="K313" i="4"/>
  <c r="D313" i="4" s="1"/>
  <c r="K314" i="4"/>
  <c r="D314" i="4" s="1"/>
  <c r="K315" i="4"/>
  <c r="D315" i="4" s="1"/>
  <c r="K317" i="4"/>
  <c r="D317" i="4" s="1"/>
  <c r="K318" i="4"/>
  <c r="D318" i="4" s="1"/>
  <c r="K319" i="4"/>
  <c r="D319" i="4" s="1"/>
  <c r="K320" i="4"/>
  <c r="D320" i="4" s="1"/>
  <c r="K321" i="4"/>
  <c r="D321" i="4" s="1"/>
  <c r="K322" i="4"/>
  <c r="D322" i="4" s="1"/>
  <c r="K324" i="4"/>
  <c r="D324" i="4" s="1"/>
  <c r="K325" i="4"/>
  <c r="D325" i="4" s="1"/>
  <c r="K326" i="4"/>
  <c r="D326" i="4" s="1"/>
  <c r="K327" i="4"/>
  <c r="D327" i="4" s="1"/>
  <c r="K328" i="4"/>
  <c r="D328" i="4" s="1"/>
  <c r="K329" i="4"/>
  <c r="D329" i="4" s="1"/>
  <c r="K331" i="4"/>
  <c r="D331" i="4" s="1"/>
  <c r="K332" i="4"/>
  <c r="D332" i="4" s="1"/>
  <c r="K333" i="4"/>
  <c r="D333" i="4" s="1"/>
  <c r="K334" i="4"/>
  <c r="D334" i="4" s="1"/>
  <c r="K335" i="4"/>
  <c r="D335" i="4" s="1"/>
  <c r="K336" i="4"/>
  <c r="D336" i="4" s="1"/>
  <c r="K338" i="4"/>
  <c r="D338" i="4" s="1"/>
  <c r="K339" i="4"/>
  <c r="D339" i="4" s="1"/>
  <c r="K340" i="4"/>
  <c r="D340" i="4" s="1"/>
  <c r="K341" i="4"/>
  <c r="D341" i="4" s="1"/>
  <c r="K342" i="4"/>
  <c r="D342" i="4" s="1"/>
  <c r="K343" i="4"/>
  <c r="D343" i="4" s="1"/>
  <c r="K345" i="4"/>
  <c r="D345" i="4" s="1"/>
  <c r="K346" i="4"/>
  <c r="D346" i="4" s="1"/>
  <c r="K347" i="4"/>
  <c r="D347" i="4" s="1"/>
  <c r="K348" i="4"/>
  <c r="D348" i="4" s="1"/>
  <c r="K349" i="4"/>
  <c r="D349" i="4" s="1"/>
  <c r="K350" i="4"/>
  <c r="D350" i="4" s="1"/>
  <c r="K352" i="4"/>
  <c r="D352" i="4" s="1"/>
  <c r="K353" i="4"/>
  <c r="D353" i="4" s="1"/>
  <c r="K354" i="4"/>
  <c r="D354" i="4" s="1"/>
  <c r="K355" i="4"/>
  <c r="D355" i="4" s="1"/>
  <c r="K356" i="4"/>
  <c r="D356" i="4" s="1"/>
  <c r="K357" i="4"/>
  <c r="D357" i="4" s="1"/>
  <c r="K359" i="4"/>
  <c r="D359" i="4" s="1"/>
  <c r="K360" i="4"/>
  <c r="D360" i="4" s="1"/>
  <c r="K361" i="4"/>
  <c r="D361" i="4" s="1"/>
  <c r="K362" i="4"/>
  <c r="D362" i="4" s="1"/>
  <c r="K363" i="4"/>
  <c r="D363" i="4" s="1"/>
  <c r="K364" i="4"/>
  <c r="D364" i="4" s="1"/>
  <c r="K366" i="4"/>
  <c r="D366" i="4" s="1"/>
  <c r="K367" i="4"/>
  <c r="D367" i="4" s="1"/>
  <c r="K368" i="4"/>
  <c r="D368" i="4" s="1"/>
  <c r="K369" i="4"/>
  <c r="D369" i="4" s="1"/>
  <c r="K370" i="4"/>
  <c r="D370" i="4" s="1"/>
  <c r="K371" i="4"/>
  <c r="D371" i="4" s="1"/>
  <c r="K373" i="4"/>
  <c r="D373" i="4" s="1"/>
  <c r="K374" i="4"/>
  <c r="D374" i="4" s="1"/>
  <c r="K375" i="4"/>
  <c r="D375" i="4" s="1"/>
  <c r="K376" i="4"/>
  <c r="D376" i="4" s="1"/>
  <c r="K377" i="4"/>
  <c r="D377" i="4" s="1"/>
  <c r="K378" i="4"/>
  <c r="D378" i="4" s="1"/>
  <c r="K380" i="4"/>
  <c r="D380" i="4" s="1"/>
  <c r="K381" i="4"/>
  <c r="D381" i="4" s="1"/>
  <c r="K382" i="4"/>
  <c r="D382" i="4" s="1"/>
  <c r="K383" i="4"/>
  <c r="D383" i="4" s="1"/>
  <c r="K384" i="4"/>
  <c r="D384" i="4" s="1"/>
  <c r="K385" i="4"/>
  <c r="D385" i="4" s="1"/>
  <c r="K387" i="4"/>
  <c r="D387" i="4" s="1"/>
  <c r="K388" i="4"/>
  <c r="D388" i="4" s="1"/>
  <c r="K389" i="4"/>
  <c r="D389" i="4" s="1"/>
  <c r="K390" i="4"/>
  <c r="D390" i="4" s="1"/>
  <c r="K391" i="4"/>
  <c r="D391" i="4" s="1"/>
  <c r="K392" i="4"/>
  <c r="D392" i="4" s="1"/>
  <c r="K394" i="4"/>
  <c r="D394" i="4" s="1"/>
  <c r="K395" i="4"/>
  <c r="D395" i="4" s="1"/>
  <c r="K396" i="4"/>
  <c r="D396" i="4" s="1"/>
  <c r="K397" i="4"/>
  <c r="D397" i="4" s="1"/>
  <c r="K398" i="4"/>
  <c r="D398" i="4" s="1"/>
  <c r="K399" i="4"/>
  <c r="D399" i="4" s="1"/>
  <c r="K401" i="4"/>
  <c r="D401" i="4" s="1"/>
  <c r="K402" i="4"/>
  <c r="D402" i="4" s="1"/>
  <c r="K403" i="4"/>
  <c r="D403" i="4" s="1"/>
  <c r="K404" i="4"/>
  <c r="D404" i="4" s="1"/>
  <c r="K405" i="4"/>
  <c r="D405" i="4" s="1"/>
  <c r="K406" i="4"/>
  <c r="D406" i="4" s="1"/>
  <c r="K408" i="4"/>
  <c r="D408" i="4" s="1"/>
  <c r="K409" i="4"/>
  <c r="D409" i="4" s="1"/>
  <c r="K410" i="4"/>
  <c r="D410" i="4" s="1"/>
  <c r="K411" i="4"/>
  <c r="D411" i="4" s="1"/>
  <c r="K412" i="4"/>
  <c r="D412" i="4" s="1"/>
  <c r="K413" i="4"/>
  <c r="D413" i="4" s="1"/>
  <c r="K415" i="4"/>
  <c r="D415" i="4" s="1"/>
  <c r="K416" i="4"/>
  <c r="D416" i="4" s="1"/>
  <c r="K417" i="4"/>
  <c r="D417" i="4" s="1"/>
  <c r="K418" i="4"/>
  <c r="D418" i="4" s="1"/>
  <c r="K419" i="4"/>
  <c r="D419" i="4" s="1"/>
  <c r="K420" i="4"/>
  <c r="D420" i="4" s="1"/>
  <c r="K422" i="4"/>
  <c r="D422" i="4" s="1"/>
  <c r="K423" i="4"/>
  <c r="D423" i="4" s="1"/>
  <c r="K424" i="4"/>
  <c r="D424" i="4" s="1"/>
  <c r="K425" i="4"/>
  <c r="D425" i="4" s="1"/>
  <c r="K426" i="4"/>
  <c r="D426" i="4" s="1"/>
  <c r="K427" i="4"/>
  <c r="D427" i="4" s="1"/>
  <c r="K429" i="4"/>
  <c r="D429" i="4" s="1"/>
  <c r="K430" i="4"/>
  <c r="D430" i="4" s="1"/>
  <c r="K431" i="4"/>
  <c r="D431" i="4" s="1"/>
  <c r="K432" i="4"/>
  <c r="D432" i="4" s="1"/>
  <c r="K433" i="4"/>
  <c r="D433" i="4" s="1"/>
  <c r="K434" i="4"/>
  <c r="D434" i="4" s="1"/>
  <c r="K436" i="4"/>
  <c r="D436" i="4" s="1"/>
  <c r="K437" i="4"/>
  <c r="D437" i="4" s="1"/>
  <c r="K438" i="4"/>
  <c r="D438" i="4" s="1"/>
  <c r="K439" i="4"/>
  <c r="D439" i="4" s="1"/>
  <c r="K440" i="4"/>
  <c r="D440" i="4" s="1"/>
  <c r="K441" i="4"/>
  <c r="D441" i="4" s="1"/>
  <c r="K443" i="4"/>
  <c r="D443" i="4" s="1"/>
  <c r="K444" i="4"/>
  <c r="D444" i="4" s="1"/>
  <c r="K445" i="4"/>
  <c r="D445" i="4" s="1"/>
  <c r="K446" i="4"/>
  <c r="D446" i="4" s="1"/>
  <c r="K447" i="4"/>
  <c r="D447" i="4" s="1"/>
  <c r="K448" i="4"/>
  <c r="D448" i="4" s="1"/>
  <c r="K450" i="4"/>
  <c r="D450" i="4" s="1"/>
  <c r="K451" i="4"/>
  <c r="D451" i="4" s="1"/>
  <c r="K452" i="4"/>
  <c r="D452" i="4" s="1"/>
  <c r="K453" i="4"/>
  <c r="D453" i="4" s="1"/>
  <c r="K454" i="4"/>
  <c r="D454" i="4" s="1"/>
  <c r="K455" i="4"/>
  <c r="D455" i="4" s="1"/>
  <c r="K457" i="4"/>
  <c r="D457" i="4" s="1"/>
  <c r="K458" i="4"/>
  <c r="D458" i="4" s="1"/>
  <c r="K459" i="4"/>
  <c r="D459" i="4" s="1"/>
  <c r="K460" i="4"/>
  <c r="D460" i="4" s="1"/>
  <c r="K461" i="4"/>
  <c r="D461" i="4" s="1"/>
  <c r="K462" i="4"/>
  <c r="D462" i="4" s="1"/>
  <c r="K464" i="4"/>
  <c r="D464" i="4" s="1"/>
  <c r="K465" i="4"/>
  <c r="D465" i="4" s="1"/>
  <c r="K466" i="4"/>
  <c r="D466" i="4" s="1"/>
  <c r="K467" i="4"/>
  <c r="D467" i="4" s="1"/>
  <c r="K468" i="4"/>
  <c r="D468" i="4" s="1"/>
  <c r="K469" i="4"/>
  <c r="D469" i="4" s="1"/>
  <c r="K471" i="4"/>
  <c r="D471" i="4" s="1"/>
  <c r="K472" i="4"/>
  <c r="D472" i="4" s="1"/>
  <c r="K473" i="4"/>
  <c r="D473" i="4" s="1"/>
  <c r="K474" i="4"/>
  <c r="D474" i="4" s="1"/>
  <c r="K475" i="4"/>
  <c r="D475" i="4" s="1"/>
  <c r="K476" i="4"/>
  <c r="D476" i="4" s="1"/>
  <c r="K478" i="4"/>
  <c r="D478" i="4" s="1"/>
  <c r="K479" i="4"/>
  <c r="D479" i="4" s="1"/>
  <c r="K480" i="4"/>
  <c r="D480" i="4" s="1"/>
  <c r="K481" i="4"/>
  <c r="D481" i="4" s="1"/>
  <c r="K482" i="4"/>
  <c r="D482" i="4" s="1"/>
  <c r="K483" i="4"/>
  <c r="D483" i="4" s="1"/>
  <c r="K485" i="4"/>
  <c r="D485" i="4" s="1"/>
  <c r="K486" i="4"/>
  <c r="D486" i="4" s="1"/>
  <c r="K487" i="4"/>
  <c r="D487" i="4" s="1"/>
  <c r="K488" i="4"/>
  <c r="D488" i="4" s="1"/>
  <c r="K489" i="4"/>
  <c r="D489" i="4" s="1"/>
  <c r="K490" i="4"/>
  <c r="D490" i="4" s="1"/>
  <c r="K492" i="4"/>
  <c r="D492" i="4" s="1"/>
  <c r="K493" i="4"/>
  <c r="D493" i="4" s="1"/>
  <c r="K494" i="4"/>
  <c r="D494" i="4" s="1"/>
  <c r="K495" i="4"/>
  <c r="D495" i="4" s="1"/>
  <c r="K496" i="4"/>
  <c r="D496" i="4" s="1"/>
  <c r="K497" i="4"/>
  <c r="D497" i="4" s="1"/>
  <c r="K499" i="4"/>
  <c r="D499" i="4" s="1"/>
  <c r="K500" i="4"/>
  <c r="D500" i="4" s="1"/>
  <c r="K501" i="4"/>
  <c r="D501" i="4" s="1"/>
  <c r="K502" i="4"/>
  <c r="D502" i="4" s="1"/>
  <c r="K503" i="4"/>
  <c r="D503" i="4" s="1"/>
  <c r="K504" i="4"/>
  <c r="D504" i="4" s="1"/>
  <c r="K506" i="4"/>
  <c r="D506" i="4" s="1"/>
  <c r="K507" i="4"/>
  <c r="D507" i="4" s="1"/>
  <c r="K508" i="4"/>
  <c r="D508" i="4" s="1"/>
  <c r="K509" i="4"/>
  <c r="D509" i="4" s="1"/>
  <c r="K510" i="4"/>
  <c r="D510" i="4" s="1"/>
  <c r="K511" i="4"/>
  <c r="D511" i="4" s="1"/>
  <c r="K513" i="4"/>
  <c r="D513" i="4" s="1"/>
  <c r="K514" i="4"/>
  <c r="D514" i="4" s="1"/>
  <c r="K515" i="4"/>
  <c r="D515" i="4" s="1"/>
  <c r="K516" i="4"/>
  <c r="D516" i="4" s="1"/>
  <c r="K517" i="4"/>
  <c r="D517" i="4" s="1"/>
  <c r="K518" i="4"/>
  <c r="D518" i="4" s="1"/>
  <c r="K520" i="4"/>
  <c r="D520" i="4" s="1"/>
  <c r="K521" i="4"/>
  <c r="D521" i="4" s="1"/>
  <c r="K522" i="4"/>
  <c r="D522" i="4" s="1"/>
  <c r="K523" i="4"/>
  <c r="D523" i="4" s="1"/>
  <c r="K524" i="4"/>
  <c r="D524" i="4" s="1"/>
  <c r="K525" i="4"/>
  <c r="D525" i="4" s="1"/>
  <c r="K527" i="4"/>
  <c r="D527" i="4" s="1"/>
  <c r="K528" i="4"/>
  <c r="D528" i="4" s="1"/>
  <c r="K529" i="4"/>
  <c r="D529" i="4" s="1"/>
  <c r="K530" i="4"/>
  <c r="D530" i="4" s="1"/>
  <c r="K531" i="4"/>
  <c r="D531" i="4" s="1"/>
  <c r="K532" i="4"/>
  <c r="D532" i="4" s="1"/>
  <c r="K534" i="4"/>
  <c r="D534" i="4" s="1"/>
  <c r="K535" i="4"/>
  <c r="D535" i="4" s="1"/>
  <c r="K536" i="4"/>
  <c r="D536" i="4" s="1"/>
  <c r="K537" i="4"/>
  <c r="D537" i="4" s="1"/>
  <c r="K538" i="4"/>
  <c r="D538" i="4" s="1"/>
  <c r="K539" i="4"/>
  <c r="D539" i="4" s="1"/>
  <c r="K541" i="4"/>
  <c r="D541" i="4" s="1"/>
  <c r="K542" i="4"/>
  <c r="D542" i="4" s="1"/>
  <c r="K543" i="4"/>
  <c r="D543" i="4" s="1"/>
  <c r="K544" i="4"/>
  <c r="D544" i="4" s="1"/>
  <c r="K545" i="4"/>
  <c r="D545" i="4" s="1"/>
  <c r="K546" i="4"/>
  <c r="D546" i="4" s="1"/>
  <c r="K548" i="4"/>
  <c r="D548" i="4" s="1"/>
  <c r="K549" i="4"/>
  <c r="D549" i="4" s="1"/>
  <c r="K550" i="4"/>
  <c r="D550" i="4" s="1"/>
  <c r="K551" i="4"/>
  <c r="D551" i="4" s="1"/>
  <c r="K552" i="4"/>
  <c r="D552" i="4" s="1"/>
  <c r="K553" i="4"/>
  <c r="D553" i="4" s="1"/>
  <c r="K555" i="4"/>
  <c r="D555" i="4" s="1"/>
  <c r="K556" i="4"/>
  <c r="D556" i="4" s="1"/>
  <c r="K557" i="4"/>
  <c r="D557" i="4" s="1"/>
  <c r="K558" i="4"/>
  <c r="D558" i="4" s="1"/>
  <c r="K559" i="4"/>
  <c r="D559" i="4" s="1"/>
  <c r="K560" i="4"/>
  <c r="D560" i="4" s="1"/>
  <c r="K562" i="4"/>
  <c r="D562" i="4" s="1"/>
  <c r="K563" i="4"/>
  <c r="D563" i="4" s="1"/>
  <c r="K564" i="4"/>
  <c r="D564" i="4" s="1"/>
  <c r="K565" i="4"/>
  <c r="D565" i="4" s="1"/>
  <c r="K566" i="4"/>
  <c r="D566" i="4" s="1"/>
  <c r="K567" i="4"/>
  <c r="D567" i="4" s="1"/>
  <c r="K569" i="4"/>
  <c r="D569" i="4" s="1"/>
  <c r="K570" i="4"/>
  <c r="D570" i="4" s="1"/>
  <c r="K571" i="4"/>
  <c r="D571" i="4" s="1"/>
  <c r="K572" i="4"/>
  <c r="D572" i="4" s="1"/>
  <c r="K573" i="4"/>
  <c r="D573" i="4" s="1"/>
  <c r="K574" i="4"/>
  <c r="D574" i="4" s="1"/>
  <c r="K576" i="4"/>
  <c r="D576" i="4" s="1"/>
  <c r="K577" i="4"/>
  <c r="D577" i="4" s="1"/>
  <c r="K578" i="4"/>
  <c r="D578" i="4" s="1"/>
  <c r="K579" i="4"/>
  <c r="D579" i="4" s="1"/>
  <c r="K580" i="4"/>
  <c r="D580" i="4" s="1"/>
  <c r="K581" i="4"/>
  <c r="D581" i="4" s="1"/>
  <c r="K583" i="4"/>
  <c r="D583" i="4" s="1"/>
  <c r="K584" i="4"/>
  <c r="D584" i="4" s="1"/>
  <c r="K585" i="4"/>
  <c r="D585" i="4" s="1"/>
  <c r="K586" i="4"/>
  <c r="D586" i="4" s="1"/>
  <c r="K587" i="4"/>
  <c r="D587" i="4" s="1"/>
  <c r="K588" i="4"/>
  <c r="D588" i="4" s="1"/>
  <c r="K590" i="4"/>
  <c r="D590" i="4" s="1"/>
  <c r="K591" i="4"/>
  <c r="D591" i="4" s="1"/>
  <c r="K592" i="4"/>
  <c r="D592" i="4" s="1"/>
  <c r="K593" i="4"/>
  <c r="D593" i="4" s="1"/>
  <c r="K594" i="4"/>
  <c r="D594" i="4" s="1"/>
  <c r="K595" i="4"/>
  <c r="D595" i="4" s="1"/>
  <c r="K597" i="4"/>
  <c r="D597" i="4" s="1"/>
  <c r="K598" i="4"/>
  <c r="D598" i="4" s="1"/>
  <c r="K599" i="4"/>
  <c r="D599" i="4" s="1"/>
  <c r="K600" i="4"/>
  <c r="D600" i="4" s="1"/>
  <c r="K601" i="4"/>
  <c r="D601" i="4" s="1"/>
  <c r="K602" i="4"/>
  <c r="D602" i="4" s="1"/>
  <c r="K604" i="4"/>
  <c r="D604" i="4" s="1"/>
  <c r="K605" i="4"/>
  <c r="D605" i="4" s="1"/>
  <c r="K606" i="4"/>
  <c r="D606" i="4" s="1"/>
  <c r="K607" i="4"/>
  <c r="D607" i="4" s="1"/>
  <c r="K608" i="4"/>
  <c r="D608" i="4" s="1"/>
  <c r="K609" i="4"/>
  <c r="D609" i="4" s="1"/>
  <c r="K611" i="4"/>
  <c r="D611" i="4" s="1"/>
  <c r="K612" i="4"/>
  <c r="D612" i="4" s="1"/>
  <c r="K613" i="4"/>
  <c r="D613" i="4" s="1"/>
  <c r="K614" i="4"/>
  <c r="D614" i="4" s="1"/>
  <c r="K615" i="4"/>
  <c r="D615" i="4" s="1"/>
  <c r="K616" i="4"/>
  <c r="D616" i="4" s="1"/>
  <c r="K618" i="4"/>
  <c r="D618" i="4" s="1"/>
  <c r="K619" i="4"/>
  <c r="D619" i="4" s="1"/>
  <c r="K620" i="4"/>
  <c r="D620" i="4" s="1"/>
  <c r="K621" i="4"/>
  <c r="D621" i="4" s="1"/>
  <c r="K622" i="4"/>
  <c r="D622" i="4" s="1"/>
  <c r="K623" i="4"/>
  <c r="D623" i="4" s="1"/>
  <c r="K625" i="4"/>
  <c r="D625" i="4" s="1"/>
  <c r="K626" i="4"/>
  <c r="D626" i="4" s="1"/>
  <c r="K627" i="4"/>
  <c r="D627" i="4" s="1"/>
  <c r="K628" i="4"/>
  <c r="D628" i="4" s="1"/>
  <c r="K629" i="4"/>
  <c r="D629" i="4" s="1"/>
  <c r="K630" i="4"/>
  <c r="D630" i="4" s="1"/>
  <c r="K632" i="4"/>
  <c r="D632" i="4" s="1"/>
  <c r="K633" i="4"/>
  <c r="D633" i="4" s="1"/>
  <c r="K634" i="4"/>
  <c r="D634" i="4" s="1"/>
  <c r="K635" i="4"/>
  <c r="D635" i="4" s="1"/>
  <c r="K636" i="4"/>
  <c r="D636" i="4" s="1"/>
  <c r="K637" i="4"/>
  <c r="D637" i="4" s="1"/>
  <c r="K639" i="4"/>
  <c r="D639" i="4" s="1"/>
  <c r="K640" i="4"/>
  <c r="D640" i="4" s="1"/>
  <c r="K641" i="4"/>
  <c r="D641" i="4" s="1"/>
  <c r="K642" i="4"/>
  <c r="D642" i="4" s="1"/>
  <c r="K643" i="4"/>
  <c r="D643" i="4" s="1"/>
  <c r="K644" i="4"/>
  <c r="D644" i="4" s="1"/>
  <c r="K646" i="4"/>
  <c r="D646" i="4" s="1"/>
  <c r="K647" i="4"/>
  <c r="D647" i="4" s="1"/>
  <c r="K648" i="4"/>
  <c r="D648" i="4" s="1"/>
  <c r="K649" i="4"/>
  <c r="D649" i="4" s="1"/>
  <c r="K650" i="4"/>
  <c r="D650" i="4" s="1"/>
  <c r="K651" i="4"/>
  <c r="D651" i="4" s="1"/>
  <c r="K653" i="4"/>
  <c r="D653" i="4" s="1"/>
  <c r="K654" i="4"/>
  <c r="D654" i="4" s="1"/>
  <c r="K655" i="4"/>
  <c r="D655" i="4" s="1"/>
  <c r="K656" i="4"/>
  <c r="D656" i="4" s="1"/>
  <c r="K657" i="4"/>
  <c r="D657" i="4" s="1"/>
  <c r="K658" i="4"/>
  <c r="D658" i="4" s="1"/>
  <c r="K660" i="4"/>
  <c r="D660" i="4" s="1"/>
  <c r="K661" i="4"/>
  <c r="D661" i="4" s="1"/>
  <c r="K662" i="4"/>
  <c r="D662" i="4" s="1"/>
  <c r="K663" i="4"/>
  <c r="D663" i="4" s="1"/>
  <c r="K664" i="4"/>
  <c r="D664" i="4" s="1"/>
  <c r="K665" i="4"/>
  <c r="D665" i="4" s="1"/>
  <c r="K667" i="4"/>
  <c r="D667" i="4" s="1"/>
  <c r="K668" i="4"/>
  <c r="D668" i="4" s="1"/>
  <c r="K669" i="4"/>
  <c r="D669" i="4" s="1"/>
  <c r="K670" i="4"/>
  <c r="D670" i="4" s="1"/>
  <c r="K671" i="4"/>
  <c r="D671" i="4" s="1"/>
  <c r="K672" i="4"/>
  <c r="D672" i="4" s="1"/>
  <c r="K674" i="4"/>
  <c r="D674" i="4" s="1"/>
  <c r="K675" i="4"/>
  <c r="D675" i="4" s="1"/>
  <c r="K676" i="4"/>
  <c r="D676" i="4" s="1"/>
  <c r="K677" i="4"/>
  <c r="D677" i="4" s="1"/>
  <c r="K678" i="4"/>
  <c r="D678" i="4" s="1"/>
  <c r="K679" i="4"/>
  <c r="D679" i="4" s="1"/>
  <c r="K681" i="4"/>
  <c r="D681" i="4" s="1"/>
  <c r="K682" i="4"/>
  <c r="D682" i="4" s="1"/>
  <c r="K683" i="4"/>
  <c r="D683" i="4" s="1"/>
  <c r="K684" i="4"/>
  <c r="D684" i="4" s="1"/>
  <c r="K685" i="4"/>
  <c r="D685" i="4" s="1"/>
  <c r="K686" i="4"/>
  <c r="D686" i="4" s="1"/>
  <c r="K688" i="4"/>
  <c r="D688" i="4" s="1"/>
  <c r="K689" i="4"/>
  <c r="D689" i="4" s="1"/>
  <c r="K690" i="4"/>
  <c r="D690" i="4" s="1"/>
  <c r="K691" i="4"/>
  <c r="D691" i="4" s="1"/>
  <c r="K692" i="4"/>
  <c r="D692" i="4" s="1"/>
  <c r="K693" i="4"/>
  <c r="D693" i="4" s="1"/>
  <c r="K695" i="4"/>
  <c r="D695" i="4" s="1"/>
  <c r="K696" i="4"/>
  <c r="D696" i="4" s="1"/>
  <c r="K697" i="4"/>
  <c r="D697" i="4" s="1"/>
  <c r="K698" i="4"/>
  <c r="D698" i="4" s="1"/>
  <c r="K699" i="4"/>
  <c r="D699" i="4" s="1"/>
  <c r="K700" i="4"/>
  <c r="D700" i="4" s="1"/>
  <c r="K702" i="4"/>
  <c r="D702" i="4" s="1"/>
  <c r="K703" i="4"/>
  <c r="D703" i="4" s="1"/>
  <c r="K704" i="4"/>
  <c r="D704" i="4" s="1"/>
  <c r="K705" i="4"/>
  <c r="D705" i="4" s="1"/>
  <c r="K706" i="4"/>
  <c r="D706" i="4" s="1"/>
  <c r="K707" i="4"/>
  <c r="D707" i="4" s="1"/>
  <c r="K709" i="4"/>
  <c r="D709" i="4" s="1"/>
  <c r="K710" i="4"/>
  <c r="D710" i="4" s="1"/>
  <c r="K711" i="4"/>
  <c r="D711" i="4" s="1"/>
  <c r="K712" i="4"/>
  <c r="D712" i="4" s="1"/>
  <c r="K713" i="4"/>
  <c r="D713" i="4" s="1"/>
  <c r="K714" i="4"/>
  <c r="D714" i="4" s="1"/>
  <c r="K716" i="4"/>
  <c r="D716" i="4" s="1"/>
  <c r="K717" i="4"/>
  <c r="D717" i="4" s="1"/>
  <c r="K718" i="4"/>
  <c r="D718" i="4" s="1"/>
  <c r="K719" i="4"/>
  <c r="D719" i="4" s="1"/>
  <c r="K720" i="4"/>
  <c r="D720" i="4" s="1"/>
  <c r="K721" i="4"/>
  <c r="D721" i="4" s="1"/>
  <c r="K723" i="4"/>
  <c r="D723" i="4" s="1"/>
  <c r="K724" i="4"/>
  <c r="D724" i="4" s="1"/>
  <c r="K725" i="4"/>
  <c r="D725" i="4" s="1"/>
  <c r="K726" i="4"/>
  <c r="D726" i="4" s="1"/>
  <c r="K727" i="4"/>
  <c r="D727" i="4" s="1"/>
  <c r="K728" i="4"/>
  <c r="D728" i="4" s="1"/>
  <c r="K730" i="4"/>
  <c r="D730" i="4" s="1"/>
  <c r="K731" i="4"/>
  <c r="D731" i="4" s="1"/>
  <c r="K732" i="4"/>
  <c r="D732" i="4" s="1"/>
  <c r="K733" i="4"/>
  <c r="D733" i="4" s="1"/>
  <c r="K734" i="4"/>
  <c r="D734" i="4" s="1"/>
  <c r="K735" i="4"/>
  <c r="D735" i="4" s="1"/>
  <c r="K737" i="4"/>
  <c r="D737" i="4" s="1"/>
  <c r="K738" i="4"/>
  <c r="D738" i="4" s="1"/>
  <c r="K739" i="4"/>
  <c r="D739" i="4" s="1"/>
  <c r="K740" i="4"/>
  <c r="D740" i="4" s="1"/>
  <c r="K741" i="4"/>
  <c r="D741" i="4" s="1"/>
  <c r="K742" i="4"/>
  <c r="D742" i="4" s="1"/>
  <c r="K744" i="4"/>
  <c r="D744" i="4" s="1"/>
  <c r="K745" i="4"/>
  <c r="D745" i="4" s="1"/>
  <c r="K746" i="4"/>
  <c r="D746" i="4" s="1"/>
  <c r="K747" i="4"/>
  <c r="D747" i="4" s="1"/>
  <c r="K748" i="4"/>
  <c r="D748" i="4" s="1"/>
  <c r="K749" i="4"/>
  <c r="D749" i="4" s="1"/>
  <c r="K751" i="4"/>
  <c r="D751" i="4" s="1"/>
  <c r="K752" i="4"/>
  <c r="D752" i="4" s="1"/>
  <c r="K753" i="4"/>
  <c r="D753" i="4" s="1"/>
  <c r="K754" i="4"/>
  <c r="D754" i="4" s="1"/>
  <c r="K755" i="4"/>
  <c r="D755" i="4" s="1"/>
  <c r="K756" i="4"/>
  <c r="D756" i="4" s="1"/>
  <c r="K758" i="4"/>
  <c r="D758" i="4" s="1"/>
  <c r="K759" i="4"/>
  <c r="D759" i="4" s="1"/>
  <c r="K760" i="4"/>
  <c r="D760" i="4" s="1"/>
  <c r="K761" i="4"/>
  <c r="D761" i="4" s="1"/>
  <c r="K762" i="4"/>
  <c r="D762" i="4" s="1"/>
  <c r="K763" i="4"/>
  <c r="D763" i="4" s="1"/>
  <c r="K765" i="4"/>
  <c r="D765" i="4" s="1"/>
  <c r="K766" i="4"/>
  <c r="D766" i="4" s="1"/>
  <c r="K767" i="4"/>
  <c r="D767" i="4" s="1"/>
  <c r="K768" i="4"/>
  <c r="D768" i="4" s="1"/>
  <c r="K769" i="4"/>
  <c r="D769" i="4" s="1"/>
  <c r="K770" i="4"/>
  <c r="D770" i="4" s="1"/>
  <c r="K772" i="4"/>
  <c r="D772" i="4" s="1"/>
  <c r="K773" i="4"/>
  <c r="D773" i="4" s="1"/>
  <c r="K774" i="4"/>
  <c r="D774" i="4" s="1"/>
  <c r="K775" i="4"/>
  <c r="D775" i="4" s="1"/>
  <c r="K776" i="4"/>
  <c r="D776" i="4" s="1"/>
  <c r="K777" i="4"/>
  <c r="D777" i="4" s="1"/>
  <c r="K779" i="4"/>
  <c r="D779" i="4" s="1"/>
  <c r="K780" i="4"/>
  <c r="D780" i="4" s="1"/>
  <c r="K781" i="4"/>
  <c r="D781" i="4" s="1"/>
  <c r="K782" i="4"/>
  <c r="D782" i="4" s="1"/>
  <c r="K783" i="4"/>
  <c r="D783" i="4" s="1"/>
  <c r="K784" i="4"/>
  <c r="D784" i="4" s="1"/>
  <c r="K786" i="4"/>
  <c r="D786" i="4" s="1"/>
  <c r="K787" i="4"/>
  <c r="D787" i="4" s="1"/>
  <c r="K788" i="4"/>
  <c r="D788" i="4" s="1"/>
  <c r="K789" i="4"/>
  <c r="D789" i="4" s="1"/>
  <c r="K790" i="4"/>
  <c r="D790" i="4" s="1"/>
  <c r="K791" i="4"/>
  <c r="D791" i="4" s="1"/>
  <c r="K793" i="4"/>
  <c r="D793" i="4" s="1"/>
  <c r="K794" i="4"/>
  <c r="D794" i="4" s="1"/>
  <c r="K795" i="4"/>
  <c r="D795" i="4" s="1"/>
  <c r="K796" i="4"/>
  <c r="D796" i="4" s="1"/>
  <c r="K797" i="4"/>
  <c r="D797" i="4" s="1"/>
  <c r="K798" i="4"/>
  <c r="D798" i="4" s="1"/>
  <c r="K800" i="4"/>
  <c r="D800" i="4" s="1"/>
  <c r="K801" i="4"/>
  <c r="D801" i="4" s="1"/>
  <c r="K802" i="4"/>
  <c r="D802" i="4" s="1"/>
  <c r="K803" i="4"/>
  <c r="D803" i="4" s="1"/>
  <c r="K804" i="4"/>
  <c r="D804" i="4" s="1"/>
  <c r="K805" i="4"/>
  <c r="D805" i="4" s="1"/>
  <c r="K807" i="4"/>
  <c r="D807" i="4" s="1"/>
  <c r="K808" i="4"/>
  <c r="D808" i="4" s="1"/>
  <c r="K809" i="4"/>
  <c r="D809" i="4" s="1"/>
  <c r="K810" i="4"/>
  <c r="D810" i="4" s="1"/>
  <c r="K811" i="4"/>
  <c r="D811" i="4" s="1"/>
  <c r="K812" i="4"/>
  <c r="D812" i="4" s="1"/>
  <c r="K814" i="4"/>
  <c r="D814" i="4" s="1"/>
  <c r="K815" i="4"/>
  <c r="D815" i="4" s="1"/>
  <c r="K816" i="4"/>
  <c r="D816" i="4" s="1"/>
  <c r="K817" i="4"/>
  <c r="D817" i="4" s="1"/>
  <c r="K818" i="4"/>
  <c r="D818" i="4" s="1"/>
  <c r="K819" i="4"/>
  <c r="D819" i="4" s="1"/>
  <c r="K821" i="4"/>
  <c r="D821" i="4" s="1"/>
  <c r="K822" i="4"/>
  <c r="D822" i="4" s="1"/>
  <c r="K823" i="4"/>
  <c r="D823" i="4" s="1"/>
  <c r="K824" i="4"/>
  <c r="D824" i="4" s="1"/>
  <c r="K825" i="4"/>
  <c r="D825" i="4" s="1"/>
  <c r="K826" i="4"/>
  <c r="D826" i="4" s="1"/>
  <c r="K828" i="4"/>
  <c r="D828" i="4" s="1"/>
  <c r="K829" i="4"/>
  <c r="D829" i="4" s="1"/>
  <c r="K830" i="4"/>
  <c r="D830" i="4" s="1"/>
  <c r="K831" i="4"/>
  <c r="D831" i="4" s="1"/>
  <c r="K832" i="4"/>
  <c r="D832" i="4" s="1"/>
  <c r="K833" i="4"/>
  <c r="D833" i="4" s="1"/>
  <c r="K835" i="4"/>
  <c r="D835" i="4" s="1"/>
  <c r="K836" i="4"/>
  <c r="D836" i="4" s="1"/>
  <c r="K837" i="4"/>
  <c r="D837" i="4" s="1"/>
  <c r="K838" i="4"/>
  <c r="D838" i="4" s="1"/>
  <c r="K839" i="4"/>
  <c r="D839" i="4" s="1"/>
  <c r="K840" i="4"/>
  <c r="D840" i="4" s="1"/>
  <c r="K842" i="4"/>
  <c r="D842" i="4" s="1"/>
  <c r="K843" i="4"/>
  <c r="D843" i="4" s="1"/>
  <c r="K844" i="4"/>
  <c r="D844" i="4" s="1"/>
  <c r="K845" i="4"/>
  <c r="D845" i="4" s="1"/>
  <c r="K846" i="4"/>
  <c r="D846" i="4" s="1"/>
  <c r="K847" i="4"/>
  <c r="D847" i="4" s="1"/>
  <c r="K849" i="4"/>
  <c r="D849" i="4" s="1"/>
  <c r="K850" i="4"/>
  <c r="D850" i="4" s="1"/>
  <c r="K851" i="4"/>
  <c r="D851" i="4" s="1"/>
  <c r="K852" i="4"/>
  <c r="D852" i="4" s="1"/>
  <c r="K853" i="4"/>
  <c r="D853" i="4" s="1"/>
  <c r="K854" i="4"/>
  <c r="D854" i="4" s="1"/>
  <c r="K856" i="4"/>
  <c r="D856" i="4" s="1"/>
  <c r="K857" i="4"/>
  <c r="D857" i="4" s="1"/>
  <c r="K858" i="4"/>
  <c r="D858" i="4" s="1"/>
  <c r="K859" i="4"/>
  <c r="D859" i="4" s="1"/>
  <c r="K860" i="4"/>
  <c r="D860" i="4" s="1"/>
  <c r="K861" i="4"/>
  <c r="D861" i="4" s="1"/>
  <c r="K863" i="4"/>
  <c r="D863" i="4" s="1"/>
  <c r="K864" i="4"/>
  <c r="D864" i="4" s="1"/>
  <c r="K865" i="4"/>
  <c r="D865" i="4" s="1"/>
  <c r="K866" i="4"/>
  <c r="D866" i="4" s="1"/>
  <c r="K867" i="4"/>
  <c r="D867" i="4" s="1"/>
  <c r="K868" i="4"/>
  <c r="D868" i="4" s="1"/>
  <c r="K870" i="4"/>
  <c r="D870" i="4" s="1"/>
  <c r="K871" i="4"/>
  <c r="D871" i="4" s="1"/>
  <c r="K872" i="4"/>
  <c r="D872" i="4" s="1"/>
  <c r="K873" i="4"/>
  <c r="D873" i="4" s="1"/>
  <c r="K874" i="4"/>
  <c r="D874" i="4" s="1"/>
  <c r="K875" i="4"/>
  <c r="D875" i="4" s="1"/>
  <c r="K877" i="4"/>
  <c r="D877" i="4" s="1"/>
  <c r="K878" i="4"/>
  <c r="D878" i="4" s="1"/>
  <c r="K879" i="4"/>
  <c r="D879" i="4" s="1"/>
  <c r="K880" i="4"/>
  <c r="D880" i="4" s="1"/>
  <c r="K881" i="4"/>
  <c r="D881" i="4" s="1"/>
  <c r="K882" i="4"/>
  <c r="D882" i="4" s="1"/>
  <c r="K884" i="4"/>
  <c r="D884" i="4" s="1"/>
  <c r="K885" i="4"/>
  <c r="D885" i="4" s="1"/>
  <c r="K886" i="4"/>
  <c r="D886" i="4" s="1"/>
  <c r="K887" i="4"/>
  <c r="D887" i="4" s="1"/>
  <c r="K888" i="4"/>
  <c r="D888" i="4" s="1"/>
  <c r="K889" i="4"/>
  <c r="D889" i="4" s="1"/>
  <c r="K891" i="4"/>
  <c r="D891" i="4" s="1"/>
  <c r="K892" i="4"/>
  <c r="D892" i="4" s="1"/>
  <c r="K893" i="4"/>
  <c r="D893" i="4" s="1"/>
  <c r="K894" i="4"/>
  <c r="D894" i="4" s="1"/>
  <c r="K895" i="4"/>
  <c r="D895" i="4" s="1"/>
  <c r="K896" i="4"/>
  <c r="D896" i="4" s="1"/>
  <c r="K898" i="4"/>
  <c r="D898" i="4" s="1"/>
  <c r="K899" i="4"/>
  <c r="D899" i="4" s="1"/>
  <c r="K900" i="4"/>
  <c r="D900" i="4" s="1"/>
  <c r="K901" i="4"/>
  <c r="D901" i="4" s="1"/>
  <c r="K902" i="4"/>
  <c r="D902" i="4" s="1"/>
  <c r="K903" i="4"/>
  <c r="D903" i="4" s="1"/>
  <c r="K905" i="4"/>
  <c r="D905" i="4" s="1"/>
  <c r="K906" i="4"/>
  <c r="D906" i="4" s="1"/>
  <c r="K907" i="4"/>
  <c r="D907" i="4" s="1"/>
  <c r="K908" i="4"/>
  <c r="D908" i="4" s="1"/>
  <c r="K909" i="4"/>
  <c r="D909" i="4" s="1"/>
  <c r="K910" i="4"/>
  <c r="D910" i="4" s="1"/>
  <c r="K912" i="4"/>
  <c r="D912" i="4" s="1"/>
  <c r="K913" i="4"/>
  <c r="D913" i="4" s="1"/>
  <c r="K914" i="4"/>
  <c r="D914" i="4" s="1"/>
  <c r="K915" i="4"/>
  <c r="D915" i="4" s="1"/>
  <c r="K916" i="4"/>
  <c r="D916" i="4" s="1"/>
  <c r="K917" i="4"/>
  <c r="D917" i="4" s="1"/>
  <c r="K919" i="4"/>
  <c r="D919" i="4" s="1"/>
  <c r="K920" i="4"/>
  <c r="D920" i="4" s="1"/>
  <c r="K921" i="4"/>
  <c r="D921" i="4" s="1"/>
  <c r="K922" i="4"/>
  <c r="D922" i="4" s="1"/>
  <c r="K923" i="4"/>
  <c r="D923" i="4" s="1"/>
  <c r="K924" i="4"/>
  <c r="D924" i="4" s="1"/>
  <c r="K926" i="4"/>
  <c r="D926" i="4" s="1"/>
  <c r="K927" i="4"/>
  <c r="D927" i="4" s="1"/>
  <c r="K928" i="4"/>
  <c r="D928" i="4" s="1"/>
  <c r="K929" i="4"/>
  <c r="D929" i="4" s="1"/>
  <c r="K930" i="4"/>
  <c r="D930" i="4" s="1"/>
  <c r="K931" i="4"/>
  <c r="D931" i="4" s="1"/>
  <c r="K933" i="4"/>
  <c r="D933" i="4" s="1"/>
  <c r="K934" i="4"/>
  <c r="D934" i="4" s="1"/>
  <c r="K935" i="4"/>
  <c r="D935" i="4" s="1"/>
  <c r="K936" i="4"/>
  <c r="D936" i="4" s="1"/>
  <c r="K937" i="4"/>
  <c r="D937" i="4" s="1"/>
  <c r="K938" i="4"/>
  <c r="D938" i="4" s="1"/>
  <c r="K940" i="4"/>
  <c r="D940" i="4" s="1"/>
  <c r="K941" i="4"/>
  <c r="D941" i="4" s="1"/>
  <c r="K942" i="4"/>
  <c r="D942" i="4" s="1"/>
  <c r="K943" i="4"/>
  <c r="D943" i="4" s="1"/>
  <c r="K944" i="4"/>
  <c r="D944" i="4" s="1"/>
  <c r="K945" i="4"/>
  <c r="D945" i="4" s="1"/>
  <c r="K947" i="4"/>
  <c r="D947" i="4" s="1"/>
  <c r="K948" i="4"/>
  <c r="D948" i="4" s="1"/>
  <c r="K949" i="4"/>
  <c r="D949" i="4" s="1"/>
  <c r="K950" i="4"/>
  <c r="D950" i="4" s="1"/>
  <c r="K951" i="4"/>
  <c r="D951" i="4" s="1"/>
  <c r="K952" i="4"/>
  <c r="D952" i="4" s="1"/>
  <c r="K954" i="4"/>
  <c r="D954" i="4" s="1"/>
  <c r="K955" i="4"/>
  <c r="D955" i="4" s="1"/>
  <c r="K956" i="4"/>
  <c r="D956" i="4" s="1"/>
  <c r="K957" i="4"/>
  <c r="D957" i="4" s="1"/>
  <c r="K958" i="4"/>
  <c r="D958" i="4" s="1"/>
  <c r="K959" i="4"/>
  <c r="D959" i="4" s="1"/>
  <c r="K961" i="4"/>
  <c r="D961" i="4" s="1"/>
  <c r="K962" i="4"/>
  <c r="D962" i="4" s="1"/>
  <c r="K963" i="4"/>
  <c r="D963" i="4" s="1"/>
  <c r="K964" i="4"/>
  <c r="D964" i="4" s="1"/>
  <c r="K965" i="4"/>
  <c r="D965" i="4" s="1"/>
  <c r="K966" i="4"/>
  <c r="D966" i="4" s="1"/>
  <c r="K968" i="4"/>
  <c r="D968" i="4" s="1"/>
  <c r="K969" i="4"/>
  <c r="D969" i="4" s="1"/>
  <c r="K970" i="4"/>
  <c r="D970" i="4" s="1"/>
  <c r="K971" i="4"/>
  <c r="D971" i="4" s="1"/>
  <c r="K972" i="4"/>
  <c r="D972" i="4" s="1"/>
  <c r="K973" i="4"/>
  <c r="D973" i="4" s="1"/>
  <c r="K975" i="4"/>
  <c r="D975" i="4" s="1"/>
  <c r="K976" i="4"/>
  <c r="D976" i="4" s="1"/>
  <c r="K977" i="4"/>
  <c r="D977" i="4" s="1"/>
  <c r="K978" i="4"/>
  <c r="D978" i="4" s="1"/>
  <c r="K979" i="4"/>
  <c r="D979" i="4" s="1"/>
  <c r="K980" i="4"/>
  <c r="D980" i="4" s="1"/>
  <c r="K982" i="4"/>
  <c r="D982" i="4" s="1"/>
  <c r="K983" i="4"/>
  <c r="D983" i="4" s="1"/>
  <c r="K984" i="4"/>
  <c r="D984" i="4" s="1"/>
  <c r="K985" i="4"/>
  <c r="D985" i="4" s="1"/>
  <c r="K986" i="4"/>
  <c r="D986" i="4" s="1"/>
  <c r="K987" i="4"/>
  <c r="D987" i="4" s="1"/>
  <c r="K989" i="4"/>
  <c r="D989" i="4" s="1"/>
  <c r="K990" i="4"/>
  <c r="D990" i="4" s="1"/>
  <c r="K991" i="4"/>
  <c r="D991" i="4" s="1"/>
  <c r="K992" i="4"/>
  <c r="D992" i="4" s="1"/>
  <c r="K993" i="4"/>
  <c r="D993" i="4" s="1"/>
  <c r="K994" i="4"/>
  <c r="D994" i="4" s="1"/>
  <c r="K996" i="4"/>
  <c r="D996" i="4" s="1"/>
  <c r="K997" i="4"/>
  <c r="D997" i="4" s="1"/>
  <c r="K998" i="4"/>
  <c r="D998" i="4" s="1"/>
  <c r="K999" i="4"/>
  <c r="D999" i="4" s="1"/>
  <c r="K1000" i="4"/>
  <c r="D1000" i="4" s="1"/>
  <c r="K1001" i="4"/>
  <c r="D1001" i="4" s="1"/>
  <c r="K1003" i="4"/>
  <c r="D1003" i="4" s="1"/>
  <c r="K1004" i="4"/>
  <c r="D1004" i="4" s="1"/>
  <c r="K1005" i="4"/>
  <c r="D1005" i="4" s="1"/>
  <c r="K1006" i="4"/>
  <c r="D1006" i="4" s="1"/>
  <c r="K1007" i="4"/>
  <c r="D1007" i="4" s="1"/>
  <c r="K1008" i="4"/>
  <c r="D1008" i="4" s="1"/>
  <c r="K1010" i="4"/>
  <c r="D1010" i="4" s="1"/>
  <c r="K1011" i="4"/>
  <c r="D1011" i="4" s="1"/>
  <c r="K1012" i="4"/>
  <c r="D1012" i="4" s="1"/>
  <c r="K1013" i="4"/>
  <c r="D1013" i="4" s="1"/>
  <c r="K1014" i="4"/>
  <c r="D1014" i="4" s="1"/>
  <c r="K1015" i="4"/>
  <c r="D1015" i="4" s="1"/>
  <c r="K1017" i="4"/>
  <c r="D1017" i="4" s="1"/>
  <c r="K1018" i="4"/>
  <c r="D1018" i="4" s="1"/>
  <c r="K1019" i="4"/>
  <c r="D1019" i="4" s="1"/>
  <c r="K1020" i="4"/>
  <c r="D1020" i="4" s="1"/>
  <c r="K1021" i="4"/>
  <c r="D1021" i="4" s="1"/>
  <c r="K1022" i="4"/>
  <c r="D1022" i="4" s="1"/>
  <c r="K1024" i="4"/>
  <c r="D1024" i="4" s="1"/>
  <c r="K1025" i="4"/>
  <c r="D1025" i="4" s="1"/>
  <c r="K1026" i="4"/>
  <c r="D1026" i="4" s="1"/>
  <c r="K1027" i="4"/>
  <c r="D1027" i="4" s="1"/>
  <c r="K1028" i="4"/>
  <c r="D1028" i="4" s="1"/>
  <c r="K1029" i="4"/>
  <c r="D1029" i="4" s="1"/>
  <c r="K1031" i="4"/>
  <c r="D1031" i="4" s="1"/>
  <c r="K1032" i="4"/>
  <c r="D1032" i="4" s="1"/>
  <c r="K1033" i="4"/>
  <c r="D1033" i="4" s="1"/>
  <c r="K1034" i="4"/>
  <c r="D1034" i="4" s="1"/>
  <c r="K1035" i="4"/>
  <c r="D1035" i="4" s="1"/>
  <c r="K1036" i="4"/>
  <c r="D1036" i="4" s="1"/>
  <c r="K1038" i="4"/>
  <c r="D1038" i="4" s="1"/>
  <c r="K1039" i="4"/>
  <c r="D1039" i="4" s="1"/>
  <c r="K1040" i="4"/>
  <c r="D1040" i="4" s="1"/>
  <c r="K1041" i="4"/>
  <c r="D1041" i="4" s="1"/>
  <c r="K1042" i="4"/>
  <c r="D1042" i="4" s="1"/>
  <c r="K1043" i="4"/>
  <c r="D1043" i="4" s="1"/>
  <c r="K1045" i="4"/>
  <c r="D1045" i="4" s="1"/>
  <c r="K1046" i="4"/>
  <c r="D1046" i="4" s="1"/>
  <c r="K1047" i="4"/>
  <c r="D1047" i="4" s="1"/>
  <c r="K1048" i="4"/>
  <c r="D1048" i="4" s="1"/>
  <c r="K1049" i="4"/>
  <c r="D1049" i="4" s="1"/>
  <c r="K1050" i="4"/>
  <c r="D1050" i="4" s="1"/>
  <c r="K1052" i="4"/>
  <c r="D1052" i="4" s="1"/>
  <c r="K1053" i="4"/>
  <c r="D1053" i="4" s="1"/>
  <c r="K1054" i="4"/>
  <c r="D1054" i="4" s="1"/>
  <c r="K1055" i="4"/>
  <c r="D1055" i="4" s="1"/>
  <c r="K1056" i="4"/>
  <c r="D1056" i="4" s="1"/>
  <c r="K1057" i="4"/>
  <c r="D1057" i="4" s="1"/>
  <c r="K1059" i="4"/>
  <c r="D1059" i="4" s="1"/>
  <c r="K1060" i="4"/>
  <c r="D1060" i="4" s="1"/>
  <c r="K1061" i="4"/>
  <c r="D1061" i="4" s="1"/>
  <c r="K1062" i="4"/>
  <c r="D1062" i="4" s="1"/>
  <c r="K1063" i="4"/>
  <c r="D1063" i="4" s="1"/>
  <c r="K1064" i="4"/>
  <c r="D1064" i="4" s="1"/>
  <c r="K1066" i="4"/>
  <c r="D1066" i="4" s="1"/>
  <c r="K1067" i="4"/>
  <c r="D1067" i="4" s="1"/>
  <c r="K1068" i="4"/>
  <c r="D1068" i="4" s="1"/>
  <c r="K1069" i="4"/>
  <c r="D1069" i="4" s="1"/>
  <c r="K1070" i="4"/>
  <c r="D1070" i="4" s="1"/>
  <c r="K1071" i="4"/>
  <c r="D1071" i="4" s="1"/>
  <c r="K1073" i="4"/>
  <c r="D1073" i="4" s="1"/>
  <c r="K1074" i="4"/>
  <c r="D1074" i="4" s="1"/>
  <c r="K1075" i="4"/>
  <c r="D1075" i="4" s="1"/>
  <c r="K1076" i="4"/>
  <c r="D1076" i="4" s="1"/>
  <c r="K1077" i="4"/>
  <c r="D1077" i="4" s="1"/>
  <c r="K1078" i="4"/>
  <c r="D1078" i="4" s="1"/>
  <c r="K1080" i="4"/>
  <c r="D1080" i="4" s="1"/>
  <c r="K1081" i="4"/>
  <c r="D1081" i="4" s="1"/>
  <c r="K1082" i="4"/>
  <c r="D1082" i="4" s="1"/>
  <c r="K1083" i="4"/>
  <c r="D1083" i="4" s="1"/>
  <c r="K1084" i="4"/>
  <c r="D1084" i="4" s="1"/>
  <c r="K1085" i="4"/>
  <c r="D1085" i="4" s="1"/>
  <c r="K1087" i="4"/>
  <c r="D1087" i="4" s="1"/>
  <c r="K1088" i="4"/>
  <c r="D1088" i="4" s="1"/>
  <c r="K1089" i="4"/>
  <c r="D1089" i="4" s="1"/>
  <c r="K1090" i="4"/>
  <c r="D1090" i="4" s="1"/>
  <c r="K1091" i="4"/>
  <c r="D1091" i="4" s="1"/>
  <c r="K1092" i="4"/>
  <c r="D1092" i="4" s="1"/>
  <c r="K1094" i="4"/>
  <c r="D1094" i="4" s="1"/>
  <c r="K1095" i="4"/>
  <c r="D1095" i="4" s="1"/>
  <c r="K1096" i="4"/>
  <c r="D1096" i="4" s="1"/>
  <c r="K1097" i="4"/>
  <c r="D1097" i="4" s="1"/>
  <c r="K1098" i="4"/>
  <c r="D1098" i="4" s="1"/>
  <c r="K1099" i="4"/>
  <c r="D1099" i="4" s="1"/>
  <c r="K1101" i="4"/>
  <c r="D1101" i="4" s="1"/>
  <c r="K1102" i="4"/>
  <c r="D1102" i="4" s="1"/>
  <c r="K1103" i="4"/>
  <c r="D1103" i="4" s="1"/>
  <c r="K1104" i="4"/>
  <c r="D1104" i="4" s="1"/>
  <c r="K1105" i="4"/>
  <c r="D1105" i="4" s="1"/>
  <c r="K1106" i="4"/>
  <c r="D1106" i="4" s="1"/>
  <c r="K1108" i="4"/>
  <c r="D1108" i="4" s="1"/>
  <c r="K1109" i="4"/>
  <c r="D1109" i="4" s="1"/>
  <c r="K1110" i="4"/>
  <c r="D1110" i="4" s="1"/>
  <c r="K1111" i="4"/>
  <c r="D1111" i="4" s="1"/>
  <c r="K1112" i="4"/>
  <c r="D1112" i="4" s="1"/>
  <c r="K1113" i="4"/>
  <c r="D1113" i="4" s="1"/>
  <c r="K1115" i="4"/>
  <c r="D1115" i="4" s="1"/>
  <c r="K1116" i="4"/>
  <c r="D1116" i="4" s="1"/>
  <c r="K1117" i="4"/>
  <c r="D1117" i="4" s="1"/>
  <c r="K1118" i="4"/>
  <c r="D1118" i="4" s="1"/>
  <c r="K1119" i="4"/>
  <c r="D1119" i="4" s="1"/>
  <c r="K1120" i="4"/>
  <c r="D1120" i="4" s="1"/>
  <c r="K1122" i="4"/>
  <c r="D1122" i="4" s="1"/>
  <c r="K1123" i="4"/>
  <c r="D1123" i="4" s="1"/>
  <c r="K1124" i="4"/>
  <c r="D1124" i="4" s="1"/>
  <c r="K1125" i="4"/>
  <c r="D1125" i="4" s="1"/>
  <c r="K1126" i="4"/>
  <c r="D1126" i="4" s="1"/>
  <c r="K1127" i="4"/>
  <c r="D1127" i="4" s="1"/>
  <c r="K1129" i="4"/>
  <c r="D1129" i="4" s="1"/>
  <c r="K1130" i="4"/>
  <c r="D1130" i="4" s="1"/>
  <c r="K1131" i="4"/>
  <c r="D1131" i="4" s="1"/>
  <c r="K1132" i="4"/>
  <c r="D1132" i="4" s="1"/>
  <c r="K1133" i="4"/>
  <c r="D1133" i="4" s="1"/>
  <c r="K1134" i="4"/>
  <c r="D1134" i="4" s="1"/>
  <c r="K1136" i="4"/>
  <c r="D1136" i="4" s="1"/>
  <c r="K1137" i="4"/>
  <c r="D1137" i="4" s="1"/>
  <c r="K1138" i="4"/>
  <c r="D1138" i="4" s="1"/>
  <c r="K1139" i="4"/>
  <c r="D1139" i="4" s="1"/>
  <c r="K1140" i="4"/>
  <c r="D1140" i="4" s="1"/>
  <c r="K1141" i="4"/>
  <c r="D1141" i="4" s="1"/>
  <c r="K1143" i="4"/>
  <c r="D1143" i="4" s="1"/>
  <c r="K1144" i="4"/>
  <c r="D1144" i="4" s="1"/>
  <c r="K1145" i="4"/>
  <c r="D1145" i="4" s="1"/>
  <c r="K1146" i="4"/>
  <c r="D1146" i="4" s="1"/>
  <c r="K1147" i="4"/>
  <c r="D1147" i="4" s="1"/>
  <c r="K1148" i="4"/>
  <c r="D1148" i="4" s="1"/>
  <c r="K1150" i="4"/>
  <c r="D1150" i="4" s="1"/>
  <c r="K1151" i="4"/>
  <c r="D1151" i="4" s="1"/>
  <c r="K1152" i="4"/>
  <c r="D1152" i="4" s="1"/>
  <c r="K1153" i="4"/>
  <c r="D1153" i="4" s="1"/>
  <c r="K1154" i="4"/>
  <c r="D1154" i="4" s="1"/>
  <c r="K1155" i="4"/>
  <c r="D1155" i="4" s="1"/>
  <c r="K1157" i="4"/>
  <c r="D1157" i="4" s="1"/>
  <c r="K1158" i="4"/>
  <c r="D1158" i="4" s="1"/>
  <c r="K1159" i="4"/>
  <c r="D1159" i="4" s="1"/>
  <c r="K1160" i="4"/>
  <c r="D1160" i="4" s="1"/>
  <c r="K1161" i="4"/>
  <c r="D1161" i="4" s="1"/>
  <c r="K1162" i="4"/>
  <c r="D1162" i="4" s="1"/>
  <c r="K1164" i="4"/>
  <c r="D1164" i="4" s="1"/>
  <c r="K1165" i="4"/>
  <c r="D1165" i="4" s="1"/>
  <c r="K1166" i="4"/>
  <c r="D1166" i="4" s="1"/>
  <c r="K1167" i="4"/>
  <c r="D1167" i="4" s="1"/>
  <c r="K1168" i="4"/>
  <c r="D1168" i="4" s="1"/>
  <c r="K1169" i="4"/>
  <c r="D1169" i="4" s="1"/>
  <c r="K1171" i="4"/>
  <c r="D1171" i="4" s="1"/>
  <c r="K1172" i="4"/>
  <c r="D1172" i="4" s="1"/>
  <c r="K1173" i="4"/>
  <c r="D1173" i="4" s="1"/>
  <c r="K1174" i="4"/>
  <c r="D1174" i="4" s="1"/>
  <c r="K1175" i="4"/>
  <c r="D1175" i="4" s="1"/>
  <c r="K1176" i="4"/>
  <c r="D1176" i="4" s="1"/>
  <c r="K1178" i="4"/>
  <c r="D1178" i="4" s="1"/>
  <c r="K1179" i="4"/>
  <c r="D1179" i="4" s="1"/>
  <c r="K1180" i="4"/>
  <c r="D1180" i="4" s="1"/>
  <c r="K1181" i="4"/>
  <c r="D1181" i="4" s="1"/>
  <c r="K1182" i="4"/>
  <c r="D1182" i="4" s="1"/>
  <c r="K1183" i="4"/>
  <c r="D1183" i="4" s="1"/>
  <c r="K1185" i="4"/>
  <c r="D1185" i="4" s="1"/>
  <c r="K1186" i="4"/>
  <c r="D1186" i="4" s="1"/>
  <c r="K1187" i="4"/>
  <c r="D1187" i="4" s="1"/>
  <c r="K1188" i="4"/>
  <c r="D1188" i="4" s="1"/>
  <c r="K1189" i="4"/>
  <c r="D1189" i="4" s="1"/>
  <c r="K1190" i="4"/>
  <c r="D1190" i="4" s="1"/>
  <c r="K1192" i="4"/>
  <c r="D1192" i="4" s="1"/>
  <c r="K1193" i="4"/>
  <c r="D1193" i="4" s="1"/>
  <c r="K1194" i="4"/>
  <c r="D1194" i="4" s="1"/>
  <c r="K1195" i="4"/>
  <c r="D1195" i="4" s="1"/>
  <c r="K1196" i="4"/>
  <c r="D1196" i="4" s="1"/>
  <c r="K1197" i="4"/>
  <c r="D1197" i="4" s="1"/>
  <c r="K1199" i="4"/>
  <c r="D1199" i="4" s="1"/>
  <c r="K1200" i="4"/>
  <c r="D1200" i="4" s="1"/>
  <c r="K1201" i="4"/>
  <c r="D1201" i="4" s="1"/>
  <c r="K1202" i="4"/>
  <c r="D1202" i="4" s="1"/>
  <c r="K1203" i="4"/>
  <c r="D1203" i="4" s="1"/>
  <c r="K1204" i="4"/>
  <c r="D1204" i="4" s="1"/>
  <c r="K1206" i="4"/>
  <c r="D1206" i="4" s="1"/>
  <c r="K1207" i="4"/>
  <c r="D1207" i="4" s="1"/>
  <c r="K1208" i="4"/>
  <c r="D1208" i="4" s="1"/>
  <c r="K1209" i="4"/>
  <c r="D1209" i="4" s="1"/>
  <c r="K1210" i="4"/>
  <c r="D1210" i="4" s="1"/>
  <c r="K1211" i="4"/>
  <c r="D1211" i="4" s="1"/>
  <c r="K1213" i="4"/>
  <c r="D1213" i="4" s="1"/>
  <c r="K1214" i="4"/>
  <c r="D1214" i="4" s="1"/>
  <c r="K1215" i="4"/>
  <c r="D1215" i="4" s="1"/>
  <c r="K1216" i="4"/>
  <c r="D1216" i="4" s="1"/>
  <c r="K1217" i="4"/>
  <c r="D1217" i="4" s="1"/>
  <c r="K1218" i="4"/>
  <c r="D1218" i="4" s="1"/>
  <c r="K1220" i="4"/>
  <c r="D1220" i="4" s="1"/>
  <c r="K1221" i="4"/>
  <c r="D1221" i="4" s="1"/>
  <c r="K1222" i="4"/>
  <c r="D1222" i="4" s="1"/>
  <c r="K1223" i="4"/>
  <c r="D1223" i="4" s="1"/>
  <c r="K1224" i="4"/>
  <c r="D1224" i="4" s="1"/>
  <c r="K1225" i="4"/>
  <c r="D1225" i="4" s="1"/>
  <c r="K1227" i="4"/>
  <c r="D1227" i="4" s="1"/>
  <c r="K1228" i="4"/>
  <c r="D1228" i="4" s="1"/>
  <c r="K1229" i="4"/>
  <c r="D1229" i="4" s="1"/>
  <c r="K1230" i="4"/>
  <c r="D1230" i="4" s="1"/>
  <c r="K1231" i="4"/>
  <c r="D1231" i="4" s="1"/>
  <c r="K1232" i="4"/>
  <c r="D1232" i="4" s="1"/>
  <c r="K1234" i="4"/>
  <c r="D1234" i="4" s="1"/>
  <c r="K1235" i="4"/>
  <c r="D1235" i="4" s="1"/>
  <c r="K1236" i="4"/>
  <c r="D1236" i="4" s="1"/>
  <c r="K1237" i="4"/>
  <c r="D1237" i="4" s="1"/>
  <c r="K1238" i="4"/>
  <c r="D1238" i="4" s="1"/>
  <c r="K1239" i="4"/>
  <c r="D1239" i="4" s="1"/>
  <c r="K1241" i="4"/>
  <c r="D1241" i="4" s="1"/>
  <c r="K1242" i="4"/>
  <c r="D1242" i="4" s="1"/>
  <c r="K1243" i="4"/>
  <c r="D1243" i="4" s="1"/>
  <c r="K1244" i="4"/>
  <c r="D1244" i="4" s="1"/>
  <c r="K1245" i="4"/>
  <c r="D1245" i="4" s="1"/>
  <c r="K1246" i="4"/>
  <c r="D1246" i="4" s="1"/>
  <c r="K1248" i="4"/>
  <c r="D1248" i="4" s="1"/>
  <c r="K1249" i="4"/>
  <c r="D1249" i="4" s="1"/>
  <c r="K1250" i="4"/>
  <c r="D1250" i="4" s="1"/>
  <c r="K1251" i="4"/>
  <c r="D1251" i="4" s="1"/>
  <c r="K1252" i="4"/>
  <c r="D1252" i="4" s="1"/>
  <c r="K1253" i="4"/>
  <c r="D1253" i="4" s="1"/>
  <c r="K1255" i="4"/>
  <c r="D1255" i="4" s="1"/>
  <c r="K1256" i="4"/>
  <c r="D1256" i="4" s="1"/>
  <c r="K1257" i="4"/>
  <c r="D1257" i="4" s="1"/>
  <c r="K1258" i="4"/>
  <c r="D1258" i="4" s="1"/>
  <c r="K1259" i="4"/>
  <c r="D1259" i="4" s="1"/>
  <c r="K1260" i="4"/>
  <c r="D1260" i="4" s="1"/>
  <c r="K1262" i="4"/>
  <c r="D1262" i="4" s="1"/>
  <c r="K1263" i="4"/>
  <c r="D1263" i="4" s="1"/>
  <c r="K1264" i="4"/>
  <c r="D1264" i="4" s="1"/>
  <c r="K1265" i="4"/>
  <c r="D1265" i="4" s="1"/>
  <c r="K1266" i="4"/>
  <c r="D1266" i="4" s="1"/>
  <c r="K1267" i="4"/>
  <c r="D1267" i="4" s="1"/>
  <c r="K1269" i="4"/>
  <c r="D1269" i="4" s="1"/>
  <c r="K1270" i="4"/>
  <c r="D1270" i="4" s="1"/>
  <c r="K1271" i="4"/>
  <c r="D1271" i="4" s="1"/>
  <c r="K1272" i="4"/>
  <c r="D1272" i="4" s="1"/>
  <c r="K1273" i="4"/>
  <c r="D1273" i="4" s="1"/>
  <c r="K1274" i="4"/>
  <c r="D1274" i="4" s="1"/>
  <c r="K1276" i="4"/>
  <c r="D1276" i="4" s="1"/>
  <c r="K1277" i="4"/>
  <c r="D1277" i="4" s="1"/>
  <c r="K1278" i="4"/>
  <c r="D1278" i="4" s="1"/>
  <c r="K1279" i="4"/>
  <c r="D1279" i="4" s="1"/>
  <c r="K1280" i="4"/>
  <c r="D1280" i="4" s="1"/>
  <c r="K1281" i="4"/>
  <c r="D1281" i="4" s="1"/>
  <c r="K1283" i="4"/>
  <c r="D1283" i="4" s="1"/>
  <c r="K1284" i="4"/>
  <c r="D1284" i="4" s="1"/>
  <c r="K1285" i="4"/>
  <c r="D1285" i="4" s="1"/>
  <c r="K1286" i="4"/>
  <c r="D1286" i="4" s="1"/>
  <c r="K1287" i="4"/>
  <c r="D1287" i="4" s="1"/>
  <c r="K1288" i="4"/>
  <c r="D1288" i="4" s="1"/>
  <c r="K1290" i="4"/>
  <c r="D1290" i="4" s="1"/>
  <c r="K1291" i="4"/>
  <c r="D1291" i="4" s="1"/>
  <c r="K1292" i="4"/>
  <c r="D1292" i="4" s="1"/>
  <c r="K1293" i="4"/>
  <c r="D1293" i="4" s="1"/>
  <c r="K1294" i="4"/>
  <c r="D1294" i="4" s="1"/>
  <c r="K1295" i="4"/>
  <c r="D1295" i="4" s="1"/>
  <c r="K1297" i="4"/>
  <c r="D1297" i="4" s="1"/>
  <c r="K1298" i="4"/>
  <c r="D1298" i="4" s="1"/>
  <c r="K1299" i="4"/>
  <c r="D1299" i="4" s="1"/>
  <c r="K1300" i="4"/>
  <c r="D1300" i="4" s="1"/>
  <c r="K1301" i="4"/>
  <c r="D1301" i="4" s="1"/>
  <c r="K1302" i="4"/>
  <c r="D1302" i="4" s="1"/>
  <c r="K1304" i="4"/>
  <c r="D1304" i="4" s="1"/>
  <c r="K1305" i="4"/>
  <c r="D1305" i="4" s="1"/>
  <c r="K1306" i="4"/>
  <c r="D1306" i="4" s="1"/>
  <c r="K1307" i="4"/>
  <c r="D1307" i="4" s="1"/>
  <c r="K1308" i="4"/>
  <c r="D1308" i="4" s="1"/>
  <c r="K1309" i="4"/>
  <c r="D1309" i="4" s="1"/>
  <c r="K1311" i="4"/>
  <c r="D1311" i="4" s="1"/>
  <c r="K1312" i="4"/>
  <c r="D1312" i="4" s="1"/>
  <c r="K1313" i="4"/>
  <c r="D1313" i="4" s="1"/>
  <c r="K1314" i="4"/>
  <c r="D1314" i="4" s="1"/>
  <c r="K1315" i="4"/>
  <c r="D1315" i="4" s="1"/>
  <c r="K1316" i="4"/>
  <c r="D1316" i="4" s="1"/>
  <c r="K1318" i="4"/>
  <c r="D1318" i="4" s="1"/>
  <c r="K1319" i="4"/>
  <c r="D1319" i="4" s="1"/>
  <c r="K1320" i="4"/>
  <c r="D1320" i="4" s="1"/>
  <c r="K1321" i="4"/>
  <c r="D1321" i="4" s="1"/>
  <c r="K1322" i="4"/>
  <c r="D1322" i="4" s="1"/>
  <c r="K1323" i="4"/>
  <c r="D1323" i="4" s="1"/>
  <c r="K1325" i="4"/>
  <c r="D1325" i="4" s="1"/>
  <c r="K1326" i="4"/>
  <c r="D1326" i="4" s="1"/>
  <c r="K1327" i="4"/>
  <c r="D1327" i="4" s="1"/>
  <c r="K1328" i="4"/>
  <c r="D1328" i="4" s="1"/>
  <c r="K1329" i="4"/>
  <c r="D1329" i="4" s="1"/>
  <c r="K1330" i="4"/>
  <c r="D1330" i="4" s="1"/>
  <c r="K1332" i="4"/>
  <c r="D1332" i="4" s="1"/>
  <c r="K1333" i="4"/>
  <c r="D1333" i="4" s="1"/>
  <c r="K1334" i="4"/>
  <c r="D1334" i="4" s="1"/>
  <c r="K1335" i="4"/>
  <c r="D1335" i="4" s="1"/>
  <c r="K1336" i="4"/>
  <c r="D1336" i="4" s="1"/>
  <c r="K1337" i="4"/>
  <c r="D1337" i="4" s="1"/>
  <c r="K1339" i="4"/>
  <c r="D1339" i="4" s="1"/>
  <c r="K1340" i="4"/>
  <c r="D1340" i="4" s="1"/>
  <c r="K1341" i="4"/>
  <c r="D1341" i="4" s="1"/>
  <c r="K1342" i="4"/>
  <c r="D1342" i="4" s="1"/>
  <c r="K1343" i="4"/>
  <c r="D1343" i="4" s="1"/>
  <c r="K1344" i="4"/>
  <c r="D1344" i="4" s="1"/>
  <c r="K1346" i="4"/>
  <c r="D1346" i="4" s="1"/>
  <c r="K1347" i="4"/>
  <c r="D1347" i="4" s="1"/>
  <c r="K1348" i="4"/>
  <c r="D1348" i="4" s="1"/>
  <c r="K1349" i="4"/>
  <c r="D1349" i="4" s="1"/>
  <c r="K1350" i="4"/>
  <c r="D1350" i="4" s="1"/>
  <c r="K1351" i="4"/>
  <c r="D1351" i="4" s="1"/>
  <c r="K1353" i="4"/>
  <c r="D1353" i="4" s="1"/>
  <c r="K1354" i="4"/>
  <c r="D1354" i="4" s="1"/>
  <c r="K1355" i="4"/>
  <c r="D1355" i="4" s="1"/>
  <c r="K1356" i="4"/>
  <c r="D1356" i="4" s="1"/>
  <c r="K1357" i="4"/>
  <c r="D1357" i="4" s="1"/>
  <c r="K1358" i="4"/>
  <c r="D1358" i="4" s="1"/>
  <c r="K1360" i="4"/>
  <c r="D1360" i="4" s="1"/>
  <c r="K1361" i="4"/>
  <c r="D1361" i="4" s="1"/>
  <c r="K1362" i="4"/>
  <c r="D1362" i="4" s="1"/>
  <c r="K1363" i="4"/>
  <c r="D1363" i="4" s="1"/>
  <c r="K1364" i="4"/>
  <c r="D1364" i="4" s="1"/>
  <c r="K1365" i="4"/>
  <c r="D1365" i="4" s="1"/>
  <c r="K1367" i="4"/>
  <c r="D1367" i="4" s="1"/>
  <c r="K1368" i="4"/>
  <c r="D1368" i="4" s="1"/>
  <c r="K1369" i="4"/>
  <c r="D1369" i="4" s="1"/>
  <c r="K1370" i="4"/>
  <c r="D1370" i="4" s="1"/>
  <c r="K1371" i="4"/>
  <c r="D1371" i="4" s="1"/>
  <c r="K1372" i="4"/>
  <c r="D1372" i="4" s="1"/>
  <c r="K1374" i="4"/>
  <c r="D1374" i="4" s="1"/>
  <c r="K1375" i="4"/>
  <c r="D1375" i="4" s="1"/>
  <c r="K1376" i="4"/>
  <c r="D1376" i="4" s="1"/>
  <c r="K1377" i="4"/>
  <c r="D1377" i="4" s="1"/>
  <c r="K1378" i="4"/>
  <c r="D1378" i="4" s="1"/>
  <c r="K1379" i="4"/>
  <c r="D1379" i="4" s="1"/>
  <c r="K1381" i="4"/>
  <c r="D1381" i="4" s="1"/>
  <c r="K1382" i="4"/>
  <c r="D1382" i="4" s="1"/>
  <c r="K1383" i="4"/>
  <c r="D1383" i="4" s="1"/>
  <c r="K1384" i="4"/>
  <c r="D1384" i="4" s="1"/>
  <c r="K1385" i="4"/>
  <c r="D1385" i="4" s="1"/>
  <c r="K1386" i="4"/>
  <c r="D1386" i="4" s="1"/>
  <c r="K1388" i="4"/>
  <c r="D1388" i="4" s="1"/>
  <c r="K1389" i="4"/>
  <c r="D1389" i="4" s="1"/>
  <c r="K1390" i="4"/>
  <c r="D1390" i="4" s="1"/>
  <c r="K1391" i="4"/>
  <c r="D1391" i="4" s="1"/>
  <c r="K1392" i="4"/>
  <c r="D1392" i="4" s="1"/>
  <c r="K1393" i="4"/>
  <c r="D1393" i="4" s="1"/>
  <c r="K1395" i="4"/>
  <c r="D1395" i="4" s="1"/>
  <c r="K1396" i="4"/>
  <c r="D1396" i="4" s="1"/>
  <c r="K1397" i="4"/>
  <c r="D1397" i="4" s="1"/>
  <c r="K1398" i="4"/>
  <c r="D1398" i="4" s="1"/>
  <c r="K1399" i="4"/>
  <c r="D1399" i="4" s="1"/>
  <c r="K1400" i="4"/>
  <c r="D1400" i="4" s="1"/>
  <c r="K1402" i="4"/>
  <c r="D1402" i="4" s="1"/>
  <c r="K1403" i="4"/>
  <c r="D1403" i="4" s="1"/>
  <c r="K1404" i="4"/>
  <c r="D1404" i="4" s="1"/>
  <c r="K1405" i="4"/>
  <c r="D1405" i="4" s="1"/>
  <c r="K1406" i="4"/>
  <c r="D1406" i="4" s="1"/>
  <c r="K1407" i="4"/>
  <c r="D1407" i="4" s="1"/>
  <c r="K1409" i="4"/>
  <c r="D1409" i="4" s="1"/>
  <c r="K1410" i="4"/>
  <c r="D1410" i="4" s="1"/>
  <c r="K1411" i="4"/>
  <c r="D1411" i="4" s="1"/>
  <c r="K1412" i="4"/>
  <c r="D1412" i="4" s="1"/>
  <c r="K1413" i="4"/>
  <c r="D1413" i="4" s="1"/>
  <c r="K1414" i="4"/>
  <c r="D1414" i="4" s="1"/>
  <c r="K1416" i="4"/>
  <c r="D1416" i="4" s="1"/>
  <c r="K1417" i="4"/>
  <c r="D1417" i="4" s="1"/>
  <c r="K1418" i="4"/>
  <c r="D1418" i="4" s="1"/>
  <c r="K1419" i="4"/>
  <c r="D1419" i="4" s="1"/>
  <c r="K1420" i="4"/>
  <c r="D1420" i="4" s="1"/>
  <c r="K1421" i="4"/>
  <c r="D1421" i="4" s="1"/>
  <c r="K1423" i="4"/>
  <c r="D1423" i="4" s="1"/>
  <c r="K1424" i="4"/>
  <c r="D1424" i="4" s="1"/>
  <c r="K1425" i="4"/>
  <c r="D1425" i="4" s="1"/>
  <c r="K1426" i="4"/>
  <c r="D1426" i="4" s="1"/>
  <c r="K1427" i="4"/>
  <c r="D1427" i="4" s="1"/>
  <c r="K1428" i="4"/>
  <c r="D1428" i="4" s="1"/>
  <c r="K1430" i="4"/>
  <c r="D1430" i="4" s="1"/>
  <c r="K1431" i="4"/>
  <c r="D1431" i="4" s="1"/>
  <c r="K1432" i="4"/>
  <c r="D1432" i="4" s="1"/>
  <c r="K1433" i="4"/>
  <c r="D1433" i="4" s="1"/>
  <c r="K1434" i="4"/>
  <c r="D1434" i="4" s="1"/>
  <c r="K1435" i="4"/>
  <c r="D1435" i="4" s="1"/>
  <c r="K1437" i="4"/>
  <c r="D1437" i="4" s="1"/>
  <c r="K1438" i="4"/>
  <c r="D1438" i="4" s="1"/>
  <c r="K1439" i="4"/>
  <c r="D1439" i="4" s="1"/>
  <c r="K1440" i="4"/>
  <c r="D1440" i="4" s="1"/>
  <c r="K1441" i="4"/>
  <c r="D1441" i="4" s="1"/>
  <c r="K1442" i="4"/>
  <c r="D1442" i="4" s="1"/>
  <c r="K1444" i="4"/>
  <c r="D1444" i="4" s="1"/>
  <c r="K1445" i="4"/>
  <c r="D1445" i="4" s="1"/>
  <c r="K1446" i="4"/>
  <c r="D1446" i="4" s="1"/>
  <c r="K1447" i="4"/>
  <c r="D1447" i="4" s="1"/>
  <c r="K1448" i="4"/>
  <c r="D1448" i="4" s="1"/>
  <c r="K1449" i="4"/>
  <c r="D1449" i="4" s="1"/>
  <c r="K1451" i="4"/>
  <c r="D1451" i="4" s="1"/>
  <c r="K1452" i="4"/>
  <c r="D1452" i="4" s="1"/>
  <c r="K1453" i="4"/>
  <c r="D1453" i="4" s="1"/>
  <c r="K1454" i="4"/>
  <c r="D1454" i="4" s="1"/>
  <c r="K1455" i="4"/>
  <c r="D1455" i="4" s="1"/>
  <c r="K1456" i="4"/>
  <c r="D1456" i="4" s="1"/>
  <c r="K1458" i="4"/>
  <c r="D1458" i="4" s="1"/>
  <c r="K1459" i="4"/>
  <c r="D1459" i="4" s="1"/>
  <c r="K1460" i="4"/>
  <c r="D1460" i="4" s="1"/>
  <c r="K1461" i="4"/>
  <c r="D1461" i="4" s="1"/>
  <c r="K1462" i="4"/>
  <c r="D1462" i="4" s="1"/>
  <c r="K1463" i="4"/>
  <c r="D1463" i="4" s="1"/>
  <c r="K1465" i="4"/>
  <c r="D1465" i="4" s="1"/>
  <c r="K1466" i="4"/>
  <c r="D1466" i="4" s="1"/>
  <c r="K1467" i="4"/>
  <c r="D1467" i="4" s="1"/>
  <c r="K1468" i="4"/>
  <c r="D1468" i="4" s="1"/>
  <c r="K1469" i="4"/>
  <c r="D1469" i="4" s="1"/>
  <c r="K1470" i="4"/>
  <c r="D1470" i="4" s="1"/>
  <c r="K1472" i="4"/>
  <c r="D1472" i="4" s="1"/>
  <c r="K1473" i="4"/>
  <c r="D1473" i="4" s="1"/>
  <c r="K1474" i="4"/>
  <c r="D1474" i="4" s="1"/>
  <c r="K1475" i="4"/>
  <c r="D1475" i="4" s="1"/>
  <c r="K1476" i="4"/>
  <c r="D1476" i="4" s="1"/>
  <c r="K1477" i="4"/>
  <c r="D1477" i="4" s="1"/>
  <c r="K1479" i="4"/>
  <c r="D1479" i="4" s="1"/>
  <c r="K1480" i="4"/>
  <c r="D1480" i="4" s="1"/>
  <c r="K1481" i="4"/>
  <c r="D1481" i="4" s="1"/>
  <c r="K1482" i="4"/>
  <c r="D1482" i="4" s="1"/>
  <c r="K1483" i="4"/>
  <c r="D1483" i="4" s="1"/>
  <c r="K1484" i="4"/>
  <c r="D1484" i="4" s="1"/>
  <c r="K1486" i="4"/>
  <c r="D1486" i="4" s="1"/>
  <c r="K1487" i="4"/>
  <c r="D1487" i="4" s="1"/>
  <c r="K1488" i="4"/>
  <c r="D1488" i="4" s="1"/>
  <c r="K1489" i="4"/>
  <c r="D1489" i="4" s="1"/>
  <c r="K1490" i="4"/>
  <c r="D1490" i="4" s="1"/>
  <c r="K1491" i="4"/>
  <c r="D1491" i="4" s="1"/>
  <c r="K1493" i="4"/>
  <c r="D1493" i="4" s="1"/>
  <c r="K1494" i="4"/>
  <c r="D1494" i="4" s="1"/>
  <c r="K1495" i="4"/>
  <c r="D1495" i="4" s="1"/>
  <c r="K1496" i="4"/>
  <c r="D1496" i="4" s="1"/>
  <c r="K1497" i="4"/>
  <c r="D1497" i="4" s="1"/>
  <c r="K1498" i="4"/>
  <c r="D1498" i="4" s="1"/>
  <c r="K1500" i="4"/>
  <c r="D1500" i="4" s="1"/>
  <c r="K1501" i="4"/>
  <c r="D1501" i="4" s="1"/>
  <c r="K1502" i="4"/>
  <c r="D1502" i="4" s="1"/>
  <c r="K1503" i="4"/>
  <c r="D1503" i="4" s="1"/>
  <c r="K1504" i="4"/>
  <c r="D1504" i="4" s="1"/>
  <c r="K1505" i="4"/>
  <c r="D1505" i="4" s="1"/>
  <c r="K1507" i="4"/>
  <c r="D1507" i="4" s="1"/>
  <c r="K1508" i="4"/>
  <c r="D1508" i="4" s="1"/>
  <c r="K1509" i="4"/>
  <c r="D1509" i="4" s="1"/>
  <c r="K1510" i="4"/>
  <c r="D1510" i="4" s="1"/>
  <c r="K1511" i="4"/>
  <c r="D1511" i="4" s="1"/>
  <c r="K1512" i="4"/>
  <c r="D1512" i="4" s="1"/>
  <c r="K1514" i="4"/>
  <c r="D1514" i="4" s="1"/>
  <c r="K1515" i="4"/>
  <c r="D1515" i="4" s="1"/>
  <c r="K1516" i="4"/>
  <c r="D1516" i="4" s="1"/>
  <c r="K1517" i="4"/>
  <c r="D1517" i="4" s="1"/>
  <c r="K1518" i="4"/>
  <c r="D1518" i="4" s="1"/>
  <c r="K1519" i="4"/>
  <c r="D1519" i="4" s="1"/>
  <c r="K1521" i="4"/>
  <c r="D1521" i="4" s="1"/>
  <c r="K1522" i="4"/>
  <c r="D1522" i="4" s="1"/>
  <c r="K1523" i="4"/>
  <c r="D1523" i="4" s="1"/>
  <c r="K1524" i="4"/>
  <c r="D1524" i="4" s="1"/>
  <c r="K1525" i="4"/>
  <c r="D1525" i="4" s="1"/>
  <c r="K1526" i="4"/>
  <c r="D1526" i="4" s="1"/>
  <c r="K1528" i="4"/>
  <c r="D1528" i="4" s="1"/>
  <c r="K1529" i="4"/>
  <c r="D1529" i="4" s="1"/>
  <c r="K1530" i="4"/>
  <c r="D1530" i="4" s="1"/>
  <c r="K1531" i="4"/>
  <c r="D1531" i="4" s="1"/>
  <c r="K1532" i="4"/>
  <c r="D1532" i="4" s="1"/>
  <c r="K1533" i="4"/>
  <c r="D1533" i="4" s="1"/>
  <c r="K1535" i="4"/>
  <c r="D1535" i="4" s="1"/>
  <c r="K1536" i="4"/>
  <c r="D1536" i="4" s="1"/>
  <c r="K1537" i="4"/>
  <c r="D1537" i="4" s="1"/>
  <c r="K1538" i="4"/>
  <c r="D1538" i="4" s="1"/>
  <c r="K1539" i="4"/>
  <c r="D1539" i="4" s="1"/>
  <c r="K1540" i="4"/>
  <c r="D1540" i="4" s="1"/>
  <c r="K1542" i="4"/>
  <c r="D1542" i="4" s="1"/>
  <c r="K1543" i="4"/>
  <c r="D1543" i="4" s="1"/>
  <c r="K1544" i="4"/>
  <c r="D1544" i="4" s="1"/>
  <c r="K1545" i="4"/>
  <c r="D1545" i="4" s="1"/>
  <c r="K1546" i="4"/>
  <c r="D1546" i="4" s="1"/>
  <c r="K1547" i="4"/>
  <c r="D1547" i="4" s="1"/>
  <c r="K1549" i="4"/>
  <c r="D1549" i="4" s="1"/>
  <c r="K1550" i="4"/>
  <c r="D1550" i="4" s="1"/>
  <c r="K1551" i="4"/>
  <c r="D1551" i="4" s="1"/>
  <c r="K1552" i="4"/>
  <c r="D1552" i="4" s="1"/>
  <c r="K1553" i="4"/>
  <c r="D1553" i="4" s="1"/>
  <c r="K1554" i="4"/>
  <c r="D1554" i="4" s="1"/>
  <c r="K1556" i="4"/>
  <c r="D1556" i="4" s="1"/>
  <c r="K1557" i="4"/>
  <c r="D1557" i="4" s="1"/>
  <c r="K1558" i="4"/>
  <c r="D1558" i="4" s="1"/>
  <c r="K1559" i="4"/>
  <c r="D1559" i="4" s="1"/>
  <c r="K1560" i="4"/>
  <c r="D1560" i="4" s="1"/>
  <c r="K1561" i="4"/>
  <c r="D1561" i="4" s="1"/>
  <c r="K1563" i="4"/>
  <c r="D1563" i="4" s="1"/>
  <c r="K1564" i="4"/>
  <c r="D1564" i="4" s="1"/>
  <c r="K1565" i="4"/>
  <c r="D1565" i="4" s="1"/>
  <c r="K1566" i="4"/>
  <c r="D1566" i="4" s="1"/>
  <c r="K1567" i="4"/>
  <c r="D1567" i="4" s="1"/>
  <c r="K1568" i="4"/>
  <c r="D1568" i="4" s="1"/>
  <c r="K1570" i="4"/>
  <c r="D1570" i="4" s="1"/>
  <c r="K1571" i="4"/>
  <c r="D1571" i="4" s="1"/>
  <c r="K1572" i="4"/>
  <c r="D1572" i="4" s="1"/>
  <c r="K1573" i="4"/>
  <c r="D1573" i="4" s="1"/>
  <c r="K1574" i="4"/>
  <c r="D1574" i="4" s="1"/>
  <c r="K1575" i="4"/>
  <c r="D1575" i="4" s="1"/>
  <c r="K1577" i="4"/>
  <c r="D1577" i="4" s="1"/>
  <c r="K1578" i="4"/>
  <c r="D1578" i="4" s="1"/>
  <c r="K1579" i="4"/>
  <c r="D1579" i="4" s="1"/>
  <c r="K1580" i="4"/>
  <c r="D1580" i="4" s="1"/>
  <c r="K1581" i="4"/>
  <c r="D1581" i="4" s="1"/>
  <c r="K1582" i="4"/>
  <c r="D1582" i="4" s="1"/>
  <c r="K1584" i="4"/>
  <c r="D1584" i="4" s="1"/>
  <c r="K1585" i="4"/>
  <c r="D1585" i="4" s="1"/>
  <c r="K1586" i="4"/>
  <c r="D1586" i="4" s="1"/>
  <c r="K1587" i="4"/>
  <c r="D1587" i="4" s="1"/>
  <c r="K1588" i="4"/>
  <c r="D1588" i="4" s="1"/>
  <c r="K1589" i="4"/>
  <c r="D1589" i="4" s="1"/>
  <c r="K1591" i="4"/>
  <c r="D1591" i="4" s="1"/>
  <c r="K1592" i="4"/>
  <c r="D1592" i="4" s="1"/>
  <c r="K1593" i="4"/>
  <c r="D1593" i="4" s="1"/>
  <c r="K1594" i="4"/>
  <c r="D1594" i="4" s="1"/>
  <c r="K1595" i="4"/>
  <c r="D1595" i="4" s="1"/>
  <c r="K1596" i="4"/>
  <c r="D1596" i="4" s="1"/>
  <c r="K1598" i="4"/>
  <c r="D1598" i="4" s="1"/>
  <c r="K1599" i="4"/>
  <c r="D1599" i="4" s="1"/>
  <c r="K1600" i="4"/>
  <c r="D1600" i="4" s="1"/>
  <c r="K1601" i="4"/>
  <c r="D1601" i="4" s="1"/>
  <c r="K1602" i="4"/>
  <c r="D1602" i="4" s="1"/>
  <c r="K1603" i="4"/>
  <c r="D1603" i="4" s="1"/>
  <c r="K1605" i="4"/>
  <c r="D1605" i="4" s="1"/>
  <c r="K1606" i="4"/>
  <c r="D1606" i="4" s="1"/>
  <c r="K1607" i="4"/>
  <c r="D1607" i="4" s="1"/>
  <c r="K1608" i="4"/>
  <c r="D1608" i="4" s="1"/>
  <c r="K1609" i="4"/>
  <c r="D1609" i="4" s="1"/>
  <c r="K1610" i="4"/>
  <c r="D1610" i="4" s="1"/>
  <c r="K1612" i="4"/>
  <c r="D1612" i="4" s="1"/>
  <c r="K1613" i="4"/>
  <c r="D1613" i="4" s="1"/>
  <c r="K1614" i="4"/>
  <c r="D1614" i="4" s="1"/>
  <c r="K1615" i="4"/>
  <c r="D1615" i="4" s="1"/>
  <c r="K1616" i="4"/>
  <c r="D1616" i="4" s="1"/>
  <c r="K1617" i="4"/>
  <c r="D1617" i="4" s="1"/>
  <c r="K1619" i="4"/>
  <c r="D1619" i="4" s="1"/>
  <c r="K1620" i="4"/>
  <c r="D1620" i="4" s="1"/>
  <c r="K1621" i="4"/>
  <c r="D1621" i="4" s="1"/>
  <c r="K1622" i="4"/>
  <c r="D1622" i="4" s="1"/>
  <c r="K1623" i="4"/>
  <c r="D1623" i="4" s="1"/>
  <c r="K1624" i="4"/>
  <c r="D1624" i="4" s="1"/>
  <c r="K1626" i="4"/>
  <c r="D1626" i="4" s="1"/>
  <c r="K1627" i="4"/>
  <c r="D1627" i="4" s="1"/>
  <c r="K1628" i="4"/>
  <c r="D1628" i="4" s="1"/>
  <c r="K1629" i="4"/>
  <c r="D1629" i="4" s="1"/>
  <c r="K1630" i="4"/>
  <c r="D1630" i="4" s="1"/>
  <c r="K1631" i="4"/>
  <c r="D1631" i="4" s="1"/>
  <c r="K1633" i="4"/>
  <c r="D1633" i="4" s="1"/>
  <c r="K1634" i="4"/>
  <c r="D1634" i="4" s="1"/>
  <c r="K1635" i="4"/>
  <c r="D1635" i="4" s="1"/>
  <c r="K1636" i="4"/>
  <c r="D1636" i="4" s="1"/>
  <c r="K1637" i="4"/>
  <c r="D1637" i="4" s="1"/>
  <c r="K1638" i="4"/>
  <c r="D1638" i="4" s="1"/>
  <c r="K1640" i="4"/>
  <c r="D1640" i="4" s="1"/>
  <c r="K1641" i="4"/>
  <c r="D1641" i="4" s="1"/>
  <c r="K1642" i="4"/>
  <c r="D1642" i="4" s="1"/>
  <c r="K1643" i="4"/>
  <c r="D1643" i="4" s="1"/>
  <c r="K1644" i="4"/>
  <c r="D1644" i="4" s="1"/>
  <c r="K1645" i="4"/>
  <c r="D1645" i="4" s="1"/>
  <c r="K1647" i="4"/>
  <c r="D1647" i="4" s="1"/>
  <c r="K1648" i="4"/>
  <c r="D1648" i="4" s="1"/>
  <c r="K1649" i="4"/>
  <c r="D1649" i="4" s="1"/>
  <c r="K1650" i="4"/>
  <c r="D1650" i="4" s="1"/>
  <c r="K1651" i="4"/>
  <c r="D1651" i="4" s="1"/>
  <c r="K1652" i="4"/>
  <c r="D1652" i="4" s="1"/>
  <c r="K1654" i="4"/>
  <c r="D1654" i="4" s="1"/>
  <c r="K1655" i="4"/>
  <c r="D1655" i="4" s="1"/>
  <c r="K1656" i="4"/>
  <c r="D1656" i="4" s="1"/>
  <c r="K1657" i="4"/>
  <c r="D1657" i="4" s="1"/>
  <c r="K1658" i="4"/>
  <c r="D1658" i="4" s="1"/>
  <c r="K1659" i="4"/>
  <c r="D1659" i="4" s="1"/>
  <c r="K1661" i="4"/>
  <c r="D1661" i="4" s="1"/>
  <c r="K1662" i="4"/>
  <c r="D1662" i="4" s="1"/>
  <c r="K1663" i="4"/>
  <c r="D1663" i="4" s="1"/>
  <c r="K1664" i="4"/>
  <c r="D1664" i="4" s="1"/>
  <c r="K1665" i="4"/>
  <c r="D1665" i="4" s="1"/>
  <c r="K1666" i="4"/>
  <c r="D1666" i="4" s="1"/>
  <c r="K1668" i="4"/>
  <c r="D1668" i="4" s="1"/>
  <c r="K1669" i="4"/>
  <c r="D1669" i="4" s="1"/>
  <c r="K1670" i="4"/>
  <c r="D1670" i="4" s="1"/>
  <c r="K1671" i="4"/>
  <c r="D1671" i="4" s="1"/>
  <c r="K1672" i="4"/>
  <c r="D1672" i="4" s="1"/>
  <c r="K1673" i="4"/>
  <c r="D1673" i="4" s="1"/>
  <c r="K1675" i="4"/>
  <c r="D1675" i="4" s="1"/>
  <c r="K1676" i="4"/>
  <c r="D1676" i="4" s="1"/>
  <c r="K1677" i="4"/>
  <c r="D1677" i="4" s="1"/>
  <c r="K1678" i="4"/>
  <c r="D1678" i="4" s="1"/>
  <c r="K1679" i="4"/>
  <c r="D1679" i="4" s="1"/>
  <c r="K1680" i="4"/>
  <c r="D1680" i="4" s="1"/>
  <c r="K1682" i="4"/>
  <c r="D1682" i="4" s="1"/>
  <c r="K1683" i="4"/>
  <c r="D1683" i="4" s="1"/>
  <c r="K1684" i="4"/>
  <c r="D1684" i="4" s="1"/>
  <c r="K1685" i="4"/>
  <c r="D1685" i="4" s="1"/>
  <c r="K1686" i="4"/>
  <c r="D1686" i="4" s="1"/>
  <c r="K1687" i="4"/>
  <c r="D1687" i="4" s="1"/>
  <c r="K1689" i="4"/>
  <c r="D1689" i="4" s="1"/>
  <c r="K1690" i="4"/>
  <c r="D1690" i="4" s="1"/>
  <c r="K1691" i="4"/>
  <c r="D1691" i="4" s="1"/>
  <c r="K1692" i="4"/>
  <c r="D1692" i="4" s="1"/>
  <c r="K1693" i="4"/>
  <c r="D1693" i="4" s="1"/>
  <c r="K1694" i="4"/>
  <c r="D1694" i="4" s="1"/>
  <c r="K1696" i="4"/>
  <c r="D1696" i="4" s="1"/>
  <c r="K1697" i="4"/>
  <c r="D1697" i="4" s="1"/>
  <c r="K1698" i="4"/>
  <c r="D1698" i="4" s="1"/>
  <c r="K1699" i="4"/>
  <c r="D1699" i="4" s="1"/>
  <c r="K1700" i="4"/>
  <c r="D1700" i="4" s="1"/>
  <c r="K1701" i="4"/>
  <c r="D1701" i="4" s="1"/>
  <c r="K1703" i="4"/>
  <c r="D1703" i="4" s="1"/>
  <c r="K1704" i="4"/>
  <c r="D1704" i="4" s="1"/>
  <c r="K1705" i="4"/>
  <c r="D1705" i="4" s="1"/>
  <c r="K1706" i="4"/>
  <c r="D1706" i="4" s="1"/>
  <c r="K1707" i="4"/>
  <c r="D1707" i="4" s="1"/>
  <c r="K1708" i="4"/>
  <c r="D1708" i="4" s="1"/>
  <c r="K1710" i="4"/>
  <c r="D1710" i="4" s="1"/>
  <c r="K1711" i="4"/>
  <c r="D1711" i="4" s="1"/>
  <c r="K1712" i="4"/>
  <c r="D1712" i="4" s="1"/>
  <c r="K1713" i="4"/>
  <c r="D1713" i="4" s="1"/>
  <c r="K1714" i="4"/>
  <c r="D1714" i="4" s="1"/>
  <c r="K1715" i="4"/>
  <c r="D1715" i="4" s="1"/>
  <c r="K1717" i="4"/>
  <c r="D1717" i="4" s="1"/>
  <c r="K1718" i="4"/>
  <c r="D1718" i="4" s="1"/>
  <c r="K1719" i="4"/>
  <c r="D1719" i="4" s="1"/>
  <c r="K1720" i="4"/>
  <c r="D1720" i="4" s="1"/>
  <c r="K1721" i="4"/>
  <c r="D1721" i="4" s="1"/>
  <c r="K1722" i="4"/>
  <c r="D1722" i="4" s="1"/>
  <c r="K1724" i="4"/>
  <c r="D1724" i="4" s="1"/>
  <c r="K1725" i="4"/>
  <c r="D1725" i="4" s="1"/>
  <c r="K1726" i="4"/>
  <c r="D1726" i="4" s="1"/>
  <c r="K1727" i="4"/>
  <c r="D1727" i="4" s="1"/>
  <c r="K1728" i="4"/>
  <c r="D1728" i="4" s="1"/>
  <c r="K1729" i="4"/>
  <c r="D1729" i="4" s="1"/>
  <c r="K1731" i="4"/>
  <c r="D1731" i="4" s="1"/>
  <c r="K1732" i="4"/>
  <c r="D1732" i="4" s="1"/>
  <c r="K1733" i="4"/>
  <c r="D1733" i="4" s="1"/>
  <c r="K1734" i="4"/>
  <c r="D1734" i="4" s="1"/>
  <c r="K1735" i="4"/>
  <c r="D1735" i="4" s="1"/>
  <c r="K1736" i="4"/>
  <c r="D1736" i="4" s="1"/>
  <c r="K1738" i="4"/>
  <c r="D1738" i="4" s="1"/>
  <c r="K1739" i="4"/>
  <c r="D1739" i="4" s="1"/>
  <c r="K1740" i="4"/>
  <c r="D1740" i="4" s="1"/>
  <c r="K1741" i="4"/>
  <c r="D1741" i="4" s="1"/>
  <c r="K1742" i="4"/>
  <c r="D1742" i="4" s="1"/>
  <c r="K1743" i="4"/>
  <c r="D1743" i="4" s="1"/>
  <c r="K1745" i="4"/>
  <c r="D1745" i="4" s="1"/>
  <c r="K1746" i="4"/>
  <c r="D1746" i="4" s="1"/>
  <c r="K1747" i="4"/>
  <c r="D1747" i="4" s="1"/>
  <c r="K1748" i="4"/>
  <c r="D1748" i="4" s="1"/>
  <c r="K1749" i="4"/>
  <c r="D1749" i="4" s="1"/>
  <c r="K1750" i="4"/>
  <c r="D1750" i="4" s="1"/>
  <c r="K1752" i="4"/>
  <c r="D1752" i="4" s="1"/>
  <c r="K1753" i="4"/>
  <c r="D1753" i="4" s="1"/>
  <c r="K1754" i="4"/>
  <c r="D1754" i="4" s="1"/>
  <c r="K1755" i="4"/>
  <c r="D1755" i="4" s="1"/>
  <c r="K1756" i="4"/>
  <c r="D1756" i="4" s="1"/>
  <c r="K1757" i="4"/>
  <c r="D1757" i="4" s="1"/>
  <c r="K1759" i="4"/>
  <c r="D1759" i="4" s="1"/>
  <c r="K1760" i="4"/>
  <c r="D1760" i="4" s="1"/>
  <c r="K1761" i="4"/>
  <c r="D1761" i="4" s="1"/>
  <c r="K1762" i="4"/>
  <c r="D1762" i="4" s="1"/>
  <c r="K1763" i="4"/>
  <c r="D1763" i="4" s="1"/>
  <c r="K1764" i="4"/>
  <c r="D1764" i="4" s="1"/>
  <c r="K1766" i="4"/>
  <c r="D1766" i="4" s="1"/>
  <c r="K1767" i="4"/>
  <c r="D1767" i="4" s="1"/>
  <c r="K1768" i="4"/>
  <c r="D1768" i="4" s="1"/>
  <c r="K1769" i="4"/>
  <c r="D1769" i="4" s="1"/>
  <c r="K1770" i="4"/>
  <c r="D1770" i="4" s="1"/>
  <c r="K1771" i="4"/>
  <c r="D1771" i="4" s="1"/>
  <c r="K1773" i="4"/>
  <c r="D1773" i="4" s="1"/>
  <c r="K1774" i="4"/>
  <c r="D1774" i="4" s="1"/>
  <c r="K1775" i="4"/>
  <c r="D1775" i="4" s="1"/>
  <c r="K1776" i="4"/>
  <c r="D1776" i="4" s="1"/>
  <c r="K1777" i="4"/>
  <c r="D1777" i="4" s="1"/>
  <c r="K1778" i="4"/>
  <c r="D1778" i="4" s="1"/>
  <c r="K1780" i="4"/>
  <c r="D1780" i="4" s="1"/>
  <c r="K1781" i="4"/>
  <c r="D1781" i="4" s="1"/>
  <c r="K1782" i="4"/>
  <c r="D1782" i="4" s="1"/>
  <c r="K1783" i="4"/>
  <c r="D1783" i="4" s="1"/>
  <c r="K1784" i="4"/>
  <c r="D1784" i="4" s="1"/>
  <c r="K1785" i="4"/>
  <c r="D1785" i="4" s="1"/>
  <c r="K1787" i="4"/>
  <c r="D1787" i="4" s="1"/>
  <c r="K1788" i="4"/>
  <c r="D1788" i="4" s="1"/>
  <c r="K1789" i="4"/>
  <c r="D1789" i="4" s="1"/>
  <c r="K1790" i="4"/>
  <c r="D1790" i="4" s="1"/>
  <c r="K1791" i="4"/>
  <c r="D1791" i="4" s="1"/>
  <c r="K1792" i="4"/>
  <c r="D1792" i="4" s="1"/>
  <c r="K1794" i="4"/>
  <c r="D1794" i="4" s="1"/>
  <c r="K1795" i="4"/>
  <c r="D1795" i="4" s="1"/>
  <c r="K1796" i="4"/>
  <c r="D1796" i="4" s="1"/>
  <c r="K1797" i="4"/>
  <c r="D1797" i="4" s="1"/>
  <c r="K1798" i="4"/>
  <c r="D1798" i="4" s="1"/>
  <c r="K1799" i="4"/>
  <c r="D1799" i="4" s="1"/>
  <c r="K1801" i="4"/>
  <c r="D1801" i="4" s="1"/>
  <c r="K1802" i="4"/>
  <c r="D1802" i="4" s="1"/>
  <c r="K1803" i="4"/>
  <c r="D1803" i="4" s="1"/>
  <c r="K1804" i="4"/>
  <c r="D1804" i="4" s="1"/>
  <c r="K1805" i="4"/>
  <c r="D1805" i="4" s="1"/>
  <c r="K1806" i="4"/>
  <c r="D1806" i="4" s="1"/>
  <c r="K1808" i="4"/>
  <c r="D1808" i="4" s="1"/>
  <c r="K1809" i="4"/>
  <c r="D1809" i="4" s="1"/>
  <c r="K1810" i="4"/>
  <c r="D1810" i="4" s="1"/>
  <c r="K1811" i="4"/>
  <c r="D1811" i="4" s="1"/>
  <c r="K1812" i="4"/>
  <c r="D1812" i="4" s="1"/>
  <c r="K1813" i="4"/>
  <c r="D1813" i="4" s="1"/>
  <c r="K1815" i="4"/>
  <c r="D1815" i="4" s="1"/>
  <c r="K1816" i="4"/>
  <c r="D1816" i="4" s="1"/>
  <c r="K1817" i="4"/>
  <c r="D1817" i="4" s="1"/>
  <c r="K1818" i="4"/>
  <c r="D1818" i="4" s="1"/>
  <c r="K1819" i="4"/>
  <c r="D1819" i="4" s="1"/>
  <c r="K1820" i="4"/>
  <c r="D1820" i="4" s="1"/>
  <c r="K1822" i="4"/>
  <c r="D1822" i="4" s="1"/>
  <c r="K1823" i="4"/>
  <c r="D1823" i="4" s="1"/>
  <c r="K1824" i="4"/>
  <c r="D1824" i="4" s="1"/>
  <c r="K1825" i="4"/>
  <c r="D1825" i="4" s="1"/>
  <c r="K1826" i="4"/>
  <c r="D1826" i="4" s="1"/>
  <c r="K1827" i="4"/>
  <c r="D1827" i="4" s="1"/>
  <c r="K1829" i="4"/>
  <c r="D1829" i="4" s="1"/>
  <c r="K1830" i="4"/>
  <c r="D1830" i="4" s="1"/>
  <c r="K1831" i="4"/>
  <c r="D1831" i="4" s="1"/>
  <c r="K1832" i="4"/>
  <c r="D1832" i="4" s="1"/>
  <c r="K1833" i="4"/>
  <c r="D1833" i="4" s="1"/>
  <c r="K1834" i="4"/>
  <c r="D1834" i="4" s="1"/>
  <c r="K1836" i="4"/>
  <c r="D1836" i="4" s="1"/>
  <c r="K1837" i="4"/>
  <c r="D1837" i="4" s="1"/>
  <c r="K1838" i="4"/>
  <c r="D1838" i="4" s="1"/>
  <c r="K1839" i="4"/>
  <c r="D1839" i="4" s="1"/>
  <c r="K1840" i="4"/>
  <c r="D1840" i="4" s="1"/>
  <c r="K1841" i="4"/>
  <c r="D1841" i="4" s="1"/>
  <c r="K1843" i="4"/>
  <c r="D1843" i="4" s="1"/>
  <c r="K1844" i="4"/>
  <c r="D1844" i="4" s="1"/>
  <c r="K1845" i="4"/>
  <c r="D1845" i="4" s="1"/>
  <c r="K1846" i="4"/>
  <c r="D1846" i="4" s="1"/>
  <c r="K1847" i="4"/>
  <c r="D1847" i="4" s="1"/>
  <c r="K1848" i="4"/>
  <c r="D1848" i="4" s="1"/>
  <c r="K1850" i="4"/>
  <c r="D1850" i="4" s="1"/>
  <c r="K1851" i="4"/>
  <c r="D1851" i="4" s="1"/>
  <c r="K1852" i="4"/>
  <c r="D1852" i="4" s="1"/>
  <c r="K1853" i="4"/>
  <c r="D1853" i="4" s="1"/>
  <c r="K1854" i="4"/>
  <c r="D1854" i="4" s="1"/>
  <c r="K1855" i="4"/>
  <c r="D1855" i="4" s="1"/>
  <c r="K1857" i="4"/>
  <c r="D1857" i="4" s="1"/>
  <c r="K1858" i="4"/>
  <c r="D1858" i="4" s="1"/>
  <c r="K1859" i="4"/>
  <c r="D1859" i="4" s="1"/>
  <c r="K1860" i="4"/>
  <c r="D1860" i="4" s="1"/>
  <c r="K1861" i="4"/>
  <c r="D1861" i="4" s="1"/>
  <c r="K1862" i="4"/>
  <c r="D1862" i="4" s="1"/>
  <c r="K1864" i="4"/>
  <c r="D1864" i="4" s="1"/>
  <c r="K1865" i="4"/>
  <c r="D1865" i="4" s="1"/>
  <c r="K1866" i="4"/>
  <c r="D1866" i="4" s="1"/>
  <c r="K1867" i="4"/>
  <c r="D1867" i="4" s="1"/>
  <c r="K1868" i="4"/>
  <c r="D1868" i="4" s="1"/>
  <c r="K1869" i="4"/>
  <c r="D1869" i="4" s="1"/>
  <c r="K1871" i="4"/>
  <c r="D1871" i="4" s="1"/>
  <c r="K1872" i="4"/>
  <c r="D1872" i="4" s="1"/>
  <c r="K1873" i="4"/>
  <c r="D1873" i="4" s="1"/>
  <c r="K1874" i="4"/>
  <c r="D1874" i="4" s="1"/>
  <c r="K1875" i="4"/>
  <c r="D1875" i="4" s="1"/>
  <c r="K1876" i="4"/>
  <c r="D1876" i="4" s="1"/>
  <c r="K1878" i="4"/>
  <c r="D1878" i="4" s="1"/>
  <c r="K1879" i="4"/>
  <c r="D1879" i="4" s="1"/>
  <c r="K1880" i="4"/>
  <c r="D1880" i="4" s="1"/>
  <c r="K1881" i="4"/>
  <c r="D1881" i="4" s="1"/>
  <c r="K1882" i="4"/>
  <c r="D1882" i="4" s="1"/>
  <c r="K1883" i="4"/>
  <c r="D1883" i="4" s="1"/>
  <c r="K1885" i="4"/>
  <c r="D1885" i="4" s="1"/>
  <c r="K1886" i="4"/>
  <c r="D1886" i="4" s="1"/>
  <c r="K1887" i="4"/>
  <c r="D1887" i="4" s="1"/>
  <c r="K1888" i="4"/>
  <c r="D1888" i="4" s="1"/>
  <c r="K1889" i="4"/>
  <c r="D1889" i="4" s="1"/>
  <c r="K1890" i="4"/>
  <c r="D1890" i="4" s="1"/>
  <c r="K1892" i="4"/>
  <c r="D1892" i="4" s="1"/>
  <c r="K1893" i="4"/>
  <c r="D1893" i="4" s="1"/>
  <c r="K1894" i="4"/>
  <c r="D1894" i="4" s="1"/>
  <c r="K1895" i="4"/>
  <c r="D1895" i="4" s="1"/>
  <c r="K1896" i="4"/>
  <c r="D1896" i="4" s="1"/>
  <c r="K1897" i="4"/>
  <c r="D1897" i="4" s="1"/>
  <c r="K1899" i="4"/>
  <c r="D1899" i="4" s="1"/>
  <c r="K1900" i="4"/>
  <c r="D1900" i="4" s="1"/>
  <c r="K1901" i="4"/>
  <c r="D1901" i="4" s="1"/>
  <c r="K1902" i="4"/>
  <c r="D1902" i="4" s="1"/>
  <c r="K1903" i="4"/>
  <c r="D1903" i="4" s="1"/>
  <c r="K1904" i="4"/>
  <c r="D1904" i="4" s="1"/>
  <c r="K1906" i="4"/>
  <c r="D1906" i="4" s="1"/>
  <c r="K1907" i="4"/>
  <c r="D1907" i="4" s="1"/>
  <c r="K1908" i="4"/>
  <c r="D1908" i="4" s="1"/>
  <c r="K1909" i="4"/>
  <c r="D1909" i="4" s="1"/>
  <c r="K1910" i="4"/>
  <c r="D1910" i="4" s="1"/>
  <c r="K1911" i="4"/>
  <c r="D1911" i="4" s="1"/>
  <c r="K1913" i="4"/>
  <c r="D1913" i="4" s="1"/>
  <c r="K1914" i="4"/>
  <c r="D1914" i="4" s="1"/>
  <c r="K1915" i="4"/>
  <c r="D1915" i="4" s="1"/>
  <c r="K1916" i="4"/>
  <c r="D1916" i="4" s="1"/>
  <c r="K1917" i="4"/>
  <c r="D1917" i="4" s="1"/>
  <c r="K1918" i="4"/>
  <c r="D1918" i="4" s="1"/>
  <c r="K1920" i="4"/>
  <c r="D1920" i="4" s="1"/>
  <c r="K1921" i="4"/>
  <c r="D1921" i="4" s="1"/>
  <c r="K1922" i="4"/>
  <c r="D1922" i="4" s="1"/>
  <c r="K1923" i="4"/>
  <c r="D1923" i="4" s="1"/>
  <c r="K1924" i="4"/>
  <c r="D1924" i="4" s="1"/>
  <c r="K1925" i="4"/>
  <c r="D1925" i="4" s="1"/>
  <c r="K1927" i="4"/>
  <c r="D1927" i="4" s="1"/>
  <c r="K1928" i="4"/>
  <c r="D1928" i="4" s="1"/>
  <c r="K1929" i="4"/>
  <c r="D1929" i="4" s="1"/>
  <c r="K1930" i="4"/>
  <c r="D1930" i="4" s="1"/>
  <c r="K1931" i="4"/>
  <c r="D1931" i="4" s="1"/>
  <c r="K1932" i="4"/>
  <c r="D1932" i="4" s="1"/>
  <c r="K1934" i="4"/>
  <c r="D1934" i="4" s="1"/>
  <c r="K1935" i="4"/>
  <c r="D1935" i="4" s="1"/>
  <c r="K1936" i="4"/>
  <c r="D1936" i="4" s="1"/>
  <c r="K1937" i="4"/>
  <c r="D1937" i="4" s="1"/>
  <c r="K1938" i="4"/>
  <c r="D1938" i="4" s="1"/>
  <c r="K1939" i="4"/>
  <c r="D1939" i="4" s="1"/>
  <c r="K1941" i="4"/>
  <c r="D1941" i="4" s="1"/>
  <c r="K1942" i="4"/>
  <c r="D1942" i="4" s="1"/>
  <c r="K1943" i="4"/>
  <c r="D1943" i="4" s="1"/>
  <c r="K1944" i="4"/>
  <c r="D1944" i="4" s="1"/>
  <c r="K1945" i="4"/>
  <c r="D1945" i="4" s="1"/>
  <c r="K1946" i="4"/>
  <c r="D1946" i="4" s="1"/>
  <c r="K1948" i="4"/>
  <c r="D1948" i="4" s="1"/>
  <c r="K1949" i="4"/>
  <c r="D1949" i="4" s="1"/>
  <c r="K1950" i="4"/>
  <c r="D1950" i="4" s="1"/>
  <c r="K1951" i="4"/>
  <c r="D1951" i="4" s="1"/>
  <c r="K1952" i="4"/>
  <c r="D1952" i="4" s="1"/>
  <c r="K1953" i="4"/>
  <c r="D1953" i="4" s="1"/>
  <c r="K1955" i="4"/>
  <c r="D1955" i="4" s="1"/>
  <c r="K1956" i="4"/>
  <c r="D1956" i="4" s="1"/>
  <c r="K1957" i="4"/>
  <c r="D1957" i="4" s="1"/>
  <c r="K1958" i="4"/>
  <c r="D1958" i="4" s="1"/>
  <c r="K1959" i="4"/>
  <c r="D1959" i="4" s="1"/>
  <c r="K1960" i="4"/>
  <c r="D1960" i="4" s="1"/>
  <c r="K1962" i="4"/>
  <c r="D1962" i="4" s="1"/>
  <c r="K1963" i="4"/>
  <c r="D1963" i="4" s="1"/>
  <c r="K1964" i="4"/>
  <c r="D1964" i="4" s="1"/>
  <c r="K1965" i="4"/>
  <c r="D1965" i="4" s="1"/>
  <c r="K1966" i="4"/>
  <c r="D1966" i="4" s="1"/>
  <c r="K1967" i="4"/>
  <c r="D1967" i="4" s="1"/>
  <c r="K1969" i="4"/>
  <c r="D1969" i="4" s="1"/>
  <c r="K1970" i="4"/>
  <c r="D1970" i="4" s="1"/>
  <c r="K1971" i="4"/>
  <c r="D1971" i="4" s="1"/>
  <c r="K1972" i="4"/>
  <c r="D1972" i="4" s="1"/>
  <c r="K1973" i="4"/>
  <c r="D1973" i="4" s="1"/>
  <c r="K1974" i="4"/>
  <c r="D1974" i="4" s="1"/>
  <c r="K1976" i="4"/>
  <c r="D1976" i="4" s="1"/>
  <c r="K1977" i="4"/>
  <c r="D1977" i="4" s="1"/>
  <c r="K1978" i="4"/>
  <c r="D1978" i="4" s="1"/>
  <c r="K1979" i="4"/>
  <c r="D1979" i="4" s="1"/>
  <c r="K1980" i="4"/>
  <c r="D1980" i="4" s="1"/>
  <c r="K1981" i="4"/>
  <c r="D1981" i="4" s="1"/>
  <c r="K1983" i="4"/>
  <c r="D1983" i="4" s="1"/>
  <c r="K1984" i="4"/>
  <c r="D1984" i="4" s="1"/>
  <c r="K1985" i="4"/>
  <c r="D1985" i="4" s="1"/>
  <c r="K1986" i="4"/>
  <c r="D1986" i="4" s="1"/>
  <c r="K1987" i="4"/>
  <c r="D1987" i="4" s="1"/>
  <c r="K1988" i="4"/>
  <c r="D1988" i="4" s="1"/>
  <c r="K1990" i="4"/>
  <c r="D1990" i="4" s="1"/>
  <c r="K1991" i="4"/>
  <c r="D1991" i="4" s="1"/>
  <c r="K1992" i="4"/>
  <c r="D1992" i="4" s="1"/>
  <c r="K1993" i="4"/>
  <c r="D1993" i="4" s="1"/>
  <c r="K1994" i="4"/>
  <c r="D1994" i="4" s="1"/>
  <c r="K1995" i="4"/>
  <c r="D1995" i="4" s="1"/>
  <c r="K1997" i="4"/>
  <c r="D1997" i="4" s="1"/>
  <c r="K1998" i="4"/>
  <c r="D1998" i="4" s="1"/>
  <c r="K1999" i="4"/>
  <c r="D1999" i="4" s="1"/>
  <c r="K2000" i="4"/>
  <c r="D2000" i="4" s="1"/>
  <c r="K2001" i="4"/>
  <c r="D2001" i="4" s="1"/>
  <c r="K2002" i="4"/>
  <c r="D2002" i="4" s="1"/>
  <c r="K2004" i="4"/>
  <c r="D2004" i="4" s="1"/>
  <c r="K2005" i="4"/>
  <c r="D2005" i="4" s="1"/>
  <c r="K2006" i="4"/>
  <c r="D2006" i="4" s="1"/>
  <c r="K2007" i="4"/>
  <c r="D2007" i="4" s="1"/>
  <c r="K2008" i="4"/>
  <c r="D2008" i="4" s="1"/>
  <c r="K2009" i="4"/>
  <c r="D2009" i="4" s="1"/>
  <c r="K2011" i="4"/>
  <c r="D2011" i="4" s="1"/>
  <c r="K2012" i="4"/>
  <c r="D2012" i="4" s="1"/>
  <c r="K2013" i="4"/>
  <c r="D2013" i="4" s="1"/>
  <c r="K2014" i="4"/>
  <c r="D2014" i="4" s="1"/>
  <c r="K2015" i="4"/>
  <c r="D2015" i="4" s="1"/>
  <c r="K2016" i="4"/>
  <c r="D2016" i="4" s="1"/>
  <c r="K2018" i="4"/>
  <c r="D2018" i="4" s="1"/>
  <c r="K2019" i="4"/>
  <c r="D2019" i="4" s="1"/>
  <c r="K2020" i="4"/>
  <c r="D2020" i="4" s="1"/>
  <c r="K2021" i="4"/>
  <c r="D2021" i="4" s="1"/>
  <c r="K2022" i="4"/>
  <c r="D2022" i="4" s="1"/>
  <c r="K2023" i="4"/>
  <c r="D2023" i="4" s="1"/>
  <c r="K2025" i="4"/>
  <c r="D2025" i="4" s="1"/>
  <c r="K2026" i="4"/>
  <c r="D2026" i="4" s="1"/>
  <c r="K2027" i="4"/>
  <c r="D2027" i="4" s="1"/>
  <c r="K2028" i="4"/>
  <c r="D2028" i="4" s="1"/>
  <c r="K2029" i="4"/>
  <c r="D2029" i="4" s="1"/>
  <c r="K2030" i="4"/>
  <c r="D2030" i="4" s="1"/>
  <c r="K2032" i="4"/>
  <c r="D2032" i="4" s="1"/>
  <c r="K2033" i="4"/>
  <c r="D2033" i="4" s="1"/>
  <c r="K2034" i="4"/>
  <c r="D2034" i="4" s="1"/>
  <c r="K2035" i="4"/>
  <c r="D2035" i="4" s="1"/>
  <c r="K2036" i="4"/>
  <c r="D2036" i="4" s="1"/>
  <c r="K2037" i="4"/>
  <c r="D2037" i="4" s="1"/>
  <c r="K2039" i="4"/>
  <c r="D2039" i="4" s="1"/>
  <c r="K2040" i="4"/>
  <c r="D2040" i="4" s="1"/>
  <c r="K2041" i="4"/>
  <c r="D2041" i="4" s="1"/>
  <c r="K2042" i="4"/>
  <c r="D2042" i="4" s="1"/>
  <c r="K2043" i="4"/>
  <c r="D2043" i="4" s="1"/>
  <c r="K2044" i="4"/>
  <c r="D2044" i="4" s="1"/>
  <c r="K2046" i="4"/>
  <c r="D2046" i="4" s="1"/>
  <c r="K2047" i="4"/>
  <c r="D2047" i="4" s="1"/>
  <c r="K2048" i="4"/>
  <c r="D2048" i="4" s="1"/>
  <c r="K2049" i="4"/>
  <c r="D2049" i="4" s="1"/>
  <c r="K2050" i="4"/>
  <c r="D2050" i="4" s="1"/>
  <c r="K2051" i="4"/>
  <c r="D2051" i="4" s="1"/>
  <c r="K2053" i="4"/>
  <c r="D2053" i="4" s="1"/>
  <c r="K2054" i="4"/>
  <c r="D2054" i="4" s="1"/>
  <c r="K2055" i="4"/>
  <c r="D2055" i="4" s="1"/>
  <c r="K2056" i="4"/>
  <c r="D2056" i="4" s="1"/>
  <c r="K2057" i="4"/>
  <c r="D2057" i="4" s="1"/>
  <c r="K2058" i="4"/>
  <c r="D2058" i="4" s="1"/>
  <c r="K2060" i="4"/>
  <c r="D2060" i="4" s="1"/>
  <c r="K2061" i="4"/>
  <c r="D2061" i="4" s="1"/>
  <c r="K2062" i="4"/>
  <c r="D2062" i="4" s="1"/>
  <c r="K2063" i="4"/>
  <c r="D2063" i="4" s="1"/>
  <c r="K2064" i="4"/>
  <c r="D2064" i="4" s="1"/>
  <c r="K2065" i="4"/>
  <c r="D2065" i="4" s="1"/>
  <c r="K2067" i="4"/>
  <c r="D2067" i="4" s="1"/>
  <c r="K2068" i="4"/>
  <c r="D2068" i="4" s="1"/>
  <c r="K2069" i="4"/>
  <c r="D2069" i="4" s="1"/>
  <c r="K2070" i="4"/>
  <c r="D2070" i="4" s="1"/>
  <c r="K2071" i="4"/>
  <c r="D2071" i="4" s="1"/>
  <c r="K2072" i="4"/>
  <c r="D2072" i="4" s="1"/>
  <c r="K2074" i="4"/>
  <c r="D2074" i="4" s="1"/>
  <c r="K2075" i="4"/>
  <c r="D2075" i="4" s="1"/>
  <c r="K2076" i="4"/>
  <c r="D2076" i="4" s="1"/>
  <c r="K2077" i="4"/>
  <c r="D2077" i="4" s="1"/>
  <c r="K2078" i="4"/>
  <c r="D2078" i="4" s="1"/>
  <c r="K2079" i="4"/>
  <c r="D2079" i="4" s="1"/>
  <c r="K2081" i="4"/>
  <c r="D2081" i="4" s="1"/>
  <c r="K2082" i="4"/>
  <c r="D2082" i="4" s="1"/>
  <c r="K2083" i="4"/>
  <c r="D2083" i="4" s="1"/>
  <c r="K2084" i="4"/>
  <c r="D2084" i="4" s="1"/>
  <c r="K2085" i="4"/>
  <c r="D2085" i="4" s="1"/>
  <c r="K2086" i="4"/>
  <c r="D2086" i="4" s="1"/>
  <c r="K2088" i="4"/>
  <c r="D2088" i="4" s="1"/>
  <c r="K2089" i="4"/>
  <c r="D2089" i="4" s="1"/>
  <c r="K2090" i="4"/>
  <c r="D2090" i="4" s="1"/>
  <c r="K2091" i="4"/>
  <c r="D2091" i="4" s="1"/>
  <c r="K2092" i="4"/>
  <c r="D2092" i="4" s="1"/>
  <c r="K2093" i="4"/>
  <c r="D2093" i="4" s="1"/>
  <c r="K2095" i="4"/>
  <c r="D2095" i="4" s="1"/>
  <c r="K2096" i="4"/>
  <c r="D2096" i="4" s="1"/>
  <c r="K2097" i="4"/>
  <c r="D2097" i="4" s="1"/>
  <c r="K2098" i="4"/>
  <c r="D2098" i="4" s="1"/>
  <c r="K2099" i="4"/>
  <c r="D2099" i="4" s="1"/>
  <c r="K2100" i="4"/>
  <c r="D2100" i="4" s="1"/>
  <c r="K2102" i="4"/>
  <c r="D2102" i="4" s="1"/>
  <c r="K2103" i="4"/>
  <c r="D2103" i="4" s="1"/>
  <c r="K2104" i="4"/>
  <c r="D2104" i="4" s="1"/>
  <c r="K2105" i="4"/>
  <c r="D2105" i="4" s="1"/>
  <c r="K2106" i="4"/>
  <c r="D2106" i="4" s="1"/>
  <c r="K2107" i="4"/>
  <c r="D2107" i="4" s="1"/>
  <c r="K2109" i="4"/>
  <c r="D2109" i="4" s="1"/>
  <c r="K2110" i="4"/>
  <c r="D2110" i="4" s="1"/>
  <c r="K2111" i="4"/>
  <c r="D2111" i="4" s="1"/>
  <c r="K2112" i="4"/>
  <c r="D2112" i="4" s="1"/>
  <c r="K2113" i="4"/>
  <c r="D2113" i="4" s="1"/>
  <c r="K2114" i="4"/>
  <c r="D2114" i="4" s="1"/>
  <c r="K2116" i="4"/>
  <c r="D2116" i="4" s="1"/>
  <c r="K2117" i="4"/>
  <c r="D2117" i="4" s="1"/>
  <c r="K2118" i="4"/>
  <c r="D2118" i="4" s="1"/>
  <c r="K2119" i="4"/>
  <c r="D2119" i="4" s="1"/>
  <c r="K2120" i="4"/>
  <c r="D2120" i="4" s="1"/>
  <c r="K2121" i="4"/>
  <c r="D2121" i="4" s="1"/>
  <c r="K2123" i="4"/>
  <c r="D2123" i="4" s="1"/>
  <c r="K2124" i="4"/>
  <c r="D2124" i="4" s="1"/>
  <c r="K2125" i="4"/>
  <c r="D2125" i="4" s="1"/>
  <c r="K2126" i="4"/>
  <c r="D2126" i="4" s="1"/>
  <c r="K2127" i="4"/>
  <c r="D2127" i="4" s="1"/>
  <c r="K2128" i="4"/>
  <c r="D2128" i="4" s="1"/>
  <c r="K2130" i="4"/>
  <c r="D2130" i="4" s="1"/>
  <c r="K2131" i="4"/>
  <c r="D2131" i="4" s="1"/>
  <c r="K2132" i="4"/>
  <c r="D2132" i="4" s="1"/>
  <c r="K2133" i="4"/>
  <c r="D2133" i="4" s="1"/>
  <c r="K2134" i="4"/>
  <c r="D2134" i="4" s="1"/>
  <c r="K2135" i="4"/>
  <c r="D2135" i="4" s="1"/>
  <c r="K2137" i="4"/>
  <c r="D2137" i="4" s="1"/>
  <c r="K2138" i="4"/>
  <c r="D2138" i="4" s="1"/>
  <c r="K2139" i="4"/>
  <c r="D2139" i="4" s="1"/>
  <c r="K2140" i="4"/>
  <c r="D2140" i="4" s="1"/>
  <c r="K2141" i="4"/>
  <c r="D2141" i="4" s="1"/>
  <c r="K2142" i="4"/>
  <c r="D2142" i="4" s="1"/>
  <c r="K2144" i="4"/>
  <c r="D2144" i="4" s="1"/>
  <c r="K2145" i="4"/>
  <c r="D2145" i="4" s="1"/>
  <c r="K2146" i="4"/>
  <c r="D2146" i="4" s="1"/>
  <c r="K2147" i="4"/>
  <c r="D2147" i="4" s="1"/>
  <c r="K2148" i="4"/>
  <c r="D2148" i="4" s="1"/>
  <c r="K2149" i="4"/>
  <c r="D2149" i="4" s="1"/>
  <c r="K2151" i="4"/>
  <c r="D2151" i="4" s="1"/>
  <c r="K2152" i="4"/>
  <c r="D2152" i="4" s="1"/>
  <c r="K2153" i="4"/>
  <c r="D2153" i="4" s="1"/>
  <c r="K2154" i="4"/>
  <c r="D2154" i="4" s="1"/>
  <c r="K2155" i="4"/>
  <c r="D2155" i="4" s="1"/>
  <c r="K2156" i="4"/>
  <c r="D2156" i="4" s="1"/>
  <c r="K2158" i="4"/>
  <c r="D2158" i="4" s="1"/>
  <c r="K2159" i="4"/>
  <c r="D2159" i="4" s="1"/>
  <c r="K2160" i="4"/>
  <c r="D2160" i="4" s="1"/>
  <c r="K2161" i="4"/>
  <c r="D2161" i="4" s="1"/>
  <c r="K2162" i="4"/>
  <c r="D2162" i="4" s="1"/>
  <c r="K2163" i="4"/>
  <c r="D2163" i="4" s="1"/>
  <c r="K2165" i="4"/>
  <c r="D2165" i="4" s="1"/>
  <c r="K2166" i="4"/>
  <c r="D2166" i="4" s="1"/>
  <c r="K2167" i="4"/>
  <c r="D2167" i="4" s="1"/>
  <c r="K2168" i="4"/>
  <c r="D2168" i="4" s="1"/>
  <c r="K2169" i="4"/>
  <c r="D2169" i="4" s="1"/>
  <c r="K2170" i="4"/>
  <c r="D2170" i="4" s="1"/>
  <c r="K2172" i="4"/>
  <c r="D2172" i="4" s="1"/>
  <c r="K2173" i="4"/>
  <c r="D2173" i="4" s="1"/>
  <c r="K2174" i="4"/>
  <c r="D2174" i="4" s="1"/>
  <c r="K2175" i="4"/>
  <c r="D2175" i="4" s="1"/>
  <c r="K2176" i="4"/>
  <c r="D2176" i="4" s="1"/>
  <c r="K2177" i="4"/>
  <c r="D2177" i="4" s="1"/>
  <c r="K2179" i="4"/>
  <c r="D2179" i="4" s="1"/>
  <c r="K2180" i="4"/>
  <c r="D2180" i="4" s="1"/>
  <c r="K2181" i="4"/>
  <c r="D2181" i="4" s="1"/>
  <c r="K2182" i="4"/>
  <c r="D2182" i="4" s="1"/>
  <c r="K2183" i="4"/>
  <c r="D2183" i="4" s="1"/>
  <c r="K2184" i="4"/>
  <c r="D2184" i="4" s="1"/>
  <c r="K2186" i="4"/>
  <c r="D2186" i="4" s="1"/>
  <c r="K2187" i="4"/>
  <c r="D2187" i="4" s="1"/>
  <c r="K2188" i="4"/>
  <c r="D2188" i="4" s="1"/>
  <c r="K2189" i="4"/>
  <c r="D2189" i="4" s="1"/>
  <c r="K2190" i="4"/>
  <c r="D2190" i="4" s="1"/>
  <c r="K2191" i="4"/>
  <c r="D2191" i="4" s="1"/>
  <c r="K2193" i="4"/>
  <c r="D2193" i="4" s="1"/>
  <c r="K2194" i="4"/>
  <c r="D2194" i="4" s="1"/>
  <c r="K2195" i="4"/>
  <c r="D2195" i="4" s="1"/>
  <c r="K2196" i="4"/>
  <c r="D2196" i="4" s="1"/>
  <c r="K2197" i="4"/>
  <c r="D2197" i="4" s="1"/>
  <c r="K2198" i="4"/>
  <c r="D2198" i="4" s="1"/>
  <c r="K2200" i="4"/>
  <c r="D2200" i="4" s="1"/>
  <c r="K2201" i="4"/>
  <c r="D2201" i="4" s="1"/>
  <c r="K2202" i="4"/>
  <c r="D2202" i="4" s="1"/>
  <c r="K2203" i="4"/>
  <c r="D2203" i="4" s="1"/>
  <c r="K2204" i="4"/>
  <c r="D2204" i="4" s="1"/>
  <c r="K2205" i="4"/>
  <c r="D2205" i="4" s="1"/>
  <c r="K2207" i="4"/>
  <c r="D2207" i="4" s="1"/>
  <c r="K2208" i="4"/>
  <c r="D2208" i="4" s="1"/>
  <c r="K2209" i="4"/>
  <c r="D2209" i="4" s="1"/>
  <c r="K2210" i="4"/>
  <c r="D2210" i="4" s="1"/>
  <c r="K2211" i="4"/>
  <c r="D2211" i="4" s="1"/>
  <c r="K2212" i="4"/>
  <c r="D2212" i="4" s="1"/>
  <c r="K2214" i="4"/>
  <c r="D2214" i="4" s="1"/>
  <c r="K2215" i="4"/>
  <c r="D2215" i="4" s="1"/>
  <c r="K2216" i="4"/>
  <c r="D2216" i="4" s="1"/>
  <c r="K2217" i="4"/>
  <c r="D2217" i="4" s="1"/>
  <c r="K2218" i="4"/>
  <c r="D2218" i="4" s="1"/>
  <c r="K2219" i="4"/>
  <c r="D2219" i="4" s="1"/>
  <c r="K2221" i="4"/>
  <c r="D2221" i="4" s="1"/>
  <c r="K2222" i="4"/>
  <c r="D2222" i="4" s="1"/>
  <c r="K2223" i="4"/>
  <c r="D2223" i="4" s="1"/>
  <c r="K2224" i="4"/>
  <c r="D2224" i="4" s="1"/>
  <c r="K2225" i="4"/>
  <c r="D2225" i="4" s="1"/>
  <c r="K2226" i="4"/>
  <c r="D2226" i="4" s="1"/>
  <c r="K2228" i="4"/>
  <c r="D2228" i="4" s="1"/>
  <c r="K2229" i="4"/>
  <c r="D2229" i="4" s="1"/>
  <c r="K2230" i="4"/>
  <c r="D2230" i="4" s="1"/>
  <c r="K2231" i="4"/>
  <c r="D2231" i="4" s="1"/>
  <c r="K2232" i="4"/>
  <c r="D2232" i="4" s="1"/>
  <c r="K2233" i="4"/>
  <c r="D2233" i="4" s="1"/>
  <c r="K2235" i="4"/>
  <c r="D2235" i="4" s="1"/>
  <c r="K2236" i="4"/>
  <c r="D2236" i="4" s="1"/>
  <c r="K2237" i="4"/>
  <c r="D2237" i="4" s="1"/>
  <c r="K2238" i="4"/>
  <c r="D2238" i="4" s="1"/>
  <c r="K2239" i="4"/>
  <c r="D2239" i="4" s="1"/>
  <c r="K2240" i="4"/>
  <c r="D2240" i="4" s="1"/>
  <c r="K2242" i="4"/>
  <c r="D2242" i="4" s="1"/>
  <c r="K2243" i="4"/>
  <c r="D2243" i="4" s="1"/>
  <c r="K2244" i="4"/>
  <c r="D2244" i="4" s="1"/>
  <c r="K2245" i="4"/>
  <c r="D2245" i="4" s="1"/>
  <c r="K2246" i="4"/>
  <c r="D2246" i="4" s="1"/>
  <c r="K2247" i="4"/>
  <c r="D2247" i="4" s="1"/>
  <c r="K2249" i="4"/>
  <c r="D2249" i="4" s="1"/>
  <c r="K2250" i="4"/>
  <c r="D2250" i="4" s="1"/>
  <c r="K2251" i="4"/>
  <c r="D2251" i="4" s="1"/>
  <c r="K2252" i="4"/>
  <c r="D2252" i="4" s="1"/>
  <c r="K2253" i="4"/>
  <c r="D2253" i="4" s="1"/>
  <c r="K2254" i="4"/>
  <c r="D2254" i="4" s="1"/>
  <c r="K2256" i="4"/>
  <c r="D2256" i="4" s="1"/>
  <c r="K2257" i="4"/>
  <c r="D2257" i="4" s="1"/>
  <c r="K2258" i="4"/>
  <c r="D2258" i="4" s="1"/>
  <c r="K2259" i="4"/>
  <c r="D2259" i="4" s="1"/>
  <c r="K2260" i="4"/>
  <c r="D2260" i="4" s="1"/>
  <c r="K2261" i="4"/>
  <c r="D2261" i="4" s="1"/>
  <c r="K2263" i="4"/>
  <c r="D2263" i="4" s="1"/>
  <c r="K2264" i="4"/>
  <c r="D2264" i="4" s="1"/>
  <c r="K2265" i="4"/>
  <c r="D2265" i="4" s="1"/>
  <c r="K2266" i="4"/>
  <c r="D2266" i="4" s="1"/>
  <c r="K2267" i="4"/>
  <c r="D2267" i="4" s="1"/>
  <c r="K2268" i="4"/>
  <c r="D2268" i="4" s="1"/>
  <c r="K2270" i="4"/>
  <c r="D2270" i="4" s="1"/>
  <c r="K2271" i="4"/>
  <c r="D2271" i="4" s="1"/>
  <c r="K2272" i="4"/>
  <c r="D2272" i="4" s="1"/>
  <c r="K2273" i="4"/>
  <c r="D2273" i="4" s="1"/>
  <c r="K2274" i="4"/>
  <c r="D2274" i="4" s="1"/>
  <c r="K2275" i="4"/>
  <c r="D2275" i="4" s="1"/>
  <c r="K2277" i="4"/>
  <c r="D2277" i="4" s="1"/>
  <c r="K2278" i="4"/>
  <c r="D2278" i="4" s="1"/>
  <c r="K2279" i="4"/>
  <c r="D2279" i="4" s="1"/>
  <c r="K2280" i="4"/>
  <c r="D2280" i="4" s="1"/>
  <c r="K2281" i="4"/>
  <c r="D2281" i="4" s="1"/>
  <c r="K2282" i="4"/>
  <c r="D2282" i="4" s="1"/>
  <c r="K2284" i="4"/>
  <c r="D2284" i="4" s="1"/>
  <c r="K2285" i="4"/>
  <c r="D2285" i="4" s="1"/>
  <c r="K2286" i="4"/>
  <c r="D2286" i="4" s="1"/>
  <c r="K2287" i="4"/>
  <c r="D2287" i="4" s="1"/>
  <c r="K2288" i="4"/>
  <c r="D2288" i="4" s="1"/>
  <c r="K2289" i="4"/>
  <c r="D2289" i="4" s="1"/>
  <c r="K2291" i="4"/>
  <c r="D2291" i="4" s="1"/>
  <c r="K2292" i="4"/>
  <c r="D2292" i="4" s="1"/>
  <c r="K2293" i="4"/>
  <c r="D2293" i="4" s="1"/>
  <c r="K2294" i="4"/>
  <c r="D2294" i="4" s="1"/>
  <c r="K2295" i="4"/>
  <c r="D2295" i="4" s="1"/>
  <c r="K2296" i="4"/>
  <c r="D2296" i="4" s="1"/>
  <c r="K2298" i="4"/>
  <c r="D2298" i="4" s="1"/>
  <c r="K2299" i="4"/>
  <c r="D2299" i="4" s="1"/>
  <c r="K2300" i="4"/>
  <c r="D2300" i="4" s="1"/>
  <c r="K2301" i="4"/>
  <c r="D2301" i="4" s="1"/>
  <c r="K2302" i="4"/>
  <c r="D2302" i="4" s="1"/>
  <c r="K2303" i="4"/>
  <c r="D2303" i="4" s="1"/>
  <c r="K2305" i="4"/>
  <c r="D2305" i="4" s="1"/>
  <c r="K2306" i="4"/>
  <c r="D2306" i="4" s="1"/>
  <c r="K2307" i="4"/>
  <c r="D2307" i="4" s="1"/>
  <c r="K2308" i="4"/>
  <c r="D2308" i="4" s="1"/>
  <c r="K2309" i="4"/>
  <c r="D2309" i="4" s="1"/>
  <c r="K2310" i="4"/>
  <c r="D2310" i="4" s="1"/>
  <c r="K2312" i="4"/>
  <c r="D2312" i="4" s="1"/>
  <c r="K2313" i="4"/>
  <c r="D2313" i="4" s="1"/>
  <c r="K2314" i="4"/>
  <c r="D2314" i="4" s="1"/>
  <c r="K2315" i="4"/>
  <c r="D2315" i="4" s="1"/>
  <c r="K2316" i="4"/>
  <c r="D2316" i="4" s="1"/>
  <c r="K2317" i="4"/>
  <c r="D2317" i="4" s="1"/>
  <c r="K2319" i="4"/>
  <c r="D2319" i="4" s="1"/>
  <c r="K2320" i="4"/>
  <c r="D2320" i="4" s="1"/>
  <c r="K2321" i="4"/>
  <c r="D2321" i="4" s="1"/>
  <c r="K2322" i="4"/>
  <c r="D2322" i="4" s="1"/>
  <c r="K2323" i="4"/>
  <c r="D2323" i="4" s="1"/>
  <c r="K2324" i="4"/>
  <c r="D2324" i="4" s="1"/>
  <c r="K2326" i="4"/>
  <c r="D2326" i="4" s="1"/>
  <c r="K2327" i="4"/>
  <c r="D2327" i="4" s="1"/>
  <c r="K2328" i="4"/>
  <c r="D2328" i="4" s="1"/>
  <c r="K2329" i="4"/>
  <c r="D2329" i="4" s="1"/>
  <c r="K2330" i="4"/>
  <c r="D2330" i="4" s="1"/>
  <c r="K2331" i="4"/>
  <c r="D2331" i="4" s="1"/>
  <c r="K2333" i="4"/>
  <c r="D2333" i="4" s="1"/>
  <c r="K2334" i="4"/>
  <c r="D2334" i="4" s="1"/>
  <c r="K2335" i="4"/>
  <c r="D2335" i="4" s="1"/>
  <c r="K2336" i="4"/>
  <c r="D2336" i="4" s="1"/>
  <c r="K2337" i="4"/>
  <c r="D2337" i="4" s="1"/>
  <c r="K2338" i="4"/>
  <c r="D2338" i="4" s="1"/>
  <c r="K2340" i="4"/>
  <c r="D2340" i="4" s="1"/>
  <c r="K2341" i="4"/>
  <c r="D2341" i="4" s="1"/>
  <c r="K2342" i="4"/>
  <c r="D2342" i="4" s="1"/>
  <c r="K2343" i="4"/>
  <c r="D2343" i="4" s="1"/>
  <c r="K2344" i="4"/>
  <c r="D2344" i="4" s="1"/>
  <c r="K2345" i="4"/>
  <c r="D2345" i="4" s="1"/>
  <c r="K2347" i="4"/>
  <c r="D2347" i="4" s="1"/>
  <c r="K2348" i="4"/>
  <c r="D2348" i="4" s="1"/>
  <c r="K2349" i="4"/>
  <c r="D2349" i="4" s="1"/>
  <c r="K2350" i="4"/>
  <c r="D2350" i="4" s="1"/>
  <c r="K2351" i="4"/>
  <c r="D2351" i="4" s="1"/>
  <c r="K2352" i="4"/>
  <c r="D2352" i="4" s="1"/>
  <c r="K2354" i="4"/>
  <c r="D2354" i="4" s="1"/>
  <c r="K2355" i="4"/>
  <c r="D2355" i="4" s="1"/>
  <c r="K2356" i="4"/>
  <c r="D2356" i="4" s="1"/>
  <c r="K2357" i="4"/>
  <c r="D2357" i="4" s="1"/>
  <c r="K2358" i="4"/>
  <c r="D2358" i="4" s="1"/>
  <c r="K2359" i="4"/>
  <c r="D2359" i="4" s="1"/>
  <c r="K2361" i="4"/>
  <c r="D2361" i="4" s="1"/>
  <c r="K2362" i="4"/>
  <c r="D2362" i="4" s="1"/>
  <c r="K2363" i="4"/>
  <c r="D2363" i="4" s="1"/>
  <c r="K2364" i="4"/>
  <c r="D2364" i="4" s="1"/>
  <c r="K2365" i="4"/>
  <c r="D2365" i="4" s="1"/>
  <c r="K2366" i="4"/>
  <c r="D2366" i="4" s="1"/>
  <c r="K2368" i="4"/>
  <c r="D2368" i="4" s="1"/>
  <c r="K2369" i="4"/>
  <c r="D2369" i="4" s="1"/>
  <c r="K2370" i="4"/>
  <c r="D2370" i="4" s="1"/>
  <c r="K2371" i="4"/>
  <c r="D2371" i="4" s="1"/>
  <c r="K2372" i="4"/>
  <c r="D2372" i="4" s="1"/>
  <c r="K2373" i="4"/>
  <c r="D2373" i="4" s="1"/>
  <c r="K2375" i="4"/>
  <c r="D2375" i="4" s="1"/>
  <c r="K2376" i="4"/>
  <c r="D2376" i="4" s="1"/>
  <c r="K2377" i="4"/>
  <c r="D2377" i="4" s="1"/>
  <c r="K2378" i="4"/>
  <c r="D2378" i="4" s="1"/>
  <c r="K2379" i="4"/>
  <c r="D2379" i="4" s="1"/>
  <c r="K2380" i="4"/>
  <c r="D2380" i="4" s="1"/>
  <c r="K2382" i="4"/>
  <c r="D2382" i="4" s="1"/>
  <c r="K2383" i="4"/>
  <c r="D2383" i="4" s="1"/>
  <c r="K2384" i="4"/>
  <c r="D2384" i="4" s="1"/>
  <c r="K2385" i="4"/>
  <c r="D2385" i="4" s="1"/>
  <c r="K2386" i="4"/>
  <c r="D2386" i="4" s="1"/>
  <c r="K2387" i="4"/>
  <c r="D2387" i="4" s="1"/>
  <c r="K2389" i="4"/>
  <c r="D2389" i="4" s="1"/>
  <c r="K2390" i="4"/>
  <c r="D2390" i="4" s="1"/>
  <c r="K2391" i="4"/>
  <c r="D2391" i="4" s="1"/>
  <c r="K2392" i="4"/>
  <c r="D2392" i="4" s="1"/>
  <c r="K2393" i="4"/>
  <c r="D2393" i="4" s="1"/>
  <c r="K2394" i="4"/>
  <c r="D2394" i="4" s="1"/>
  <c r="K2396" i="4"/>
  <c r="D2396" i="4" s="1"/>
  <c r="K2397" i="4"/>
  <c r="D2397" i="4" s="1"/>
  <c r="K2398" i="4"/>
  <c r="D2398" i="4" s="1"/>
  <c r="K2399" i="4"/>
  <c r="D2399" i="4" s="1"/>
  <c r="K2400" i="4"/>
  <c r="D2400" i="4" s="1"/>
  <c r="K2401" i="4"/>
  <c r="D2401" i="4" s="1"/>
  <c r="K2403" i="4"/>
  <c r="D2403" i="4" s="1"/>
  <c r="K2404" i="4"/>
  <c r="D2404" i="4" s="1"/>
  <c r="K2405" i="4"/>
  <c r="D2405" i="4" s="1"/>
  <c r="K2406" i="4"/>
  <c r="D2406" i="4" s="1"/>
  <c r="K2407" i="4"/>
  <c r="D2407" i="4" s="1"/>
  <c r="K2408" i="4"/>
  <c r="D2408" i="4" s="1"/>
  <c r="K2410" i="4"/>
  <c r="D2410" i="4" s="1"/>
  <c r="K2411" i="4"/>
  <c r="D2411" i="4" s="1"/>
  <c r="K2412" i="4"/>
  <c r="D2412" i="4" s="1"/>
  <c r="K2413" i="4"/>
  <c r="D2413" i="4" s="1"/>
  <c r="K2414" i="4"/>
  <c r="D2414" i="4" s="1"/>
  <c r="K2415" i="4"/>
  <c r="D2415" i="4" s="1"/>
  <c r="K2417" i="4"/>
  <c r="D2417" i="4" s="1"/>
  <c r="K2418" i="4"/>
  <c r="D2418" i="4" s="1"/>
  <c r="K2419" i="4"/>
  <c r="D2419" i="4" s="1"/>
  <c r="K2420" i="4"/>
  <c r="D2420" i="4" s="1"/>
  <c r="K2421" i="4"/>
  <c r="D2421" i="4" s="1"/>
  <c r="K2422" i="4"/>
  <c r="D2422" i="4" s="1"/>
  <c r="K2424" i="4"/>
  <c r="D2424" i="4" s="1"/>
  <c r="K2425" i="4"/>
  <c r="D2425" i="4" s="1"/>
  <c r="K2426" i="4"/>
  <c r="D2426" i="4" s="1"/>
  <c r="K2427" i="4"/>
  <c r="D2427" i="4" s="1"/>
  <c r="K2428" i="4"/>
  <c r="D2428" i="4" s="1"/>
  <c r="K2429" i="4"/>
  <c r="D2429" i="4" s="1"/>
  <c r="K2431" i="4"/>
  <c r="D2431" i="4" s="1"/>
  <c r="K2432" i="4"/>
  <c r="D2432" i="4" s="1"/>
  <c r="K2433" i="4"/>
  <c r="D2433" i="4" s="1"/>
  <c r="K2434" i="4"/>
  <c r="D2434" i="4" s="1"/>
  <c r="K2435" i="4"/>
  <c r="D2435" i="4" s="1"/>
  <c r="K2436" i="4"/>
  <c r="D2436" i="4" s="1"/>
  <c r="K2438" i="4"/>
  <c r="D2438" i="4" s="1"/>
  <c r="K2439" i="4"/>
  <c r="D2439" i="4" s="1"/>
  <c r="K2440" i="4"/>
  <c r="D2440" i="4" s="1"/>
  <c r="K2441" i="4"/>
  <c r="D2441" i="4" s="1"/>
  <c r="K2442" i="4"/>
  <c r="D2442" i="4" s="1"/>
  <c r="K2443" i="4"/>
  <c r="D2443" i="4" s="1"/>
  <c r="K2445" i="4"/>
  <c r="D2445" i="4" s="1"/>
  <c r="K2446" i="4"/>
  <c r="D2446" i="4" s="1"/>
  <c r="K2447" i="4"/>
  <c r="D2447" i="4" s="1"/>
  <c r="K2448" i="4"/>
  <c r="D2448" i="4" s="1"/>
  <c r="K2449" i="4"/>
  <c r="D2449" i="4" s="1"/>
  <c r="K2450" i="4"/>
  <c r="D2450" i="4" s="1"/>
  <c r="K2452" i="4"/>
  <c r="D2452" i="4" s="1"/>
  <c r="K2453" i="4"/>
  <c r="D2453" i="4" s="1"/>
  <c r="K2454" i="4"/>
  <c r="D2454" i="4" s="1"/>
  <c r="K2455" i="4"/>
  <c r="D2455" i="4" s="1"/>
  <c r="K2456" i="4"/>
  <c r="D2456" i="4" s="1"/>
  <c r="K2457" i="4"/>
  <c r="D2457" i="4" s="1"/>
  <c r="K2459" i="4"/>
  <c r="D2459" i="4" s="1"/>
  <c r="K2460" i="4"/>
  <c r="D2460" i="4" s="1"/>
  <c r="K2461" i="4"/>
  <c r="D2461" i="4" s="1"/>
  <c r="K2462" i="4"/>
  <c r="D2462" i="4" s="1"/>
  <c r="K2463" i="4"/>
  <c r="D2463" i="4" s="1"/>
  <c r="K2464" i="4"/>
  <c r="D2464" i="4" s="1"/>
  <c r="K2466" i="4"/>
  <c r="D2466" i="4" s="1"/>
  <c r="K2467" i="4"/>
  <c r="D2467" i="4" s="1"/>
  <c r="K2468" i="4"/>
  <c r="D2468" i="4" s="1"/>
  <c r="K2469" i="4"/>
  <c r="D2469" i="4" s="1"/>
  <c r="K2470" i="4"/>
  <c r="D2470" i="4" s="1"/>
  <c r="K2471" i="4"/>
  <c r="D2471" i="4" s="1"/>
  <c r="K2473" i="4"/>
  <c r="D2473" i="4" s="1"/>
  <c r="K2474" i="4"/>
  <c r="D2474" i="4" s="1"/>
  <c r="K2475" i="4"/>
  <c r="D2475" i="4" s="1"/>
  <c r="K2476" i="4"/>
  <c r="D2476" i="4" s="1"/>
  <c r="K2477" i="4"/>
  <c r="D2477" i="4" s="1"/>
  <c r="K2478" i="4"/>
  <c r="D2478" i="4" s="1"/>
  <c r="K2480" i="4"/>
  <c r="D2480" i="4" s="1"/>
  <c r="K2481" i="4"/>
  <c r="D2481" i="4" s="1"/>
  <c r="K2482" i="4"/>
  <c r="D2482" i="4" s="1"/>
  <c r="K2483" i="4"/>
  <c r="D2483" i="4" s="1"/>
  <c r="K2484" i="4"/>
  <c r="D2484" i="4" s="1"/>
  <c r="K2485" i="4"/>
  <c r="D2485" i="4" s="1"/>
  <c r="K2487" i="4"/>
  <c r="D2487" i="4" s="1"/>
  <c r="K2488" i="4"/>
  <c r="D2488" i="4" s="1"/>
  <c r="K2489" i="4"/>
  <c r="D2489" i="4" s="1"/>
  <c r="K2490" i="4"/>
  <c r="D2490" i="4" s="1"/>
  <c r="K2491" i="4"/>
  <c r="D2491" i="4" s="1"/>
  <c r="K2492" i="4"/>
  <c r="D2492" i="4" s="1"/>
  <c r="K2494" i="4"/>
  <c r="D2494" i="4" s="1"/>
  <c r="K2495" i="4"/>
  <c r="D2495" i="4" s="1"/>
  <c r="K2496" i="4"/>
  <c r="D2496" i="4" s="1"/>
  <c r="K2497" i="4"/>
  <c r="D2497" i="4" s="1"/>
  <c r="K2498" i="4"/>
  <c r="D2498" i="4" s="1"/>
  <c r="K2499" i="4"/>
  <c r="D2499" i="4" s="1"/>
  <c r="K2501" i="4"/>
  <c r="D2501" i="4" s="1"/>
  <c r="K2502" i="4"/>
  <c r="D2502" i="4" s="1"/>
  <c r="K2503" i="4"/>
  <c r="D2503" i="4" s="1"/>
  <c r="K2504" i="4"/>
  <c r="D2504" i="4" s="1"/>
  <c r="K2505" i="4"/>
  <c r="D2505" i="4" s="1"/>
  <c r="K2506" i="4"/>
  <c r="D2506" i="4" s="1"/>
  <c r="K2508" i="4"/>
  <c r="D2508" i="4" s="1"/>
  <c r="K2509" i="4"/>
  <c r="D2509" i="4" s="1"/>
  <c r="K2510" i="4"/>
  <c r="D2510" i="4" s="1"/>
  <c r="K2511" i="4"/>
  <c r="D2511" i="4" s="1"/>
  <c r="K2512" i="4"/>
  <c r="D2512" i="4" s="1"/>
  <c r="K2513" i="4"/>
  <c r="D2513" i="4" s="1"/>
  <c r="K2515" i="4"/>
  <c r="D2515" i="4" s="1"/>
  <c r="K2516" i="4"/>
  <c r="D2516" i="4" s="1"/>
  <c r="K2517" i="4"/>
  <c r="D2517" i="4" s="1"/>
  <c r="K2518" i="4"/>
  <c r="D2518" i="4" s="1"/>
  <c r="K2519" i="4"/>
  <c r="D2519" i="4" s="1"/>
  <c r="K2520" i="4"/>
  <c r="D2520" i="4" s="1"/>
  <c r="K2522" i="4"/>
  <c r="D2522" i="4" s="1"/>
  <c r="K2523" i="4"/>
  <c r="D2523" i="4" s="1"/>
  <c r="K2524" i="4"/>
  <c r="D2524" i="4" s="1"/>
  <c r="K2525" i="4"/>
  <c r="D2525" i="4" s="1"/>
  <c r="K2526" i="4"/>
  <c r="D2526" i="4" s="1"/>
  <c r="K2527" i="4"/>
  <c r="D2527" i="4" s="1"/>
  <c r="K2529" i="4"/>
  <c r="D2529" i="4" s="1"/>
  <c r="K2530" i="4"/>
  <c r="D2530" i="4" s="1"/>
  <c r="K2531" i="4"/>
  <c r="D2531" i="4" s="1"/>
  <c r="K2532" i="4"/>
  <c r="D2532" i="4" s="1"/>
  <c r="K2533" i="4"/>
  <c r="D2533" i="4" s="1"/>
  <c r="K2534" i="4"/>
  <c r="D2534" i="4" s="1"/>
  <c r="K2536" i="4"/>
  <c r="D2536" i="4" s="1"/>
  <c r="K2537" i="4"/>
  <c r="D2537" i="4" s="1"/>
  <c r="K2538" i="4"/>
  <c r="D2538" i="4" s="1"/>
  <c r="K2539" i="4"/>
  <c r="D2539" i="4" s="1"/>
  <c r="K2540" i="4"/>
  <c r="D2540" i="4" s="1"/>
  <c r="K2541" i="4"/>
  <c r="D2541" i="4" s="1"/>
  <c r="K2543" i="4"/>
  <c r="D2543" i="4" s="1"/>
  <c r="K2544" i="4"/>
  <c r="D2544" i="4" s="1"/>
  <c r="K2545" i="4"/>
  <c r="D2545" i="4" s="1"/>
  <c r="K2546" i="4"/>
  <c r="D2546" i="4" s="1"/>
  <c r="K2547" i="4"/>
  <c r="D2547" i="4" s="1"/>
  <c r="K2548" i="4"/>
  <c r="D2548" i="4" s="1"/>
  <c r="K2550" i="4"/>
  <c r="D2550" i="4" s="1"/>
  <c r="K2551" i="4"/>
  <c r="D2551" i="4" s="1"/>
  <c r="K2552" i="4"/>
  <c r="D2552" i="4" s="1"/>
  <c r="K2553" i="4"/>
  <c r="D2553" i="4" s="1"/>
  <c r="K2554" i="4"/>
  <c r="D2554" i="4" s="1"/>
  <c r="K2555" i="4"/>
  <c r="D2555" i="4" s="1"/>
  <c r="K2557" i="4"/>
  <c r="D2557" i="4" s="1"/>
  <c r="K2558" i="4"/>
  <c r="D2558" i="4" s="1"/>
  <c r="K2559" i="4"/>
  <c r="D2559" i="4" s="1"/>
  <c r="K2560" i="4"/>
  <c r="D2560" i="4" s="1"/>
  <c r="K2561" i="4"/>
  <c r="D2561" i="4" s="1"/>
  <c r="K2562" i="4"/>
  <c r="D2562" i="4" s="1"/>
  <c r="K2564" i="4"/>
  <c r="D2564" i="4" s="1"/>
  <c r="K2565" i="4"/>
  <c r="D2565" i="4" s="1"/>
  <c r="K2566" i="4"/>
  <c r="D2566" i="4" s="1"/>
  <c r="K2567" i="4"/>
  <c r="D2567" i="4" s="1"/>
  <c r="K2568" i="4"/>
  <c r="D2568" i="4" s="1"/>
  <c r="K2569" i="4"/>
  <c r="D2569" i="4" s="1"/>
  <c r="K2571" i="4"/>
  <c r="D2571" i="4" s="1"/>
  <c r="K2572" i="4"/>
  <c r="D2572" i="4" s="1"/>
  <c r="K2573" i="4"/>
  <c r="D2573" i="4" s="1"/>
  <c r="K2574" i="4"/>
  <c r="D2574" i="4" s="1"/>
  <c r="K2575" i="4"/>
  <c r="D2575" i="4" s="1"/>
  <c r="K2576" i="4"/>
  <c r="D2576" i="4" s="1"/>
  <c r="K2578" i="4"/>
  <c r="D2578" i="4" s="1"/>
  <c r="K2579" i="4"/>
  <c r="D2579" i="4" s="1"/>
  <c r="K2580" i="4"/>
  <c r="D2580" i="4" s="1"/>
  <c r="K2581" i="4"/>
  <c r="D2581" i="4" s="1"/>
  <c r="K2582" i="4"/>
  <c r="D2582" i="4" s="1"/>
  <c r="K2583" i="4"/>
  <c r="D2583" i="4" s="1"/>
  <c r="K2585" i="4"/>
  <c r="D2585" i="4" s="1"/>
  <c r="K2586" i="4"/>
  <c r="D2586" i="4" s="1"/>
  <c r="K2587" i="4"/>
  <c r="D2587" i="4" s="1"/>
  <c r="K2588" i="4"/>
  <c r="D2588" i="4" s="1"/>
  <c r="K2589" i="4"/>
  <c r="D2589" i="4" s="1"/>
  <c r="K2590" i="4"/>
  <c r="D2590" i="4" s="1"/>
  <c r="K2592" i="4"/>
  <c r="D2592" i="4" s="1"/>
  <c r="K2593" i="4"/>
  <c r="D2593" i="4" s="1"/>
  <c r="K2594" i="4"/>
  <c r="D2594" i="4" s="1"/>
  <c r="K2595" i="4"/>
  <c r="D2595" i="4" s="1"/>
  <c r="K2596" i="4"/>
  <c r="D2596" i="4" s="1"/>
  <c r="K2597" i="4"/>
  <c r="D2597" i="4" s="1"/>
  <c r="K2599" i="4"/>
  <c r="D2599" i="4" s="1"/>
  <c r="K2600" i="4"/>
  <c r="D2600" i="4" s="1"/>
  <c r="K2601" i="4"/>
  <c r="D2601" i="4" s="1"/>
  <c r="K2602" i="4"/>
  <c r="D2602" i="4" s="1"/>
  <c r="K2603" i="4"/>
  <c r="D2603" i="4" s="1"/>
  <c r="K2604" i="4"/>
  <c r="D2604" i="4" s="1"/>
  <c r="K2606" i="4"/>
  <c r="D2606" i="4" s="1"/>
  <c r="K2607" i="4"/>
  <c r="D2607" i="4" s="1"/>
  <c r="K2608" i="4"/>
  <c r="D2608" i="4" s="1"/>
  <c r="K2609" i="4"/>
  <c r="D2609" i="4" s="1"/>
  <c r="K2610" i="4"/>
  <c r="D2610" i="4" s="1"/>
  <c r="K2611" i="4"/>
  <c r="D2611" i="4" s="1"/>
  <c r="K2613" i="4"/>
  <c r="D2613" i="4" s="1"/>
  <c r="K2614" i="4"/>
  <c r="D2614" i="4" s="1"/>
  <c r="K2615" i="4"/>
  <c r="D2615" i="4" s="1"/>
  <c r="K2616" i="4"/>
  <c r="D2616" i="4" s="1"/>
  <c r="K2617" i="4"/>
  <c r="D2617" i="4" s="1"/>
  <c r="K2618" i="4"/>
  <c r="D2618" i="4" s="1"/>
  <c r="K2620" i="4"/>
  <c r="D2620" i="4" s="1"/>
  <c r="K2621" i="4"/>
  <c r="D2621" i="4" s="1"/>
  <c r="K2622" i="4"/>
  <c r="D2622" i="4" s="1"/>
  <c r="K2623" i="4"/>
  <c r="D2623" i="4" s="1"/>
  <c r="K2624" i="4"/>
  <c r="D2624" i="4" s="1"/>
  <c r="K2625" i="4"/>
  <c r="D2625" i="4" s="1"/>
  <c r="K2627" i="4"/>
  <c r="D2627" i="4" s="1"/>
  <c r="K2628" i="4"/>
  <c r="D2628" i="4" s="1"/>
  <c r="K2629" i="4"/>
  <c r="D2629" i="4" s="1"/>
  <c r="K2630" i="4"/>
  <c r="D2630" i="4" s="1"/>
  <c r="K2631" i="4"/>
  <c r="D2631" i="4" s="1"/>
  <c r="K2632" i="4"/>
  <c r="D2632" i="4" s="1"/>
  <c r="K2634" i="4"/>
  <c r="D2634" i="4" s="1"/>
  <c r="K2635" i="4"/>
  <c r="D2635" i="4" s="1"/>
  <c r="K2636" i="4"/>
  <c r="D2636" i="4" s="1"/>
  <c r="K2637" i="4"/>
  <c r="D2637" i="4" s="1"/>
  <c r="K2638" i="4"/>
  <c r="D2638" i="4" s="1"/>
  <c r="K2639" i="4"/>
  <c r="D2639" i="4" s="1"/>
  <c r="K2641" i="4"/>
  <c r="D2641" i="4" s="1"/>
  <c r="K2642" i="4"/>
  <c r="D2642" i="4" s="1"/>
  <c r="K2643" i="4"/>
  <c r="D2643" i="4" s="1"/>
  <c r="K2644" i="4"/>
  <c r="D2644" i="4" s="1"/>
  <c r="K2645" i="4"/>
  <c r="D2645" i="4" s="1"/>
  <c r="K2646" i="4"/>
  <c r="D2646" i="4" s="1"/>
  <c r="K2648" i="4"/>
  <c r="D2648" i="4" s="1"/>
  <c r="K2649" i="4"/>
  <c r="D2649" i="4" s="1"/>
  <c r="K2650" i="4"/>
  <c r="D2650" i="4" s="1"/>
  <c r="K2651" i="4"/>
  <c r="D2651" i="4" s="1"/>
  <c r="K2652" i="4"/>
  <c r="D2652" i="4" s="1"/>
  <c r="K2653" i="4"/>
  <c r="D2653" i="4" s="1"/>
  <c r="K2655" i="4"/>
  <c r="D2655" i="4" s="1"/>
  <c r="K2656" i="4"/>
  <c r="D2656" i="4" s="1"/>
  <c r="K2657" i="4"/>
  <c r="D2657" i="4" s="1"/>
  <c r="K2658" i="4"/>
  <c r="D2658" i="4" s="1"/>
  <c r="K2659" i="4"/>
  <c r="D2659" i="4" s="1"/>
  <c r="K2660" i="4"/>
  <c r="D2660" i="4" s="1"/>
  <c r="K2662" i="4"/>
  <c r="D2662" i="4" s="1"/>
  <c r="K2663" i="4"/>
  <c r="D2663" i="4" s="1"/>
  <c r="K2664" i="4"/>
  <c r="D2664" i="4" s="1"/>
  <c r="K2665" i="4"/>
  <c r="D2665" i="4" s="1"/>
  <c r="K2666" i="4"/>
  <c r="D2666" i="4" s="1"/>
  <c r="K2667" i="4"/>
  <c r="D2667" i="4" s="1"/>
  <c r="K2669" i="4"/>
  <c r="D2669" i="4" s="1"/>
  <c r="K2670" i="4"/>
  <c r="D2670" i="4" s="1"/>
  <c r="K2671" i="4"/>
  <c r="D2671" i="4" s="1"/>
  <c r="K2672" i="4"/>
  <c r="D2672" i="4" s="1"/>
  <c r="K2673" i="4"/>
  <c r="D2673" i="4" s="1"/>
  <c r="K2674" i="4"/>
  <c r="D2674" i="4" s="1"/>
  <c r="K2676" i="4"/>
  <c r="D2676" i="4" s="1"/>
  <c r="K2677" i="4"/>
  <c r="D2677" i="4" s="1"/>
  <c r="K2678" i="4"/>
  <c r="D2678" i="4" s="1"/>
  <c r="K2679" i="4"/>
  <c r="D2679" i="4" s="1"/>
  <c r="K2680" i="4"/>
  <c r="D2680" i="4" s="1"/>
  <c r="K2681" i="4"/>
  <c r="D2681" i="4" s="1"/>
  <c r="K2683" i="4"/>
  <c r="D2683" i="4" s="1"/>
  <c r="K2684" i="4"/>
  <c r="D2684" i="4" s="1"/>
  <c r="K2685" i="4"/>
  <c r="D2685" i="4" s="1"/>
  <c r="K2686" i="4"/>
  <c r="D2686" i="4" s="1"/>
  <c r="K2687" i="4"/>
  <c r="D2687" i="4" s="1"/>
  <c r="K2688" i="4"/>
  <c r="D2688" i="4" s="1"/>
  <c r="K2690" i="4"/>
  <c r="D2690" i="4" s="1"/>
  <c r="K2691" i="4"/>
  <c r="D2691" i="4" s="1"/>
  <c r="K2692" i="4"/>
  <c r="D2692" i="4" s="1"/>
  <c r="K2693" i="4"/>
  <c r="D2693" i="4" s="1"/>
  <c r="K2694" i="4"/>
  <c r="D2694" i="4" s="1"/>
  <c r="K2695" i="4"/>
  <c r="D2695" i="4" s="1"/>
  <c r="K2697" i="4"/>
  <c r="D2697" i="4" s="1"/>
  <c r="K2698" i="4"/>
  <c r="D2698" i="4" s="1"/>
  <c r="K2699" i="4"/>
  <c r="D2699" i="4" s="1"/>
  <c r="K2700" i="4"/>
  <c r="D2700" i="4" s="1"/>
  <c r="K2701" i="4"/>
  <c r="D2701" i="4" s="1"/>
  <c r="K2702" i="4"/>
  <c r="D2702" i="4" s="1"/>
  <c r="K2704" i="4"/>
  <c r="D2704" i="4" s="1"/>
  <c r="K2705" i="4"/>
  <c r="D2705" i="4" s="1"/>
  <c r="K2706" i="4"/>
  <c r="D2706" i="4" s="1"/>
  <c r="K2707" i="4"/>
  <c r="D2707" i="4" s="1"/>
  <c r="K2708" i="4"/>
  <c r="D2708" i="4" s="1"/>
  <c r="K2709" i="4"/>
  <c r="D2709" i="4" s="1"/>
  <c r="K2711" i="4"/>
  <c r="D2711" i="4" s="1"/>
  <c r="K2712" i="4"/>
  <c r="D2712" i="4" s="1"/>
  <c r="K2713" i="4"/>
  <c r="D2713" i="4" s="1"/>
  <c r="K2714" i="4"/>
  <c r="D2714" i="4" s="1"/>
  <c r="K2715" i="4"/>
  <c r="D2715" i="4" s="1"/>
  <c r="K2716" i="4"/>
  <c r="D2716" i="4" s="1"/>
  <c r="K2718" i="4"/>
  <c r="D2718" i="4" s="1"/>
  <c r="K2719" i="4"/>
  <c r="D2719" i="4" s="1"/>
  <c r="K2720" i="4"/>
  <c r="D2720" i="4" s="1"/>
  <c r="K2721" i="4"/>
  <c r="D2721" i="4" s="1"/>
  <c r="K2722" i="4"/>
  <c r="D2722" i="4" s="1"/>
  <c r="K2723" i="4"/>
  <c r="D2723" i="4" s="1"/>
  <c r="K2725" i="4"/>
  <c r="D2725" i="4" s="1"/>
  <c r="K2726" i="4"/>
  <c r="D2726" i="4" s="1"/>
  <c r="K2727" i="4"/>
  <c r="D2727" i="4" s="1"/>
  <c r="K2728" i="4"/>
  <c r="D2728" i="4" s="1"/>
  <c r="K2729" i="4"/>
  <c r="D2729" i="4" s="1"/>
  <c r="K2730" i="4"/>
  <c r="D2730" i="4" s="1"/>
  <c r="K2732" i="4"/>
  <c r="D2732" i="4" s="1"/>
  <c r="K2733" i="4"/>
  <c r="D2733" i="4" s="1"/>
  <c r="K2734" i="4"/>
  <c r="D2734" i="4" s="1"/>
  <c r="K2735" i="4"/>
  <c r="D2735" i="4" s="1"/>
  <c r="K2736" i="4"/>
  <c r="D2736" i="4" s="1"/>
  <c r="K2737" i="4"/>
  <c r="D2737" i="4" s="1"/>
  <c r="K2739" i="4"/>
  <c r="D2739" i="4" s="1"/>
  <c r="K2740" i="4"/>
  <c r="D2740" i="4" s="1"/>
  <c r="K2741" i="4"/>
  <c r="D2741" i="4" s="1"/>
  <c r="K2742" i="4"/>
  <c r="D2742" i="4" s="1"/>
  <c r="K2743" i="4"/>
  <c r="D2743" i="4" s="1"/>
  <c r="K2744" i="4"/>
  <c r="D2744" i="4" s="1"/>
  <c r="K2746" i="4"/>
  <c r="D2746" i="4" s="1"/>
  <c r="K2747" i="4"/>
  <c r="D2747" i="4" s="1"/>
  <c r="K2748" i="4"/>
  <c r="D2748" i="4" s="1"/>
  <c r="K2749" i="4"/>
  <c r="D2749" i="4" s="1"/>
  <c r="K2750" i="4"/>
  <c r="D2750" i="4" s="1"/>
  <c r="K2751" i="4"/>
  <c r="D2751" i="4" s="1"/>
  <c r="K2753" i="4"/>
  <c r="D2753" i="4" s="1"/>
  <c r="K2754" i="4"/>
  <c r="D2754" i="4" s="1"/>
  <c r="K2755" i="4"/>
  <c r="D2755" i="4" s="1"/>
  <c r="K2756" i="4"/>
  <c r="D2756" i="4" s="1"/>
  <c r="K2757" i="4"/>
  <c r="D2757" i="4" s="1"/>
  <c r="K2758" i="4"/>
  <c r="D2758" i="4" s="1"/>
  <c r="K2760" i="4"/>
  <c r="D2760" i="4" s="1"/>
  <c r="K2761" i="4"/>
  <c r="D2761" i="4" s="1"/>
  <c r="K2762" i="4"/>
  <c r="D2762" i="4" s="1"/>
  <c r="K2763" i="4"/>
  <c r="D2763" i="4" s="1"/>
  <c r="K2764" i="4"/>
  <c r="D2764" i="4" s="1"/>
  <c r="K2765" i="4"/>
  <c r="D2765" i="4" s="1"/>
  <c r="K2767" i="4"/>
  <c r="D2767" i="4" s="1"/>
  <c r="K2768" i="4"/>
  <c r="D2768" i="4" s="1"/>
  <c r="K2769" i="4"/>
  <c r="D2769" i="4" s="1"/>
  <c r="K2770" i="4"/>
  <c r="D2770" i="4" s="1"/>
  <c r="K2771" i="4"/>
  <c r="D2771" i="4" s="1"/>
  <c r="K2772" i="4"/>
  <c r="D2772" i="4" s="1"/>
  <c r="K2774" i="4"/>
  <c r="D2774" i="4" s="1"/>
  <c r="K2775" i="4"/>
  <c r="D2775" i="4" s="1"/>
  <c r="K2776" i="4"/>
  <c r="D2776" i="4" s="1"/>
  <c r="K2777" i="4"/>
  <c r="D2777" i="4" s="1"/>
  <c r="K2778" i="4"/>
  <c r="D2778" i="4" s="1"/>
  <c r="K2779" i="4"/>
  <c r="D2779" i="4" s="1"/>
  <c r="K2781" i="4"/>
  <c r="D2781" i="4" s="1"/>
  <c r="K2782" i="4"/>
  <c r="D2782" i="4" s="1"/>
  <c r="K2783" i="4"/>
  <c r="D2783" i="4" s="1"/>
  <c r="K2784" i="4"/>
  <c r="D2784" i="4" s="1"/>
  <c r="K2785" i="4"/>
  <c r="D2785" i="4" s="1"/>
  <c r="K2786" i="4"/>
  <c r="D2786" i="4" s="1"/>
  <c r="K2788" i="4"/>
  <c r="D2788" i="4" s="1"/>
  <c r="K2789" i="4"/>
  <c r="D2789" i="4" s="1"/>
  <c r="K2790" i="4"/>
  <c r="D2790" i="4" s="1"/>
  <c r="K2791" i="4"/>
  <c r="D2791" i="4" s="1"/>
  <c r="K2792" i="4"/>
  <c r="D2792" i="4" s="1"/>
  <c r="K2793" i="4"/>
  <c r="D2793" i="4" s="1"/>
  <c r="K2795" i="4"/>
  <c r="D2795" i="4" s="1"/>
  <c r="K2796" i="4"/>
  <c r="D2796" i="4" s="1"/>
  <c r="K2797" i="4"/>
  <c r="D2797" i="4" s="1"/>
  <c r="K2798" i="4"/>
  <c r="D2798" i="4" s="1"/>
  <c r="K2799" i="4"/>
  <c r="D2799" i="4" s="1"/>
  <c r="K2800" i="4"/>
  <c r="D2800" i="4" s="1"/>
  <c r="K2802" i="4"/>
  <c r="D2802" i="4" s="1"/>
  <c r="K2803" i="4"/>
  <c r="D2803" i="4" s="1"/>
  <c r="K2804" i="4"/>
  <c r="D2804" i="4" s="1"/>
  <c r="K2805" i="4"/>
  <c r="D2805" i="4" s="1"/>
  <c r="K2806" i="4"/>
  <c r="D2806" i="4" s="1"/>
  <c r="K2807" i="4"/>
  <c r="D2807" i="4" s="1"/>
  <c r="K2809" i="4"/>
  <c r="D2809" i="4" s="1"/>
  <c r="K2810" i="4"/>
  <c r="D2810" i="4" s="1"/>
  <c r="K2811" i="4"/>
  <c r="D2811" i="4" s="1"/>
  <c r="K2812" i="4"/>
  <c r="D2812" i="4" s="1"/>
  <c r="K2813" i="4"/>
  <c r="D2813" i="4" s="1"/>
  <c r="K2814" i="4"/>
  <c r="D2814" i="4" s="1"/>
  <c r="K2816" i="4"/>
  <c r="D2816" i="4" s="1"/>
  <c r="K2817" i="4"/>
  <c r="D2817" i="4" s="1"/>
  <c r="K2818" i="4"/>
  <c r="D2818" i="4" s="1"/>
  <c r="K2819" i="4"/>
  <c r="D2819" i="4" s="1"/>
  <c r="K2820" i="4"/>
  <c r="D2820" i="4" s="1"/>
  <c r="K2821" i="4"/>
  <c r="D2821" i="4" s="1"/>
  <c r="K2823" i="4"/>
  <c r="D2823" i="4" s="1"/>
  <c r="K2824" i="4"/>
  <c r="D2824" i="4" s="1"/>
  <c r="K2825" i="4"/>
  <c r="D2825" i="4" s="1"/>
  <c r="K2826" i="4"/>
  <c r="D2826" i="4" s="1"/>
  <c r="K2827" i="4"/>
  <c r="D2827" i="4" s="1"/>
  <c r="K2828" i="4"/>
  <c r="D2828" i="4" s="1"/>
  <c r="K2830" i="4"/>
  <c r="D2830" i="4" s="1"/>
  <c r="K2831" i="4"/>
  <c r="D2831" i="4" s="1"/>
  <c r="K2832" i="4"/>
  <c r="D2832" i="4" s="1"/>
  <c r="K2833" i="4"/>
  <c r="D2833" i="4" s="1"/>
  <c r="K2834" i="4"/>
  <c r="D2834" i="4" s="1"/>
  <c r="K2835" i="4"/>
  <c r="D2835" i="4" s="1"/>
  <c r="K2837" i="4"/>
  <c r="D2837" i="4" s="1"/>
  <c r="K2838" i="4"/>
  <c r="D2838" i="4" s="1"/>
  <c r="K2839" i="4"/>
  <c r="D2839" i="4" s="1"/>
  <c r="K2840" i="4"/>
  <c r="D2840" i="4" s="1"/>
  <c r="K2841" i="4"/>
  <c r="D2841" i="4" s="1"/>
  <c r="K2842" i="4"/>
  <c r="D2842" i="4" s="1"/>
  <c r="K2844" i="4"/>
  <c r="D2844" i="4" s="1"/>
  <c r="K2845" i="4"/>
  <c r="D2845" i="4" s="1"/>
  <c r="K2846" i="4"/>
  <c r="D2846" i="4" s="1"/>
  <c r="K2847" i="4"/>
  <c r="D2847" i="4" s="1"/>
  <c r="K2848" i="4"/>
  <c r="D2848" i="4" s="1"/>
  <c r="K2849" i="4"/>
  <c r="D2849" i="4" s="1"/>
  <c r="K2851" i="4"/>
  <c r="D2851" i="4" s="1"/>
  <c r="K2852" i="4"/>
  <c r="D2852" i="4" s="1"/>
  <c r="K2853" i="4"/>
  <c r="D2853" i="4" s="1"/>
  <c r="K2854" i="4"/>
  <c r="D2854" i="4" s="1"/>
  <c r="K2855" i="4"/>
  <c r="D2855" i="4" s="1"/>
  <c r="K2856" i="4"/>
  <c r="D2856" i="4" s="1"/>
  <c r="K2858" i="4"/>
  <c r="D2858" i="4" s="1"/>
  <c r="K2859" i="4"/>
  <c r="D2859" i="4" s="1"/>
  <c r="K2860" i="4"/>
  <c r="D2860" i="4" s="1"/>
  <c r="K2861" i="4"/>
  <c r="D2861" i="4" s="1"/>
  <c r="K2862" i="4"/>
  <c r="D2862" i="4" s="1"/>
  <c r="K2863" i="4"/>
  <c r="D2863" i="4" s="1"/>
  <c r="K2865" i="4"/>
  <c r="D2865" i="4" s="1"/>
  <c r="K2866" i="4"/>
  <c r="D2866" i="4" s="1"/>
  <c r="K2867" i="4"/>
  <c r="D2867" i="4" s="1"/>
  <c r="K2868" i="4"/>
  <c r="D2868" i="4" s="1"/>
  <c r="K2869" i="4"/>
  <c r="D2869" i="4" s="1"/>
  <c r="K2870" i="4"/>
  <c r="D2870" i="4" s="1"/>
  <c r="K2872" i="4"/>
  <c r="D2872" i="4" s="1"/>
  <c r="K2873" i="4"/>
  <c r="D2873" i="4" s="1"/>
  <c r="K2874" i="4"/>
  <c r="D2874" i="4" s="1"/>
  <c r="K2875" i="4"/>
  <c r="D2875" i="4" s="1"/>
  <c r="K2876" i="4"/>
  <c r="D2876" i="4" s="1"/>
  <c r="K2877" i="4"/>
  <c r="D2877" i="4" s="1"/>
  <c r="K2879" i="4"/>
  <c r="D2879" i="4" s="1"/>
  <c r="K2880" i="4"/>
  <c r="D2880" i="4" s="1"/>
  <c r="K2881" i="4"/>
  <c r="D2881" i="4" s="1"/>
  <c r="K2882" i="4"/>
  <c r="D2882" i="4" s="1"/>
  <c r="K2883" i="4"/>
  <c r="D2883" i="4" s="1"/>
  <c r="K2884" i="4"/>
  <c r="D2884" i="4" s="1"/>
  <c r="K2886" i="4"/>
  <c r="D2886" i="4" s="1"/>
  <c r="K2887" i="4"/>
  <c r="D2887" i="4" s="1"/>
  <c r="K2888" i="4"/>
  <c r="D2888" i="4" s="1"/>
  <c r="K2889" i="4"/>
  <c r="D2889" i="4" s="1"/>
  <c r="K2890" i="4"/>
  <c r="D2890" i="4" s="1"/>
  <c r="K2891" i="4"/>
  <c r="D2891" i="4" s="1"/>
  <c r="K2893" i="4"/>
  <c r="D2893" i="4" s="1"/>
  <c r="K2894" i="4"/>
  <c r="D2894" i="4" s="1"/>
  <c r="K2895" i="4"/>
  <c r="D2895" i="4" s="1"/>
  <c r="K2896" i="4"/>
  <c r="D2896" i="4" s="1"/>
  <c r="K2897" i="4"/>
  <c r="D2897" i="4" s="1"/>
  <c r="K2898" i="4"/>
  <c r="D2898" i="4" s="1"/>
  <c r="K2900" i="4"/>
  <c r="D2900" i="4" s="1"/>
  <c r="K2901" i="4"/>
  <c r="D2901" i="4" s="1"/>
  <c r="K2902" i="4"/>
  <c r="D2902" i="4" s="1"/>
  <c r="K2903" i="4"/>
  <c r="D2903" i="4" s="1"/>
  <c r="K2904" i="4"/>
  <c r="D2904" i="4" s="1"/>
  <c r="K2905" i="4"/>
  <c r="D2905" i="4" s="1"/>
  <c r="K2907" i="4"/>
  <c r="D2907" i="4" s="1"/>
  <c r="K2908" i="4"/>
  <c r="D2908" i="4" s="1"/>
  <c r="K2909" i="4"/>
  <c r="D2909" i="4" s="1"/>
  <c r="K2910" i="4"/>
  <c r="D2910" i="4" s="1"/>
  <c r="K2911" i="4"/>
  <c r="D2911" i="4" s="1"/>
  <c r="K2912" i="4"/>
  <c r="D2912" i="4" s="1"/>
  <c r="K2914" i="4"/>
  <c r="D2914" i="4" s="1"/>
  <c r="K2915" i="4"/>
  <c r="D2915" i="4" s="1"/>
  <c r="K2916" i="4"/>
  <c r="D2916" i="4" s="1"/>
  <c r="K2917" i="4"/>
  <c r="D2917" i="4" s="1"/>
  <c r="K2918" i="4"/>
  <c r="D2918" i="4" s="1"/>
  <c r="K2919" i="4"/>
  <c r="D2919" i="4" s="1"/>
  <c r="K2921" i="4"/>
  <c r="D2921" i="4" s="1"/>
  <c r="K2922" i="4"/>
  <c r="D2922" i="4" s="1"/>
  <c r="K2923" i="4"/>
  <c r="D2923" i="4" s="1"/>
  <c r="K2924" i="4"/>
  <c r="D2924" i="4" s="1"/>
  <c r="K2925" i="4"/>
  <c r="D2925" i="4" s="1"/>
  <c r="K2926" i="4"/>
  <c r="D2926" i="4" s="1"/>
  <c r="K2928" i="4"/>
  <c r="D2928" i="4" s="1"/>
  <c r="K2929" i="4"/>
  <c r="D2929" i="4" s="1"/>
  <c r="K2930" i="4"/>
  <c r="D2930" i="4" s="1"/>
  <c r="K2931" i="4"/>
  <c r="D2931" i="4" s="1"/>
  <c r="K2932" i="4"/>
  <c r="D2932" i="4" s="1"/>
  <c r="K2933" i="4"/>
  <c r="D2933" i="4" s="1"/>
  <c r="K2935" i="4"/>
  <c r="D2935" i="4" s="1"/>
  <c r="K2936" i="4"/>
  <c r="D2936" i="4" s="1"/>
  <c r="K2937" i="4"/>
  <c r="D2937" i="4" s="1"/>
  <c r="K2938" i="4"/>
  <c r="D2938" i="4" s="1"/>
  <c r="K2939" i="4"/>
  <c r="D2939" i="4" s="1"/>
  <c r="K2940" i="4"/>
  <c r="D2940" i="4" s="1"/>
  <c r="K2942" i="4"/>
  <c r="D2942" i="4" s="1"/>
  <c r="K2943" i="4"/>
  <c r="D2943" i="4" s="1"/>
  <c r="K2944" i="4"/>
  <c r="D2944" i="4" s="1"/>
  <c r="K2945" i="4"/>
  <c r="D2945" i="4" s="1"/>
  <c r="K2946" i="4"/>
  <c r="D2946" i="4" s="1"/>
  <c r="K2947" i="4"/>
  <c r="D2947" i="4" s="1"/>
  <c r="K2949" i="4"/>
  <c r="D2949" i="4" s="1"/>
  <c r="K2950" i="4"/>
  <c r="D2950" i="4" s="1"/>
  <c r="K2951" i="4"/>
  <c r="D2951" i="4" s="1"/>
  <c r="K2952" i="4"/>
  <c r="D2952" i="4" s="1"/>
  <c r="K2953" i="4"/>
  <c r="D2953" i="4" s="1"/>
  <c r="K2954" i="4"/>
  <c r="D2954" i="4" s="1"/>
  <c r="K2956" i="4"/>
  <c r="D2956" i="4" s="1"/>
  <c r="K2957" i="4"/>
  <c r="D2957" i="4" s="1"/>
  <c r="K2958" i="4"/>
  <c r="D2958" i="4" s="1"/>
  <c r="K2959" i="4"/>
  <c r="D2959" i="4" s="1"/>
  <c r="K2960" i="4"/>
  <c r="D2960" i="4" s="1"/>
  <c r="K2961" i="4"/>
  <c r="D2961" i="4" s="1"/>
  <c r="K2963" i="4"/>
  <c r="D2963" i="4" s="1"/>
  <c r="K2964" i="4"/>
  <c r="D2964" i="4" s="1"/>
  <c r="K2965" i="4"/>
  <c r="D2965" i="4" s="1"/>
  <c r="K2966" i="4"/>
  <c r="D2966" i="4" s="1"/>
  <c r="K2967" i="4"/>
  <c r="D2967" i="4" s="1"/>
  <c r="K2968" i="4"/>
  <c r="D2968" i="4" s="1"/>
  <c r="K2970" i="4"/>
  <c r="D2970" i="4" s="1"/>
  <c r="K2971" i="4"/>
  <c r="D2971" i="4" s="1"/>
  <c r="K2972" i="4"/>
  <c r="D2972" i="4" s="1"/>
  <c r="K2973" i="4"/>
  <c r="D2973" i="4" s="1"/>
  <c r="K2974" i="4"/>
  <c r="D2974" i="4" s="1"/>
  <c r="K2975" i="4"/>
  <c r="D2975" i="4" s="1"/>
  <c r="K2977" i="4"/>
  <c r="D2977" i="4" s="1"/>
  <c r="K2978" i="4"/>
  <c r="D2978" i="4" s="1"/>
  <c r="K2979" i="4"/>
  <c r="D2979" i="4" s="1"/>
  <c r="K2980" i="4"/>
  <c r="D2980" i="4" s="1"/>
  <c r="K2981" i="4"/>
  <c r="D2981" i="4" s="1"/>
  <c r="K2982" i="4"/>
  <c r="D2982" i="4" s="1"/>
  <c r="K2984" i="4"/>
  <c r="D2984" i="4" s="1"/>
  <c r="K2985" i="4"/>
  <c r="D2985" i="4" s="1"/>
  <c r="K2986" i="4"/>
  <c r="D2986" i="4" s="1"/>
  <c r="K2987" i="4"/>
  <c r="D2987" i="4" s="1"/>
  <c r="K2988" i="4"/>
  <c r="D2988" i="4" s="1"/>
  <c r="K2989" i="4"/>
  <c r="D2989" i="4" s="1"/>
  <c r="K2991" i="4"/>
  <c r="D2991" i="4" s="1"/>
  <c r="K2992" i="4"/>
  <c r="D2992" i="4" s="1"/>
  <c r="K2993" i="4"/>
  <c r="D2993" i="4" s="1"/>
  <c r="K2994" i="4"/>
  <c r="D2994" i="4" s="1"/>
  <c r="K2995" i="4"/>
  <c r="D2995" i="4" s="1"/>
  <c r="K2996" i="4"/>
  <c r="D2996" i="4" s="1"/>
  <c r="K2998" i="4"/>
  <c r="D2998" i="4" s="1"/>
  <c r="K2999" i="4"/>
  <c r="D2999" i="4" s="1"/>
  <c r="K3000" i="4"/>
  <c r="D3000" i="4" s="1"/>
  <c r="K3001" i="4"/>
  <c r="D3001" i="4" s="1"/>
  <c r="K3002" i="4"/>
  <c r="D3002" i="4" s="1"/>
  <c r="K3003" i="4"/>
  <c r="D3003" i="4" s="1"/>
  <c r="K3005" i="4"/>
  <c r="D3005" i="4" s="1"/>
  <c r="K3006" i="4"/>
  <c r="D3006" i="4" s="1"/>
  <c r="K3007" i="4"/>
  <c r="D3007" i="4" s="1"/>
  <c r="K3008" i="4"/>
  <c r="D3008" i="4" s="1"/>
  <c r="K3009" i="4"/>
  <c r="D3009" i="4" s="1"/>
  <c r="K3010" i="4"/>
  <c r="D3010" i="4" s="1"/>
  <c r="K3012" i="4"/>
  <c r="D3012" i="4" s="1"/>
  <c r="K3013" i="4"/>
  <c r="D3013" i="4" s="1"/>
  <c r="K3014" i="4"/>
  <c r="D3014" i="4" s="1"/>
  <c r="K3015" i="4"/>
  <c r="D3015" i="4" s="1"/>
  <c r="K3016" i="4"/>
  <c r="D3016" i="4" s="1"/>
  <c r="K3017" i="4"/>
  <c r="D3017" i="4" s="1"/>
  <c r="K3019" i="4"/>
  <c r="D3019" i="4" s="1"/>
  <c r="K3020" i="4"/>
  <c r="D3020" i="4" s="1"/>
  <c r="K3021" i="4"/>
  <c r="D3021" i="4" s="1"/>
  <c r="K3022" i="4"/>
  <c r="D3022" i="4" s="1"/>
  <c r="K3023" i="4"/>
  <c r="D3023" i="4" s="1"/>
  <c r="K3024" i="4"/>
  <c r="D3024" i="4" s="1"/>
  <c r="K3026" i="4"/>
  <c r="D3026" i="4" s="1"/>
  <c r="K3027" i="4"/>
  <c r="D3027" i="4" s="1"/>
  <c r="K3028" i="4"/>
  <c r="D3028" i="4" s="1"/>
  <c r="K3029" i="4"/>
  <c r="D3029" i="4" s="1"/>
  <c r="K3030" i="4"/>
  <c r="D3030" i="4" s="1"/>
  <c r="K3031" i="4"/>
  <c r="D3031" i="4" s="1"/>
  <c r="K3033" i="4"/>
  <c r="D3033" i="4" s="1"/>
  <c r="K3034" i="4"/>
  <c r="D3034" i="4" s="1"/>
  <c r="K3035" i="4"/>
  <c r="D3035" i="4" s="1"/>
  <c r="K3036" i="4"/>
  <c r="D3036" i="4" s="1"/>
  <c r="K3037" i="4"/>
  <c r="D3037" i="4" s="1"/>
  <c r="K3038" i="4"/>
  <c r="D3038" i="4" s="1"/>
  <c r="K3040" i="4"/>
  <c r="D3040" i="4" s="1"/>
  <c r="K3041" i="4"/>
  <c r="D3041" i="4" s="1"/>
  <c r="K3042" i="4"/>
  <c r="D3042" i="4" s="1"/>
  <c r="K3043" i="4"/>
  <c r="D3043" i="4" s="1"/>
  <c r="K3044" i="4"/>
  <c r="D3044" i="4" s="1"/>
  <c r="K3045" i="4"/>
  <c r="D3045" i="4" s="1"/>
  <c r="K3047" i="4"/>
  <c r="D3047" i="4" s="1"/>
  <c r="K3048" i="4"/>
  <c r="D3048" i="4" s="1"/>
  <c r="K3049" i="4"/>
  <c r="D3049" i="4" s="1"/>
  <c r="K3050" i="4"/>
  <c r="D3050" i="4" s="1"/>
  <c r="K3051" i="4"/>
  <c r="D3051" i="4" s="1"/>
  <c r="K3052" i="4"/>
  <c r="D3052" i="4" s="1"/>
  <c r="K3054" i="4"/>
  <c r="D3054" i="4" s="1"/>
  <c r="K3055" i="4"/>
  <c r="D3055" i="4" s="1"/>
  <c r="K3056" i="4"/>
  <c r="D3056" i="4" s="1"/>
  <c r="K3057" i="4"/>
  <c r="D3057" i="4" s="1"/>
  <c r="K3058" i="4"/>
  <c r="D3058" i="4" s="1"/>
  <c r="K3059" i="4"/>
  <c r="D3059" i="4" s="1"/>
  <c r="K3061" i="4"/>
  <c r="D3061" i="4" s="1"/>
  <c r="K3062" i="4"/>
  <c r="D3062" i="4" s="1"/>
  <c r="K3063" i="4"/>
  <c r="D3063" i="4" s="1"/>
  <c r="K3064" i="4"/>
  <c r="D3064" i="4" s="1"/>
  <c r="K3065" i="4"/>
  <c r="D3065" i="4" s="1"/>
  <c r="K3066" i="4"/>
  <c r="D3066" i="4" s="1"/>
  <c r="K3068" i="4"/>
  <c r="D3068" i="4" s="1"/>
  <c r="K3069" i="4"/>
  <c r="D3069" i="4" s="1"/>
  <c r="K3070" i="4"/>
  <c r="D3070" i="4" s="1"/>
  <c r="K3071" i="4"/>
  <c r="D3071" i="4" s="1"/>
  <c r="K3072" i="4"/>
  <c r="D3072" i="4" s="1"/>
  <c r="K3073" i="4"/>
  <c r="D3073" i="4" s="1"/>
  <c r="K3075" i="4"/>
  <c r="D3075" i="4" s="1"/>
  <c r="K3076" i="4"/>
  <c r="D3076" i="4" s="1"/>
  <c r="K3077" i="4"/>
  <c r="D3077" i="4" s="1"/>
  <c r="K3078" i="4"/>
  <c r="D3078" i="4" s="1"/>
  <c r="K3079" i="4"/>
  <c r="D3079" i="4" s="1"/>
  <c r="K3080" i="4"/>
  <c r="D3080" i="4" s="1"/>
  <c r="K3082" i="4"/>
  <c r="D3082" i="4" s="1"/>
  <c r="K3083" i="4"/>
  <c r="D3083" i="4" s="1"/>
  <c r="K3084" i="4"/>
  <c r="D3084" i="4" s="1"/>
  <c r="K3085" i="4"/>
  <c r="D3085" i="4" s="1"/>
  <c r="K3086" i="4"/>
  <c r="D3086" i="4" s="1"/>
  <c r="K3087" i="4"/>
  <c r="D3087" i="4" s="1"/>
  <c r="K3089" i="4"/>
  <c r="D3089" i="4" s="1"/>
  <c r="K3090" i="4"/>
  <c r="D3090" i="4" s="1"/>
  <c r="K3091" i="4"/>
  <c r="D3091" i="4" s="1"/>
  <c r="K3092" i="4"/>
  <c r="D3092" i="4" s="1"/>
  <c r="K3093" i="4"/>
  <c r="D3093" i="4" s="1"/>
  <c r="K3094" i="4"/>
  <c r="D3094" i="4" s="1"/>
  <c r="K3096" i="4"/>
  <c r="D3096" i="4" s="1"/>
  <c r="K3097" i="4"/>
  <c r="D3097" i="4" s="1"/>
  <c r="K3098" i="4"/>
  <c r="D3098" i="4" s="1"/>
  <c r="K3099" i="4"/>
  <c r="D3099" i="4" s="1"/>
  <c r="K3100" i="4"/>
  <c r="D3100" i="4" s="1"/>
  <c r="K3101" i="4"/>
  <c r="D3101" i="4" s="1"/>
  <c r="K3103" i="4"/>
  <c r="D3103" i="4" s="1"/>
  <c r="K3104" i="4"/>
  <c r="D3104" i="4" s="1"/>
  <c r="K3105" i="4"/>
  <c r="D3105" i="4" s="1"/>
  <c r="K3106" i="4"/>
  <c r="D3106" i="4" s="1"/>
  <c r="K3107" i="4"/>
  <c r="D3107" i="4" s="1"/>
  <c r="K3108" i="4"/>
  <c r="D3108" i="4" s="1"/>
  <c r="K3110" i="4"/>
  <c r="D3110" i="4" s="1"/>
  <c r="K3111" i="4"/>
  <c r="D3111" i="4" s="1"/>
  <c r="K3112" i="4"/>
  <c r="D3112" i="4" s="1"/>
  <c r="K3113" i="4"/>
  <c r="D3113" i="4" s="1"/>
  <c r="K3114" i="4"/>
  <c r="D3114" i="4" s="1"/>
  <c r="K3115" i="4"/>
  <c r="D3115" i="4" s="1"/>
  <c r="K3117" i="4"/>
  <c r="D3117" i="4" s="1"/>
  <c r="K3118" i="4"/>
  <c r="D3118" i="4" s="1"/>
  <c r="K3119" i="4"/>
  <c r="D3119" i="4" s="1"/>
  <c r="K3120" i="4"/>
  <c r="D3120" i="4" s="1"/>
  <c r="K3121" i="4"/>
  <c r="D3121" i="4" s="1"/>
  <c r="K3122" i="4"/>
  <c r="D3122" i="4" s="1"/>
  <c r="K3124" i="4"/>
  <c r="D3124" i="4" s="1"/>
  <c r="K3125" i="4"/>
  <c r="D3125" i="4" s="1"/>
  <c r="K3126" i="4"/>
  <c r="D3126" i="4" s="1"/>
  <c r="K3127" i="4"/>
  <c r="D3127" i="4" s="1"/>
  <c r="K3128" i="4"/>
  <c r="D3128" i="4" s="1"/>
  <c r="K3129" i="4"/>
  <c r="D3129" i="4" s="1"/>
  <c r="K3131" i="4"/>
  <c r="D3131" i="4" s="1"/>
  <c r="K3132" i="4"/>
  <c r="D3132" i="4" s="1"/>
  <c r="K3133" i="4"/>
  <c r="D3133" i="4" s="1"/>
  <c r="K3134" i="4"/>
  <c r="D3134" i="4" s="1"/>
  <c r="K3135" i="4"/>
  <c r="D3135" i="4" s="1"/>
  <c r="K3136" i="4"/>
  <c r="D3136" i="4" s="1"/>
  <c r="K3138" i="4"/>
  <c r="D3138" i="4" s="1"/>
  <c r="K3139" i="4"/>
  <c r="D3139" i="4" s="1"/>
  <c r="K3140" i="4"/>
  <c r="D3140" i="4" s="1"/>
  <c r="K3141" i="4"/>
  <c r="D3141" i="4" s="1"/>
  <c r="K3142" i="4"/>
  <c r="D3142" i="4" s="1"/>
  <c r="K3143" i="4"/>
  <c r="D3143" i="4" s="1"/>
  <c r="K3145" i="4"/>
  <c r="D3145" i="4" s="1"/>
  <c r="K3146" i="4"/>
  <c r="D3146" i="4" s="1"/>
  <c r="K3147" i="4"/>
  <c r="D3147" i="4" s="1"/>
  <c r="K3148" i="4"/>
  <c r="D3148" i="4" s="1"/>
  <c r="K3149" i="4"/>
  <c r="D3149" i="4" s="1"/>
  <c r="K3150" i="4"/>
  <c r="D3150" i="4" s="1"/>
  <c r="K3152" i="4"/>
  <c r="D3152" i="4" s="1"/>
  <c r="K3153" i="4"/>
  <c r="D3153" i="4" s="1"/>
  <c r="K3154" i="4"/>
  <c r="D3154" i="4" s="1"/>
  <c r="K3155" i="4"/>
  <c r="D3155" i="4" s="1"/>
  <c r="K3156" i="4"/>
  <c r="D3156" i="4" s="1"/>
  <c r="K3157" i="4"/>
  <c r="D3157" i="4" s="1"/>
  <c r="K3159" i="4"/>
  <c r="D3159" i="4" s="1"/>
  <c r="K3160" i="4"/>
  <c r="D3160" i="4" s="1"/>
  <c r="K3161" i="4"/>
  <c r="D3161" i="4" s="1"/>
  <c r="K3162" i="4"/>
  <c r="D3162" i="4" s="1"/>
  <c r="K3163" i="4"/>
  <c r="D3163" i="4" s="1"/>
  <c r="K3164" i="4"/>
  <c r="D3164" i="4" s="1"/>
  <c r="K3166" i="4"/>
  <c r="D3166" i="4" s="1"/>
  <c r="K3167" i="4"/>
  <c r="D3167" i="4" s="1"/>
  <c r="K3168" i="4"/>
  <c r="D3168" i="4" s="1"/>
  <c r="K3169" i="4"/>
  <c r="D3169" i="4" s="1"/>
  <c r="K3170" i="4"/>
  <c r="D3170" i="4" s="1"/>
  <c r="K3171" i="4"/>
  <c r="D3171" i="4" s="1"/>
  <c r="K3173" i="4"/>
  <c r="D3173" i="4" s="1"/>
  <c r="K3174" i="4"/>
  <c r="D3174" i="4" s="1"/>
  <c r="K3175" i="4"/>
  <c r="D3175" i="4" s="1"/>
  <c r="K3176" i="4"/>
  <c r="D3176" i="4" s="1"/>
  <c r="K3177" i="4"/>
  <c r="D3177" i="4" s="1"/>
  <c r="K3178" i="4"/>
  <c r="D3178" i="4" s="1"/>
  <c r="K3180" i="4"/>
  <c r="D3180" i="4" s="1"/>
  <c r="K3181" i="4"/>
  <c r="D3181" i="4" s="1"/>
  <c r="K3182" i="4"/>
  <c r="D3182" i="4" s="1"/>
  <c r="K3183" i="4"/>
  <c r="D3183" i="4" s="1"/>
  <c r="K3184" i="4"/>
  <c r="D3184" i="4" s="1"/>
  <c r="K3185" i="4"/>
  <c r="D3185" i="4" s="1"/>
  <c r="K3187" i="4"/>
  <c r="D3187" i="4" s="1"/>
  <c r="K3188" i="4"/>
  <c r="D3188" i="4" s="1"/>
  <c r="K3189" i="4"/>
  <c r="D3189" i="4" s="1"/>
  <c r="K3190" i="4"/>
  <c r="D3190" i="4" s="1"/>
  <c r="K3191" i="4"/>
  <c r="D3191" i="4" s="1"/>
  <c r="K3192" i="4"/>
  <c r="D3192" i="4" s="1"/>
  <c r="K3194" i="4"/>
  <c r="D3194" i="4" s="1"/>
  <c r="K3195" i="4"/>
  <c r="D3195" i="4" s="1"/>
  <c r="K3196" i="4"/>
  <c r="D3196" i="4" s="1"/>
  <c r="K3197" i="4"/>
  <c r="D3197" i="4" s="1"/>
  <c r="K3198" i="4"/>
  <c r="D3198" i="4" s="1"/>
  <c r="K3199" i="4"/>
  <c r="D3199" i="4" s="1"/>
  <c r="K3201" i="4"/>
  <c r="D3201" i="4" s="1"/>
  <c r="K3202" i="4"/>
  <c r="D3202" i="4" s="1"/>
  <c r="K3203" i="4"/>
  <c r="D3203" i="4" s="1"/>
  <c r="K3204" i="4"/>
  <c r="D3204" i="4" s="1"/>
  <c r="K3205" i="4"/>
  <c r="D3205" i="4" s="1"/>
  <c r="K3206" i="4"/>
  <c r="D3206" i="4" s="1"/>
  <c r="K3208" i="4"/>
  <c r="D3208" i="4" s="1"/>
  <c r="K3209" i="4"/>
  <c r="D3209" i="4" s="1"/>
  <c r="K3210" i="4"/>
  <c r="D3210" i="4" s="1"/>
  <c r="K3211" i="4"/>
  <c r="D3211" i="4" s="1"/>
  <c r="K3212" i="4"/>
  <c r="D3212" i="4" s="1"/>
  <c r="K3213" i="4"/>
  <c r="D3213" i="4" s="1"/>
  <c r="K3215" i="4"/>
  <c r="D3215" i="4" s="1"/>
  <c r="K3216" i="4"/>
  <c r="D3216" i="4" s="1"/>
  <c r="K3217" i="4"/>
  <c r="D3217" i="4" s="1"/>
  <c r="K3218" i="4"/>
  <c r="D3218" i="4" s="1"/>
  <c r="K3219" i="4"/>
  <c r="D3219" i="4" s="1"/>
  <c r="K3220" i="4"/>
  <c r="D3220" i="4" s="1"/>
  <c r="K3222" i="4"/>
  <c r="D3222" i="4" s="1"/>
  <c r="K3223" i="4"/>
  <c r="D3223" i="4" s="1"/>
  <c r="K3224" i="4"/>
  <c r="D3224" i="4" s="1"/>
  <c r="K3225" i="4"/>
  <c r="D3225" i="4" s="1"/>
  <c r="K3226" i="4"/>
  <c r="D3226" i="4" s="1"/>
  <c r="K3227" i="4"/>
  <c r="D3227" i="4" s="1"/>
  <c r="K3229" i="4"/>
  <c r="D3229" i="4" s="1"/>
  <c r="K3230" i="4"/>
  <c r="D3230" i="4" s="1"/>
  <c r="K3231" i="4"/>
  <c r="D3231" i="4" s="1"/>
  <c r="K3232" i="4"/>
  <c r="D3232" i="4" s="1"/>
  <c r="K3233" i="4"/>
  <c r="D3233" i="4" s="1"/>
  <c r="K3234" i="4"/>
  <c r="D3234" i="4" s="1"/>
  <c r="K3236" i="4"/>
  <c r="D3236" i="4" s="1"/>
  <c r="K3237" i="4"/>
  <c r="D3237" i="4" s="1"/>
  <c r="K3238" i="4"/>
  <c r="D3238" i="4" s="1"/>
  <c r="K3239" i="4"/>
  <c r="D3239" i="4" s="1"/>
  <c r="K3240" i="4"/>
  <c r="D3240" i="4" s="1"/>
  <c r="K3241" i="4"/>
  <c r="D3241" i="4" s="1"/>
  <c r="K3243" i="4"/>
  <c r="D3243" i="4" s="1"/>
  <c r="K3244" i="4"/>
  <c r="D3244" i="4" s="1"/>
  <c r="K3245" i="4"/>
  <c r="D3245" i="4" s="1"/>
  <c r="K3246" i="4"/>
  <c r="D3246" i="4" s="1"/>
  <c r="K3247" i="4"/>
  <c r="D3247" i="4" s="1"/>
  <c r="K3248" i="4"/>
  <c r="D3248" i="4" s="1"/>
  <c r="K3250" i="4"/>
  <c r="D3250" i="4" s="1"/>
  <c r="K3251" i="4"/>
  <c r="D3251" i="4" s="1"/>
  <c r="K3252" i="4"/>
  <c r="D3252" i="4" s="1"/>
  <c r="K3253" i="4"/>
  <c r="D3253" i="4" s="1"/>
  <c r="K3254" i="4"/>
  <c r="D3254" i="4" s="1"/>
  <c r="K3255" i="4"/>
  <c r="D3255" i="4" s="1"/>
  <c r="K3257" i="4"/>
  <c r="D3257" i="4" s="1"/>
  <c r="K3258" i="4"/>
  <c r="D3258" i="4" s="1"/>
  <c r="K3259" i="4"/>
  <c r="D3259" i="4" s="1"/>
  <c r="K3260" i="4"/>
  <c r="D3260" i="4" s="1"/>
  <c r="K3261" i="4"/>
  <c r="D3261" i="4" s="1"/>
  <c r="K3262" i="4"/>
  <c r="D3262" i="4" s="1"/>
  <c r="K3264" i="4"/>
  <c r="D3264" i="4" s="1"/>
  <c r="K3265" i="4"/>
  <c r="D3265" i="4" s="1"/>
  <c r="K3266" i="4"/>
  <c r="D3266" i="4" s="1"/>
  <c r="K3267" i="4"/>
  <c r="D3267" i="4" s="1"/>
  <c r="K3268" i="4"/>
  <c r="D3268" i="4" s="1"/>
  <c r="K3269" i="4"/>
  <c r="D3269" i="4" s="1"/>
  <c r="K3271" i="4"/>
  <c r="D3271" i="4" s="1"/>
  <c r="K3272" i="4"/>
  <c r="D3272" i="4" s="1"/>
  <c r="K3273" i="4"/>
  <c r="D3273" i="4" s="1"/>
  <c r="K3274" i="4"/>
  <c r="D3274" i="4" s="1"/>
  <c r="K3275" i="4"/>
  <c r="D3275" i="4" s="1"/>
  <c r="K3276" i="4"/>
  <c r="D3276" i="4" s="1"/>
  <c r="K3278" i="4"/>
  <c r="D3278" i="4" s="1"/>
  <c r="K3279" i="4"/>
  <c r="D3279" i="4" s="1"/>
  <c r="K3280" i="4"/>
  <c r="D3280" i="4" s="1"/>
  <c r="K3281" i="4"/>
  <c r="D3281" i="4" s="1"/>
  <c r="K3282" i="4"/>
  <c r="D3282" i="4" s="1"/>
  <c r="K3283" i="4"/>
  <c r="D3283" i="4" s="1"/>
  <c r="K3285" i="4"/>
  <c r="D3285" i="4" s="1"/>
  <c r="K3286" i="4"/>
  <c r="D3286" i="4" s="1"/>
  <c r="K3287" i="4"/>
  <c r="D3287" i="4" s="1"/>
  <c r="L46" i="4"/>
  <c r="L47" i="4"/>
  <c r="L48" i="4"/>
  <c r="L49" i="4"/>
  <c r="L51" i="4"/>
  <c r="L52" i="4"/>
  <c r="L53" i="4"/>
  <c r="L54" i="4"/>
  <c r="L55" i="4"/>
  <c r="L56" i="4"/>
  <c r="L58" i="4"/>
  <c r="L59" i="4"/>
  <c r="L60" i="4"/>
  <c r="L61" i="4"/>
  <c r="L62" i="4"/>
  <c r="L63" i="4"/>
  <c r="L65" i="4"/>
  <c r="L66" i="4"/>
  <c r="L67" i="4"/>
  <c r="L68" i="4"/>
  <c r="L69" i="4"/>
  <c r="L70" i="4"/>
  <c r="L72" i="4"/>
  <c r="L73" i="4"/>
  <c r="L74" i="4"/>
  <c r="L75" i="4"/>
  <c r="L76" i="4"/>
  <c r="L77" i="4"/>
  <c r="L79" i="4"/>
  <c r="L80" i="4"/>
  <c r="L81" i="4"/>
  <c r="L82" i="4"/>
  <c r="L83" i="4"/>
  <c r="L84" i="4"/>
  <c r="L86" i="4"/>
  <c r="L87" i="4"/>
  <c r="L88" i="4"/>
  <c r="L89" i="4"/>
  <c r="L90" i="4"/>
  <c r="L91" i="4"/>
  <c r="L93" i="4"/>
  <c r="L94" i="4"/>
  <c r="L95" i="4"/>
  <c r="L96" i="4"/>
  <c r="L97" i="4"/>
  <c r="L98" i="4"/>
  <c r="L100" i="4"/>
  <c r="L101" i="4"/>
  <c r="L102" i="4"/>
  <c r="L103" i="4"/>
  <c r="L104" i="4"/>
  <c r="L105" i="4"/>
  <c r="L107" i="4"/>
  <c r="L108" i="4"/>
  <c r="L109" i="4"/>
  <c r="L110" i="4"/>
  <c r="L111" i="4"/>
  <c r="L112" i="4"/>
  <c r="L114" i="4"/>
  <c r="L115" i="4"/>
  <c r="L116" i="4"/>
  <c r="L117" i="4"/>
  <c r="L118" i="4"/>
  <c r="L119" i="4"/>
  <c r="L121" i="4"/>
  <c r="L122" i="4"/>
  <c r="L123" i="4"/>
  <c r="L124" i="4"/>
  <c r="L125" i="4"/>
  <c r="L126" i="4"/>
  <c r="L128" i="4"/>
  <c r="L129" i="4"/>
  <c r="L130" i="4"/>
  <c r="L131" i="4"/>
  <c r="L132" i="4"/>
  <c r="L133" i="4"/>
  <c r="L135" i="4"/>
  <c r="L136" i="4"/>
  <c r="L137" i="4"/>
  <c r="L138" i="4"/>
  <c r="L139" i="4"/>
  <c r="L140" i="4"/>
  <c r="L142" i="4"/>
  <c r="L143" i="4"/>
  <c r="L144" i="4"/>
  <c r="L145" i="4"/>
  <c r="L146" i="4"/>
  <c r="L147" i="4"/>
  <c r="L149" i="4"/>
  <c r="L150" i="4"/>
  <c r="L151" i="4"/>
  <c r="L152" i="4"/>
  <c r="L153" i="4"/>
  <c r="L154" i="4"/>
  <c r="L156" i="4"/>
  <c r="L157" i="4"/>
  <c r="L158" i="4"/>
  <c r="L159" i="4"/>
  <c r="L160" i="4"/>
  <c r="L161" i="4"/>
  <c r="L163" i="4"/>
  <c r="L164" i="4"/>
  <c r="L165" i="4"/>
  <c r="L166" i="4"/>
  <c r="L167" i="4"/>
  <c r="L168" i="4"/>
  <c r="L170" i="4"/>
  <c r="L171" i="4"/>
  <c r="L172" i="4"/>
  <c r="L173" i="4"/>
  <c r="L174" i="4"/>
  <c r="L175" i="4"/>
  <c r="L177" i="4"/>
  <c r="L178" i="4"/>
  <c r="L179" i="4"/>
  <c r="L180" i="4"/>
  <c r="L181" i="4"/>
  <c r="L182" i="4"/>
  <c r="L184" i="4"/>
  <c r="L185" i="4"/>
  <c r="L186" i="4"/>
  <c r="L187" i="4"/>
  <c r="L188" i="4"/>
  <c r="L189" i="4"/>
  <c r="L191" i="4"/>
  <c r="L192" i="4"/>
  <c r="L193" i="4"/>
  <c r="L194" i="4"/>
  <c r="L195" i="4"/>
  <c r="L196" i="4"/>
  <c r="L198" i="4"/>
  <c r="L199" i="4"/>
  <c r="L200" i="4"/>
  <c r="L201" i="4"/>
  <c r="L202" i="4"/>
  <c r="L203" i="4"/>
  <c r="L205" i="4"/>
  <c r="L206" i="4"/>
  <c r="L207" i="4"/>
  <c r="L208" i="4"/>
  <c r="L209" i="4"/>
  <c r="L210" i="4"/>
  <c r="L212" i="4"/>
  <c r="L213" i="4"/>
  <c r="L214" i="4"/>
  <c r="L215" i="4"/>
  <c r="L216" i="4"/>
  <c r="L217" i="4"/>
  <c r="L219" i="4"/>
  <c r="L220" i="4"/>
  <c r="L221" i="4"/>
  <c r="L222" i="4"/>
  <c r="L223" i="4"/>
  <c r="L224" i="4"/>
  <c r="L226" i="4"/>
  <c r="L227" i="4"/>
  <c r="L228" i="4"/>
  <c r="L229" i="4"/>
  <c r="L230" i="4"/>
  <c r="L231" i="4"/>
  <c r="L233" i="4"/>
  <c r="L234" i="4"/>
  <c r="L235" i="4"/>
  <c r="L236" i="4"/>
  <c r="L237" i="4"/>
  <c r="L238" i="4"/>
  <c r="L240" i="4"/>
  <c r="L241" i="4"/>
  <c r="L242" i="4"/>
  <c r="L243" i="4"/>
  <c r="L244" i="4"/>
  <c r="L245" i="4"/>
  <c r="L247" i="4"/>
  <c r="L248" i="4"/>
  <c r="L249" i="4"/>
  <c r="L250" i="4"/>
  <c r="L251" i="4"/>
  <c r="L252" i="4"/>
  <c r="L254" i="4"/>
  <c r="L255" i="4"/>
  <c r="L256" i="4"/>
  <c r="L257" i="4"/>
  <c r="L258" i="4"/>
  <c r="L259" i="4"/>
  <c r="L261" i="4"/>
  <c r="L262" i="4"/>
  <c r="L263" i="4"/>
  <c r="L264" i="4"/>
  <c r="L265" i="4"/>
  <c r="L266" i="4"/>
  <c r="L268" i="4"/>
  <c r="L269" i="4"/>
  <c r="L270" i="4"/>
  <c r="L271" i="4"/>
  <c r="L272" i="4"/>
  <c r="L273" i="4"/>
  <c r="L275" i="4"/>
  <c r="L276" i="4"/>
  <c r="L277" i="4"/>
  <c r="L278" i="4"/>
  <c r="L279" i="4"/>
  <c r="L280" i="4"/>
  <c r="L282" i="4"/>
  <c r="L283" i="4"/>
  <c r="L284" i="4"/>
  <c r="L285" i="4"/>
  <c r="L286" i="4"/>
  <c r="L287" i="4"/>
  <c r="L289" i="4"/>
  <c r="L290" i="4"/>
  <c r="L291" i="4"/>
  <c r="L292" i="4"/>
  <c r="L293" i="4"/>
  <c r="L294" i="4"/>
  <c r="L296" i="4"/>
  <c r="L297" i="4"/>
  <c r="L298" i="4"/>
  <c r="L299" i="4"/>
  <c r="L300" i="4"/>
  <c r="L301" i="4"/>
  <c r="L303" i="4"/>
  <c r="L304" i="4"/>
  <c r="L305" i="4"/>
  <c r="L306" i="4"/>
  <c r="L307" i="4"/>
  <c r="L308" i="4"/>
  <c r="L310" i="4"/>
  <c r="L311" i="4"/>
  <c r="L312" i="4"/>
  <c r="L313" i="4"/>
  <c r="L314" i="4"/>
  <c r="L315" i="4"/>
  <c r="L317" i="4"/>
  <c r="L318" i="4"/>
  <c r="L319" i="4"/>
  <c r="L320" i="4"/>
  <c r="L321" i="4"/>
  <c r="L322" i="4"/>
  <c r="L324" i="4"/>
  <c r="L325" i="4"/>
  <c r="L326" i="4"/>
  <c r="L327" i="4"/>
  <c r="L328" i="4"/>
  <c r="L329" i="4"/>
  <c r="L331" i="4"/>
  <c r="L332" i="4"/>
  <c r="L333" i="4"/>
  <c r="L334" i="4"/>
  <c r="L335" i="4"/>
  <c r="L336" i="4"/>
  <c r="L338" i="4"/>
  <c r="L339" i="4"/>
  <c r="L340" i="4"/>
  <c r="L341" i="4"/>
  <c r="L342" i="4"/>
  <c r="L343" i="4"/>
  <c r="L345" i="4"/>
  <c r="L346" i="4"/>
  <c r="L347" i="4"/>
  <c r="L348" i="4"/>
  <c r="L349" i="4"/>
  <c r="L350" i="4"/>
  <c r="L352" i="4"/>
  <c r="L353" i="4"/>
  <c r="L354" i="4"/>
  <c r="L355" i="4"/>
  <c r="L356" i="4"/>
  <c r="L357" i="4"/>
  <c r="L359" i="4"/>
  <c r="L360" i="4"/>
  <c r="L361" i="4"/>
  <c r="L362" i="4"/>
  <c r="L363" i="4"/>
  <c r="L364" i="4"/>
  <c r="L366" i="4"/>
  <c r="L367" i="4"/>
  <c r="L368" i="4"/>
  <c r="L369" i="4"/>
  <c r="L370" i="4"/>
  <c r="L371" i="4"/>
  <c r="L373" i="4"/>
  <c r="L374" i="4"/>
  <c r="L375" i="4"/>
  <c r="L376" i="4"/>
  <c r="L377" i="4"/>
  <c r="L378" i="4"/>
  <c r="L380" i="4"/>
  <c r="L381" i="4"/>
  <c r="L382" i="4"/>
  <c r="L383" i="4"/>
  <c r="L384" i="4"/>
  <c r="L385" i="4"/>
  <c r="L387" i="4"/>
  <c r="L388" i="4"/>
  <c r="L389" i="4"/>
  <c r="L390" i="4"/>
  <c r="L391" i="4"/>
  <c r="L392" i="4"/>
  <c r="L394" i="4"/>
  <c r="L395" i="4"/>
  <c r="L396" i="4"/>
  <c r="L397" i="4"/>
  <c r="L398" i="4"/>
  <c r="L399" i="4"/>
  <c r="L401" i="4"/>
  <c r="L402" i="4"/>
  <c r="L403" i="4"/>
  <c r="L404" i="4"/>
  <c r="L405" i="4"/>
  <c r="L406" i="4"/>
  <c r="L408" i="4"/>
  <c r="L409" i="4"/>
  <c r="L410" i="4"/>
  <c r="L411" i="4"/>
  <c r="L412" i="4"/>
  <c r="L413" i="4"/>
  <c r="L415" i="4"/>
  <c r="L416" i="4"/>
  <c r="L417" i="4"/>
  <c r="L418" i="4"/>
  <c r="L419" i="4"/>
  <c r="L420" i="4"/>
  <c r="L422" i="4"/>
  <c r="L423" i="4"/>
  <c r="L424" i="4"/>
  <c r="L425" i="4"/>
  <c r="L426" i="4"/>
  <c r="L427" i="4"/>
  <c r="L429" i="4"/>
  <c r="L430" i="4"/>
  <c r="L431" i="4"/>
  <c r="L432" i="4"/>
  <c r="L433" i="4"/>
  <c r="L434" i="4"/>
  <c r="L436" i="4"/>
  <c r="L437" i="4"/>
  <c r="L438" i="4"/>
  <c r="L439" i="4"/>
  <c r="L440" i="4"/>
  <c r="L441" i="4"/>
  <c r="L443" i="4"/>
  <c r="L444" i="4"/>
  <c r="L445" i="4"/>
  <c r="L446" i="4"/>
  <c r="L447" i="4"/>
  <c r="L448" i="4"/>
  <c r="L450" i="4"/>
  <c r="L451" i="4"/>
  <c r="L452" i="4"/>
  <c r="L453" i="4"/>
  <c r="L454" i="4"/>
  <c r="L455" i="4"/>
  <c r="L457" i="4"/>
  <c r="L458" i="4"/>
  <c r="L459" i="4"/>
  <c r="L460" i="4"/>
  <c r="L461" i="4"/>
  <c r="L462" i="4"/>
  <c r="L464" i="4"/>
  <c r="L465" i="4"/>
  <c r="L466" i="4"/>
  <c r="L467" i="4"/>
  <c r="L468" i="4"/>
  <c r="L469" i="4"/>
  <c r="L471" i="4"/>
  <c r="L472" i="4"/>
  <c r="L473" i="4"/>
  <c r="L474" i="4"/>
  <c r="L475" i="4"/>
  <c r="L476" i="4"/>
  <c r="L478" i="4"/>
  <c r="L479" i="4"/>
  <c r="L480" i="4"/>
  <c r="L481" i="4"/>
  <c r="L482" i="4"/>
  <c r="L483" i="4"/>
  <c r="L485" i="4"/>
  <c r="L486" i="4"/>
  <c r="L487" i="4"/>
  <c r="L488" i="4"/>
  <c r="L489" i="4"/>
  <c r="L490" i="4"/>
  <c r="L492" i="4"/>
  <c r="L493" i="4"/>
  <c r="L494" i="4"/>
  <c r="L495" i="4"/>
  <c r="L496" i="4"/>
  <c r="L497" i="4"/>
  <c r="L499" i="4"/>
  <c r="L500" i="4"/>
  <c r="L501" i="4"/>
  <c r="L502" i="4"/>
  <c r="L503" i="4"/>
  <c r="L504" i="4"/>
  <c r="L506" i="4"/>
  <c r="L507" i="4"/>
  <c r="L508" i="4"/>
  <c r="L509" i="4"/>
  <c r="L510" i="4"/>
  <c r="L511" i="4"/>
  <c r="L513" i="4"/>
  <c r="L514" i="4"/>
  <c r="L515" i="4"/>
  <c r="L516" i="4"/>
  <c r="L517" i="4"/>
  <c r="L518" i="4"/>
  <c r="L520" i="4"/>
  <c r="L521" i="4"/>
  <c r="L522" i="4"/>
  <c r="L523" i="4"/>
  <c r="L524" i="4"/>
  <c r="L525" i="4"/>
  <c r="L527" i="4"/>
  <c r="L528" i="4"/>
  <c r="L529" i="4"/>
  <c r="L530" i="4"/>
  <c r="L531" i="4"/>
  <c r="L532" i="4"/>
  <c r="L534" i="4"/>
  <c r="L535" i="4"/>
  <c r="L536" i="4"/>
  <c r="L537" i="4"/>
  <c r="L538" i="4"/>
  <c r="L539" i="4"/>
  <c r="L541" i="4"/>
  <c r="L542" i="4"/>
  <c r="L543" i="4"/>
  <c r="L544" i="4"/>
  <c r="L545" i="4"/>
  <c r="L546" i="4"/>
  <c r="L548" i="4"/>
  <c r="L549" i="4"/>
  <c r="L550" i="4"/>
  <c r="L551" i="4"/>
  <c r="L552" i="4"/>
  <c r="L553" i="4"/>
  <c r="L555" i="4"/>
  <c r="L556" i="4"/>
  <c r="L557" i="4"/>
  <c r="L558" i="4"/>
  <c r="L559" i="4"/>
  <c r="L560" i="4"/>
  <c r="L562" i="4"/>
  <c r="L563" i="4"/>
  <c r="L564" i="4"/>
  <c r="L565" i="4"/>
  <c r="L566" i="4"/>
  <c r="L567" i="4"/>
  <c r="L569" i="4"/>
  <c r="L570" i="4"/>
  <c r="L571" i="4"/>
  <c r="L572" i="4"/>
  <c r="L573" i="4"/>
  <c r="L574" i="4"/>
  <c r="L576" i="4"/>
  <c r="L577" i="4"/>
  <c r="L578" i="4"/>
  <c r="L579" i="4"/>
  <c r="L580" i="4"/>
  <c r="L581" i="4"/>
  <c r="L583" i="4"/>
  <c r="L584" i="4"/>
  <c r="L585" i="4"/>
  <c r="L586" i="4"/>
  <c r="L587" i="4"/>
  <c r="L588" i="4"/>
  <c r="L590" i="4"/>
  <c r="L591" i="4"/>
  <c r="L592" i="4"/>
  <c r="L593" i="4"/>
  <c r="L594" i="4"/>
  <c r="L595" i="4"/>
  <c r="L597" i="4"/>
  <c r="L598" i="4"/>
  <c r="L599" i="4"/>
  <c r="L600" i="4"/>
  <c r="L601" i="4"/>
  <c r="L602" i="4"/>
  <c r="L604" i="4"/>
  <c r="L605" i="4"/>
  <c r="L606" i="4"/>
  <c r="L607" i="4"/>
  <c r="L608" i="4"/>
  <c r="L609" i="4"/>
  <c r="L611" i="4"/>
  <c r="L612" i="4"/>
  <c r="L613" i="4"/>
  <c r="L614" i="4"/>
  <c r="L615" i="4"/>
  <c r="L616" i="4"/>
  <c r="L618" i="4"/>
  <c r="L619" i="4"/>
  <c r="L620" i="4"/>
  <c r="L621" i="4"/>
  <c r="L622" i="4"/>
  <c r="L623" i="4"/>
  <c r="L625" i="4"/>
  <c r="L626" i="4"/>
  <c r="L627" i="4"/>
  <c r="L628" i="4"/>
  <c r="L629" i="4"/>
  <c r="L630" i="4"/>
  <c r="L632" i="4"/>
  <c r="L633" i="4"/>
  <c r="L634" i="4"/>
  <c r="L635" i="4"/>
  <c r="L636" i="4"/>
  <c r="L637" i="4"/>
  <c r="L639" i="4"/>
  <c r="L640" i="4"/>
  <c r="L641" i="4"/>
  <c r="L642" i="4"/>
  <c r="L643" i="4"/>
  <c r="L644" i="4"/>
  <c r="L646" i="4"/>
  <c r="L647" i="4"/>
  <c r="L648" i="4"/>
  <c r="L649" i="4"/>
  <c r="L650" i="4"/>
  <c r="L651" i="4"/>
  <c r="L653" i="4"/>
  <c r="L654" i="4"/>
  <c r="L655" i="4"/>
  <c r="L656" i="4"/>
  <c r="L657" i="4"/>
  <c r="L658" i="4"/>
  <c r="L660" i="4"/>
  <c r="L661" i="4"/>
  <c r="L662" i="4"/>
  <c r="L663" i="4"/>
  <c r="L664" i="4"/>
  <c r="L665" i="4"/>
  <c r="L667" i="4"/>
  <c r="L668" i="4"/>
  <c r="L669" i="4"/>
  <c r="L670" i="4"/>
  <c r="L671" i="4"/>
  <c r="L672" i="4"/>
  <c r="L674" i="4"/>
  <c r="L675" i="4"/>
  <c r="L676" i="4"/>
  <c r="L677" i="4"/>
  <c r="L678" i="4"/>
  <c r="L679" i="4"/>
  <c r="L681" i="4"/>
  <c r="L682" i="4"/>
  <c r="L683" i="4"/>
  <c r="L684" i="4"/>
  <c r="L685" i="4"/>
  <c r="L686" i="4"/>
  <c r="L688" i="4"/>
  <c r="L689" i="4"/>
  <c r="L690" i="4"/>
  <c r="L691" i="4"/>
  <c r="L692" i="4"/>
  <c r="L693" i="4"/>
  <c r="L695" i="4"/>
  <c r="L696" i="4"/>
  <c r="L697" i="4"/>
  <c r="L698" i="4"/>
  <c r="L699" i="4"/>
  <c r="L700" i="4"/>
  <c r="L702" i="4"/>
  <c r="L703" i="4"/>
  <c r="L704" i="4"/>
  <c r="L705" i="4"/>
  <c r="L706" i="4"/>
  <c r="L707" i="4"/>
  <c r="L709" i="4"/>
  <c r="L710" i="4"/>
  <c r="L711" i="4"/>
  <c r="L712" i="4"/>
  <c r="L713" i="4"/>
  <c r="L714" i="4"/>
  <c r="L716" i="4"/>
  <c r="L717" i="4"/>
  <c r="L718" i="4"/>
  <c r="L719" i="4"/>
  <c r="L720" i="4"/>
  <c r="L721" i="4"/>
  <c r="L723" i="4"/>
  <c r="L724" i="4"/>
  <c r="L725" i="4"/>
  <c r="L726" i="4"/>
  <c r="L727" i="4"/>
  <c r="L728" i="4"/>
  <c r="L730" i="4"/>
  <c r="L731" i="4"/>
  <c r="L732" i="4"/>
  <c r="L733" i="4"/>
  <c r="L734" i="4"/>
  <c r="L735" i="4"/>
  <c r="L737" i="4"/>
  <c r="L738" i="4"/>
  <c r="L739" i="4"/>
  <c r="L740" i="4"/>
  <c r="L741" i="4"/>
  <c r="L742" i="4"/>
  <c r="L744" i="4"/>
  <c r="L745" i="4"/>
  <c r="L746" i="4"/>
  <c r="L747" i="4"/>
  <c r="L748" i="4"/>
  <c r="L749" i="4"/>
  <c r="L751" i="4"/>
  <c r="L752" i="4"/>
  <c r="L753" i="4"/>
  <c r="L754" i="4"/>
  <c r="L755" i="4"/>
  <c r="L756" i="4"/>
  <c r="L758" i="4"/>
  <c r="L759" i="4"/>
  <c r="L760" i="4"/>
  <c r="L761" i="4"/>
  <c r="L762" i="4"/>
  <c r="L763" i="4"/>
  <c r="L765" i="4"/>
  <c r="L766" i="4"/>
  <c r="L767" i="4"/>
  <c r="L768" i="4"/>
  <c r="L769" i="4"/>
  <c r="L770" i="4"/>
  <c r="L772" i="4"/>
  <c r="L773" i="4"/>
  <c r="L774" i="4"/>
  <c r="L775" i="4"/>
  <c r="L776" i="4"/>
  <c r="L777" i="4"/>
  <c r="L779" i="4"/>
  <c r="L780" i="4"/>
  <c r="L781" i="4"/>
  <c r="L782" i="4"/>
  <c r="L783" i="4"/>
  <c r="L784" i="4"/>
  <c r="L786" i="4"/>
  <c r="L787" i="4"/>
  <c r="L788" i="4"/>
  <c r="L789" i="4"/>
  <c r="L790" i="4"/>
  <c r="L791" i="4"/>
  <c r="L793" i="4"/>
  <c r="L794" i="4"/>
  <c r="L795" i="4"/>
  <c r="L796" i="4"/>
  <c r="L797" i="4"/>
  <c r="L798" i="4"/>
  <c r="L800" i="4"/>
  <c r="L801" i="4"/>
  <c r="L802" i="4"/>
  <c r="L803" i="4"/>
  <c r="L804" i="4"/>
  <c r="L805" i="4"/>
  <c r="L807" i="4"/>
  <c r="L808" i="4"/>
  <c r="L809" i="4"/>
  <c r="L810" i="4"/>
  <c r="L811" i="4"/>
  <c r="L812" i="4"/>
  <c r="L814" i="4"/>
  <c r="L815" i="4"/>
  <c r="L816" i="4"/>
  <c r="L817" i="4"/>
  <c r="L818" i="4"/>
  <c r="L819" i="4"/>
  <c r="L821" i="4"/>
  <c r="L822" i="4"/>
  <c r="L823" i="4"/>
  <c r="L824" i="4"/>
  <c r="L825" i="4"/>
  <c r="L826" i="4"/>
  <c r="L828" i="4"/>
  <c r="L829" i="4"/>
  <c r="L830" i="4"/>
  <c r="L831" i="4"/>
  <c r="L832" i="4"/>
  <c r="L833" i="4"/>
  <c r="L835" i="4"/>
  <c r="L836" i="4"/>
  <c r="L837" i="4"/>
  <c r="L838" i="4"/>
  <c r="L839" i="4"/>
  <c r="L840" i="4"/>
  <c r="L842" i="4"/>
  <c r="L843" i="4"/>
  <c r="L844" i="4"/>
  <c r="L845" i="4"/>
  <c r="L846" i="4"/>
  <c r="L847" i="4"/>
  <c r="L849" i="4"/>
  <c r="L850" i="4"/>
  <c r="L851" i="4"/>
  <c r="L852" i="4"/>
  <c r="L853" i="4"/>
  <c r="L854" i="4"/>
  <c r="L856" i="4"/>
  <c r="L857" i="4"/>
  <c r="L858" i="4"/>
  <c r="L859" i="4"/>
  <c r="L860" i="4"/>
  <c r="L861" i="4"/>
  <c r="L863" i="4"/>
  <c r="L864" i="4"/>
  <c r="L865" i="4"/>
  <c r="L866" i="4"/>
  <c r="L867" i="4"/>
  <c r="L868" i="4"/>
  <c r="L870" i="4"/>
  <c r="L871" i="4"/>
  <c r="L872" i="4"/>
  <c r="L873" i="4"/>
  <c r="L874" i="4"/>
  <c r="L875" i="4"/>
  <c r="L877" i="4"/>
  <c r="L878" i="4"/>
  <c r="L879" i="4"/>
  <c r="L880" i="4"/>
  <c r="L881" i="4"/>
  <c r="L882" i="4"/>
  <c r="L884" i="4"/>
  <c r="L885" i="4"/>
  <c r="L886" i="4"/>
  <c r="L887" i="4"/>
  <c r="L888" i="4"/>
  <c r="L889" i="4"/>
  <c r="L891" i="4"/>
  <c r="L892" i="4"/>
  <c r="L893" i="4"/>
  <c r="L894" i="4"/>
  <c r="L895" i="4"/>
  <c r="L896" i="4"/>
  <c r="L898" i="4"/>
  <c r="L899" i="4"/>
  <c r="L900" i="4"/>
  <c r="L901" i="4"/>
  <c r="L902" i="4"/>
  <c r="L903" i="4"/>
  <c r="L905" i="4"/>
  <c r="L906" i="4"/>
  <c r="L907" i="4"/>
  <c r="L908" i="4"/>
  <c r="L909" i="4"/>
  <c r="L910" i="4"/>
  <c r="L912" i="4"/>
  <c r="L913" i="4"/>
  <c r="L914" i="4"/>
  <c r="L915" i="4"/>
  <c r="L916" i="4"/>
  <c r="L917" i="4"/>
  <c r="L919" i="4"/>
  <c r="L920" i="4"/>
  <c r="L921" i="4"/>
  <c r="L922" i="4"/>
  <c r="L923" i="4"/>
  <c r="L924" i="4"/>
  <c r="L926" i="4"/>
  <c r="L927" i="4"/>
  <c r="L928" i="4"/>
  <c r="L929" i="4"/>
  <c r="L930" i="4"/>
  <c r="L931" i="4"/>
  <c r="L933" i="4"/>
  <c r="L934" i="4"/>
  <c r="L935" i="4"/>
  <c r="L936" i="4"/>
  <c r="L937" i="4"/>
  <c r="L938" i="4"/>
  <c r="L940" i="4"/>
  <c r="L941" i="4"/>
  <c r="L942" i="4"/>
  <c r="L943" i="4"/>
  <c r="L944" i="4"/>
  <c r="L945" i="4"/>
  <c r="L947" i="4"/>
  <c r="L948" i="4"/>
  <c r="L949" i="4"/>
  <c r="L950" i="4"/>
  <c r="L951" i="4"/>
  <c r="L952" i="4"/>
  <c r="L954" i="4"/>
  <c r="L955" i="4"/>
  <c r="L956" i="4"/>
  <c r="L957" i="4"/>
  <c r="L958" i="4"/>
  <c r="L959" i="4"/>
  <c r="L961" i="4"/>
  <c r="L962" i="4"/>
  <c r="L963" i="4"/>
  <c r="L964" i="4"/>
  <c r="L965" i="4"/>
  <c r="L966" i="4"/>
  <c r="L968" i="4"/>
  <c r="L969" i="4"/>
  <c r="L970" i="4"/>
  <c r="L971" i="4"/>
  <c r="L972" i="4"/>
  <c r="L973" i="4"/>
  <c r="L975" i="4"/>
  <c r="L976" i="4"/>
  <c r="L977" i="4"/>
  <c r="L978" i="4"/>
  <c r="L979" i="4"/>
  <c r="L980" i="4"/>
  <c r="L982" i="4"/>
  <c r="L983" i="4"/>
  <c r="L984" i="4"/>
  <c r="L985" i="4"/>
  <c r="L986" i="4"/>
  <c r="L987" i="4"/>
  <c r="L989" i="4"/>
  <c r="L990" i="4"/>
  <c r="L991" i="4"/>
  <c r="L992" i="4"/>
  <c r="L993" i="4"/>
  <c r="L994" i="4"/>
  <c r="L996" i="4"/>
  <c r="L997" i="4"/>
  <c r="L998" i="4"/>
  <c r="L999" i="4"/>
  <c r="L1000" i="4"/>
  <c r="L1001" i="4"/>
  <c r="L1003" i="4"/>
  <c r="L1004" i="4"/>
  <c r="L1005" i="4"/>
  <c r="L1006" i="4"/>
  <c r="L1007" i="4"/>
  <c r="L1008" i="4"/>
  <c r="L1010" i="4"/>
  <c r="L1011" i="4"/>
  <c r="L1012" i="4"/>
  <c r="L1013" i="4"/>
  <c r="L1014" i="4"/>
  <c r="L1015" i="4"/>
  <c r="L1017" i="4"/>
  <c r="L1018" i="4"/>
  <c r="L1019" i="4"/>
  <c r="L1020" i="4"/>
  <c r="L1021" i="4"/>
  <c r="L1022" i="4"/>
  <c r="L1024" i="4"/>
  <c r="L1025" i="4"/>
  <c r="L1026" i="4"/>
  <c r="L1027" i="4"/>
  <c r="L1028" i="4"/>
  <c r="L1029" i="4"/>
  <c r="L1031" i="4"/>
  <c r="L1032" i="4"/>
  <c r="L1033" i="4"/>
  <c r="L1034" i="4"/>
  <c r="L1035" i="4"/>
  <c r="L1036" i="4"/>
  <c r="L1038" i="4"/>
  <c r="L1039" i="4"/>
  <c r="L1040" i="4"/>
  <c r="L1041" i="4"/>
  <c r="L1042" i="4"/>
  <c r="L1043" i="4"/>
  <c r="L1045" i="4"/>
  <c r="L1046" i="4"/>
  <c r="L1047" i="4"/>
  <c r="L1048" i="4"/>
  <c r="L1049" i="4"/>
  <c r="L1050" i="4"/>
  <c r="L1052" i="4"/>
  <c r="L1053" i="4"/>
  <c r="L1054" i="4"/>
  <c r="L1055" i="4"/>
  <c r="L1056" i="4"/>
  <c r="L1057" i="4"/>
  <c r="L1059" i="4"/>
  <c r="L1060" i="4"/>
  <c r="L1061" i="4"/>
  <c r="L1062" i="4"/>
  <c r="L1063" i="4"/>
  <c r="L1064" i="4"/>
  <c r="L1066" i="4"/>
  <c r="L1067" i="4"/>
  <c r="L1068" i="4"/>
  <c r="L1069" i="4"/>
  <c r="L1070" i="4"/>
  <c r="L1071" i="4"/>
  <c r="L1073" i="4"/>
  <c r="L1074" i="4"/>
  <c r="L1075" i="4"/>
  <c r="L1076" i="4"/>
  <c r="L1077" i="4"/>
  <c r="L1078" i="4"/>
  <c r="L1080" i="4"/>
  <c r="L1081" i="4"/>
  <c r="L1082" i="4"/>
  <c r="L1083" i="4"/>
  <c r="L1084" i="4"/>
  <c r="L1085" i="4"/>
  <c r="L1087" i="4"/>
  <c r="L1088" i="4"/>
  <c r="L1089" i="4"/>
  <c r="L1090" i="4"/>
  <c r="L1091" i="4"/>
  <c r="L1092" i="4"/>
  <c r="L1094" i="4"/>
  <c r="L1095" i="4"/>
  <c r="L1096" i="4"/>
  <c r="L1097" i="4"/>
  <c r="L1098" i="4"/>
  <c r="L1099" i="4"/>
  <c r="L1101" i="4"/>
  <c r="L1102" i="4"/>
  <c r="L1103" i="4"/>
  <c r="L1104" i="4"/>
  <c r="L1105" i="4"/>
  <c r="L1106" i="4"/>
  <c r="L1108" i="4"/>
  <c r="L1109" i="4"/>
  <c r="L1110" i="4"/>
  <c r="L1111" i="4"/>
  <c r="L1112" i="4"/>
  <c r="L1113" i="4"/>
  <c r="L1115" i="4"/>
  <c r="L1116" i="4"/>
  <c r="L1117" i="4"/>
  <c r="L1118" i="4"/>
  <c r="L1119" i="4"/>
  <c r="L1120" i="4"/>
  <c r="L1122" i="4"/>
  <c r="L1123" i="4"/>
  <c r="L1124" i="4"/>
  <c r="L1125" i="4"/>
  <c r="L1126" i="4"/>
  <c r="L1127" i="4"/>
  <c r="L1129" i="4"/>
  <c r="L1130" i="4"/>
  <c r="L1131" i="4"/>
  <c r="L1132" i="4"/>
  <c r="L1133" i="4"/>
  <c r="L1134" i="4"/>
  <c r="L1136" i="4"/>
  <c r="L1137" i="4"/>
  <c r="L1138" i="4"/>
  <c r="L1139" i="4"/>
  <c r="L1140" i="4"/>
  <c r="L1141" i="4"/>
  <c r="L1143" i="4"/>
  <c r="L1144" i="4"/>
  <c r="L1145" i="4"/>
  <c r="L1146" i="4"/>
  <c r="L1147" i="4"/>
  <c r="L1148" i="4"/>
  <c r="L1150" i="4"/>
  <c r="L1151" i="4"/>
  <c r="L1152" i="4"/>
  <c r="L1153" i="4"/>
  <c r="L1154" i="4"/>
  <c r="L1155" i="4"/>
  <c r="L1157" i="4"/>
  <c r="L1158" i="4"/>
  <c r="L1159" i="4"/>
  <c r="L1160" i="4"/>
  <c r="L1161" i="4"/>
  <c r="L1162" i="4"/>
  <c r="L1164" i="4"/>
  <c r="L1165" i="4"/>
  <c r="L1166" i="4"/>
  <c r="L1167" i="4"/>
  <c r="L1168" i="4"/>
  <c r="L1169" i="4"/>
  <c r="L1171" i="4"/>
  <c r="L1172" i="4"/>
  <c r="L1173" i="4"/>
  <c r="L1174" i="4"/>
  <c r="L1175" i="4"/>
  <c r="L1176" i="4"/>
  <c r="L1178" i="4"/>
  <c r="L1179" i="4"/>
  <c r="L1180" i="4"/>
  <c r="L1181" i="4"/>
  <c r="L1182" i="4"/>
  <c r="L1183" i="4"/>
  <c r="L1185" i="4"/>
  <c r="L1186" i="4"/>
  <c r="L1187" i="4"/>
  <c r="L1188" i="4"/>
  <c r="L1189" i="4"/>
  <c r="L1190" i="4"/>
  <c r="L1192" i="4"/>
  <c r="L1193" i="4"/>
  <c r="L1194" i="4"/>
  <c r="L1195" i="4"/>
  <c r="L1196" i="4"/>
  <c r="L1197" i="4"/>
  <c r="L1199" i="4"/>
  <c r="L1200" i="4"/>
  <c r="L1201" i="4"/>
  <c r="L1202" i="4"/>
  <c r="L1203" i="4"/>
  <c r="L1204" i="4"/>
  <c r="L1206" i="4"/>
  <c r="L1207" i="4"/>
  <c r="L1208" i="4"/>
  <c r="L1209" i="4"/>
  <c r="L1210" i="4"/>
  <c r="L1211" i="4"/>
  <c r="L1213" i="4"/>
  <c r="L1214" i="4"/>
  <c r="L1215" i="4"/>
  <c r="L1216" i="4"/>
  <c r="L1217" i="4"/>
  <c r="L1218" i="4"/>
  <c r="L1220" i="4"/>
  <c r="L1221" i="4"/>
  <c r="L1222" i="4"/>
  <c r="L1223" i="4"/>
  <c r="L1224" i="4"/>
  <c r="L1225" i="4"/>
  <c r="L1227" i="4"/>
  <c r="L1228" i="4"/>
  <c r="L1229" i="4"/>
  <c r="L1230" i="4"/>
  <c r="L1231" i="4"/>
  <c r="L1232" i="4"/>
  <c r="L1234" i="4"/>
  <c r="L1235" i="4"/>
  <c r="L1236" i="4"/>
  <c r="L1237" i="4"/>
  <c r="L1238" i="4"/>
  <c r="L1239" i="4"/>
  <c r="L1241" i="4"/>
  <c r="L1242" i="4"/>
  <c r="L1243" i="4"/>
  <c r="L1244" i="4"/>
  <c r="L1245" i="4"/>
  <c r="L1246" i="4"/>
  <c r="L1248" i="4"/>
  <c r="L1249" i="4"/>
  <c r="L1250" i="4"/>
  <c r="L1251" i="4"/>
  <c r="L1252" i="4"/>
  <c r="L1253" i="4"/>
  <c r="L1255" i="4"/>
  <c r="L1256" i="4"/>
  <c r="L1257" i="4"/>
  <c r="L1258" i="4"/>
  <c r="L1259" i="4"/>
  <c r="L1260" i="4"/>
  <c r="L1262" i="4"/>
  <c r="L1263" i="4"/>
  <c r="L1264" i="4"/>
  <c r="L1265" i="4"/>
  <c r="L1266" i="4"/>
  <c r="L1267" i="4"/>
  <c r="L1269" i="4"/>
  <c r="L1270" i="4"/>
  <c r="L1271" i="4"/>
  <c r="L1272" i="4"/>
  <c r="L1273" i="4"/>
  <c r="L1274" i="4"/>
  <c r="L1276" i="4"/>
  <c r="L1277" i="4"/>
  <c r="L1278" i="4"/>
  <c r="L1279" i="4"/>
  <c r="L1280" i="4"/>
  <c r="L1281" i="4"/>
  <c r="L1283" i="4"/>
  <c r="L1284" i="4"/>
  <c r="L1285" i="4"/>
  <c r="L1286" i="4"/>
  <c r="L1287" i="4"/>
  <c r="L1288" i="4"/>
  <c r="L1290" i="4"/>
  <c r="L1291" i="4"/>
  <c r="L1292" i="4"/>
  <c r="L1293" i="4"/>
  <c r="L1294" i="4"/>
  <c r="L1295" i="4"/>
  <c r="L1297" i="4"/>
  <c r="L1298" i="4"/>
  <c r="L1299" i="4"/>
  <c r="L1300" i="4"/>
  <c r="L1301" i="4"/>
  <c r="L1302" i="4"/>
  <c r="L1304" i="4"/>
  <c r="L1305" i="4"/>
  <c r="L1306" i="4"/>
  <c r="L1307" i="4"/>
  <c r="L1308" i="4"/>
  <c r="L1309" i="4"/>
  <c r="L1311" i="4"/>
  <c r="L1312" i="4"/>
  <c r="L1313" i="4"/>
  <c r="L1314" i="4"/>
  <c r="L1315" i="4"/>
  <c r="L1316" i="4"/>
  <c r="L1318" i="4"/>
  <c r="L1319" i="4"/>
  <c r="L1320" i="4"/>
  <c r="L1321" i="4"/>
  <c r="L1322" i="4"/>
  <c r="L1323" i="4"/>
  <c r="L1325" i="4"/>
  <c r="L1326" i="4"/>
  <c r="L1327" i="4"/>
  <c r="L1328" i="4"/>
  <c r="L1329" i="4"/>
  <c r="L1330" i="4"/>
  <c r="L1332" i="4"/>
  <c r="L1333" i="4"/>
  <c r="L1334" i="4"/>
  <c r="L1335" i="4"/>
  <c r="L1336" i="4"/>
  <c r="L1337" i="4"/>
  <c r="L1339" i="4"/>
  <c r="L1340" i="4"/>
  <c r="L1341" i="4"/>
  <c r="L1342" i="4"/>
  <c r="L1343" i="4"/>
  <c r="L1344" i="4"/>
  <c r="L1346" i="4"/>
  <c r="L1347" i="4"/>
  <c r="L1348" i="4"/>
  <c r="L1349" i="4"/>
  <c r="L1350" i="4"/>
  <c r="L1351" i="4"/>
  <c r="L1353" i="4"/>
  <c r="L1354" i="4"/>
  <c r="L1355" i="4"/>
  <c r="L1356" i="4"/>
  <c r="L1357" i="4"/>
  <c r="L1358" i="4"/>
  <c r="L1360" i="4"/>
  <c r="L1361" i="4"/>
  <c r="L1362" i="4"/>
  <c r="L1363" i="4"/>
  <c r="L1364" i="4"/>
  <c r="L1365" i="4"/>
  <c r="L1367" i="4"/>
  <c r="L1368" i="4"/>
  <c r="L1369" i="4"/>
  <c r="L1370" i="4"/>
  <c r="L1371" i="4"/>
  <c r="L1372" i="4"/>
  <c r="L1374" i="4"/>
  <c r="L1375" i="4"/>
  <c r="L1376" i="4"/>
  <c r="L1377" i="4"/>
  <c r="L1378" i="4"/>
  <c r="L1379" i="4"/>
  <c r="L1381" i="4"/>
  <c r="L1382" i="4"/>
  <c r="L1383" i="4"/>
  <c r="L1384" i="4"/>
  <c r="L1385" i="4"/>
  <c r="L1386" i="4"/>
  <c r="L1388" i="4"/>
  <c r="L1389" i="4"/>
  <c r="L1390" i="4"/>
  <c r="L1391" i="4"/>
  <c r="L1392" i="4"/>
  <c r="L1393" i="4"/>
  <c r="L1395" i="4"/>
  <c r="L1396" i="4"/>
  <c r="L1397" i="4"/>
  <c r="L1398" i="4"/>
  <c r="L1399" i="4"/>
  <c r="L1400" i="4"/>
  <c r="L1402" i="4"/>
  <c r="L1403" i="4"/>
  <c r="L1404" i="4"/>
  <c r="L1405" i="4"/>
  <c r="L1406" i="4"/>
  <c r="L1407" i="4"/>
  <c r="L1409" i="4"/>
  <c r="L1410" i="4"/>
  <c r="L1411" i="4"/>
  <c r="L1412" i="4"/>
  <c r="L1413" i="4"/>
  <c r="L1414" i="4"/>
  <c r="L1416" i="4"/>
  <c r="L1417" i="4"/>
  <c r="L1418" i="4"/>
  <c r="L1419" i="4"/>
  <c r="L1420" i="4"/>
  <c r="L1421" i="4"/>
  <c r="L1423" i="4"/>
  <c r="L1424" i="4"/>
  <c r="L1425" i="4"/>
  <c r="L1426" i="4"/>
  <c r="L1427" i="4"/>
  <c r="L1428" i="4"/>
  <c r="L1430" i="4"/>
  <c r="L1431" i="4"/>
  <c r="L1432" i="4"/>
  <c r="L1433" i="4"/>
  <c r="L1434" i="4"/>
  <c r="L1435" i="4"/>
  <c r="L1437" i="4"/>
  <c r="L1438" i="4"/>
  <c r="L1439" i="4"/>
  <c r="L1440" i="4"/>
  <c r="L1441" i="4"/>
  <c r="L1442" i="4"/>
  <c r="L1444" i="4"/>
  <c r="L1445" i="4"/>
  <c r="L1446" i="4"/>
  <c r="L1447" i="4"/>
  <c r="L1448" i="4"/>
  <c r="L1449" i="4"/>
  <c r="L1451" i="4"/>
  <c r="L1452" i="4"/>
  <c r="L1453" i="4"/>
  <c r="L1454" i="4"/>
  <c r="L1455" i="4"/>
  <c r="L1456" i="4"/>
  <c r="L1458" i="4"/>
  <c r="L1459" i="4"/>
  <c r="L1460" i="4"/>
  <c r="L1461" i="4"/>
  <c r="L1462" i="4"/>
  <c r="L1463" i="4"/>
  <c r="L1465" i="4"/>
  <c r="L1466" i="4"/>
  <c r="L1467" i="4"/>
  <c r="L1468" i="4"/>
  <c r="L1469" i="4"/>
  <c r="L1470" i="4"/>
  <c r="L1472" i="4"/>
  <c r="L1473" i="4"/>
  <c r="L1474" i="4"/>
  <c r="L1475" i="4"/>
  <c r="L1476" i="4"/>
  <c r="L1477" i="4"/>
  <c r="L1479" i="4"/>
  <c r="L1480" i="4"/>
  <c r="L1481" i="4"/>
  <c r="L1482" i="4"/>
  <c r="L1483" i="4"/>
  <c r="L1484" i="4"/>
  <c r="L1486" i="4"/>
  <c r="L1487" i="4"/>
  <c r="L1488" i="4"/>
  <c r="L1489" i="4"/>
  <c r="L1490" i="4"/>
  <c r="L1491" i="4"/>
  <c r="L1493" i="4"/>
  <c r="L1494" i="4"/>
  <c r="L1495" i="4"/>
  <c r="L1496" i="4"/>
  <c r="L1497" i="4"/>
  <c r="L1498" i="4"/>
  <c r="L1500" i="4"/>
  <c r="L1501" i="4"/>
  <c r="L1502" i="4"/>
  <c r="L1503" i="4"/>
  <c r="L1504" i="4"/>
  <c r="L1505" i="4"/>
  <c r="L1507" i="4"/>
  <c r="L1508" i="4"/>
  <c r="L1509" i="4"/>
  <c r="L1510" i="4"/>
  <c r="L1511" i="4"/>
  <c r="L1512" i="4"/>
  <c r="L1514" i="4"/>
  <c r="L1515" i="4"/>
  <c r="L1516" i="4"/>
  <c r="L1517" i="4"/>
  <c r="L1518" i="4"/>
  <c r="L1519" i="4"/>
  <c r="L1521" i="4"/>
  <c r="L1522" i="4"/>
  <c r="L1523" i="4"/>
  <c r="L1524" i="4"/>
  <c r="L1525" i="4"/>
  <c r="L1526" i="4"/>
  <c r="L1528" i="4"/>
  <c r="L1529" i="4"/>
  <c r="L1530" i="4"/>
  <c r="L1531" i="4"/>
  <c r="L1532" i="4"/>
  <c r="L1533" i="4"/>
  <c r="L1535" i="4"/>
  <c r="L1536" i="4"/>
  <c r="L1537" i="4"/>
  <c r="L1538" i="4"/>
  <c r="L1539" i="4"/>
  <c r="L1540" i="4"/>
  <c r="L1542" i="4"/>
  <c r="L1543" i="4"/>
  <c r="L1544" i="4"/>
  <c r="L1545" i="4"/>
  <c r="L1546" i="4"/>
  <c r="L1547" i="4"/>
  <c r="L1549" i="4"/>
  <c r="L1550" i="4"/>
  <c r="L1551" i="4"/>
  <c r="L1552" i="4"/>
  <c r="L1553" i="4"/>
  <c r="L1554" i="4"/>
  <c r="L1556" i="4"/>
  <c r="L1557" i="4"/>
  <c r="L1558" i="4"/>
  <c r="L1559" i="4"/>
  <c r="L1560" i="4"/>
  <c r="L1561" i="4"/>
  <c r="L1563" i="4"/>
  <c r="L1564" i="4"/>
  <c r="L1565" i="4"/>
  <c r="L1566" i="4"/>
  <c r="L1567" i="4"/>
  <c r="L1568" i="4"/>
  <c r="L1570" i="4"/>
  <c r="L1571" i="4"/>
  <c r="L1572" i="4"/>
  <c r="L1573" i="4"/>
  <c r="L1574" i="4"/>
  <c r="L1575" i="4"/>
  <c r="L1577" i="4"/>
  <c r="L1578" i="4"/>
  <c r="L1579" i="4"/>
  <c r="L1580" i="4"/>
  <c r="L1581" i="4"/>
  <c r="L1582" i="4"/>
  <c r="L1584" i="4"/>
  <c r="L1585" i="4"/>
  <c r="L1586" i="4"/>
  <c r="L1587" i="4"/>
  <c r="L1588" i="4"/>
  <c r="L1589" i="4"/>
  <c r="L1591" i="4"/>
  <c r="L1592" i="4"/>
  <c r="L1593" i="4"/>
  <c r="L1594" i="4"/>
  <c r="L1595" i="4"/>
  <c r="L1596" i="4"/>
  <c r="L1598" i="4"/>
  <c r="L1599" i="4"/>
  <c r="L1600" i="4"/>
  <c r="L1601" i="4"/>
  <c r="L1602" i="4"/>
  <c r="L1603" i="4"/>
  <c r="L1605" i="4"/>
  <c r="L1606" i="4"/>
  <c r="L1607" i="4"/>
  <c r="L1608" i="4"/>
  <c r="L1609" i="4"/>
  <c r="L1610" i="4"/>
  <c r="L1612" i="4"/>
  <c r="L1613" i="4"/>
  <c r="L1614" i="4"/>
  <c r="L1615" i="4"/>
  <c r="L1616" i="4"/>
  <c r="L1617" i="4"/>
  <c r="L1619" i="4"/>
  <c r="L1620" i="4"/>
  <c r="L1621" i="4"/>
  <c r="L1622" i="4"/>
  <c r="L1623" i="4"/>
  <c r="L1624" i="4"/>
  <c r="L1626" i="4"/>
  <c r="L1627" i="4"/>
  <c r="L1628" i="4"/>
  <c r="L1629" i="4"/>
  <c r="L1630" i="4"/>
  <c r="L1631" i="4"/>
  <c r="L1633" i="4"/>
  <c r="L1634" i="4"/>
  <c r="L1635" i="4"/>
  <c r="L1636" i="4"/>
  <c r="L1637" i="4"/>
  <c r="L1638" i="4"/>
  <c r="L1640" i="4"/>
  <c r="L1641" i="4"/>
  <c r="L1642" i="4"/>
  <c r="L1643" i="4"/>
  <c r="L1644" i="4"/>
  <c r="L1645" i="4"/>
  <c r="L1647" i="4"/>
  <c r="L1648" i="4"/>
  <c r="L1649" i="4"/>
  <c r="L1650" i="4"/>
  <c r="L1651" i="4"/>
  <c r="L1652" i="4"/>
  <c r="L1654" i="4"/>
  <c r="L1655" i="4"/>
  <c r="L1656" i="4"/>
  <c r="L1657" i="4"/>
  <c r="L1658" i="4"/>
  <c r="L1659" i="4"/>
  <c r="L1661" i="4"/>
  <c r="L1662" i="4"/>
  <c r="L1663" i="4"/>
  <c r="L1664" i="4"/>
  <c r="L1665" i="4"/>
  <c r="L1666" i="4"/>
  <c r="L1668" i="4"/>
  <c r="L1669" i="4"/>
  <c r="L1670" i="4"/>
  <c r="L1671" i="4"/>
  <c r="L1672" i="4"/>
  <c r="L1673" i="4"/>
  <c r="L1675" i="4"/>
  <c r="L1676" i="4"/>
  <c r="L1677" i="4"/>
  <c r="L1678" i="4"/>
  <c r="L1679" i="4"/>
  <c r="L1680" i="4"/>
  <c r="L1682" i="4"/>
  <c r="L1683" i="4"/>
  <c r="L1684" i="4"/>
  <c r="L1685" i="4"/>
  <c r="L1686" i="4"/>
  <c r="L1687" i="4"/>
  <c r="L1689" i="4"/>
  <c r="L1690" i="4"/>
  <c r="L1691" i="4"/>
  <c r="L1692" i="4"/>
  <c r="L1693" i="4"/>
  <c r="L1694" i="4"/>
  <c r="L1696" i="4"/>
  <c r="L1697" i="4"/>
  <c r="L1698" i="4"/>
  <c r="L1699" i="4"/>
  <c r="L1700" i="4"/>
  <c r="L1701" i="4"/>
  <c r="L1703" i="4"/>
  <c r="L1704" i="4"/>
  <c r="L1705" i="4"/>
  <c r="L1706" i="4"/>
  <c r="L1707" i="4"/>
  <c r="L1708" i="4"/>
  <c r="L1710" i="4"/>
  <c r="L1711" i="4"/>
  <c r="L1712" i="4"/>
  <c r="L1713" i="4"/>
  <c r="L1714" i="4"/>
  <c r="L1715" i="4"/>
  <c r="L1717" i="4"/>
  <c r="L1718" i="4"/>
  <c r="L1719" i="4"/>
  <c r="L1720" i="4"/>
  <c r="L1721" i="4"/>
  <c r="L1722" i="4"/>
  <c r="L1724" i="4"/>
  <c r="L1725" i="4"/>
  <c r="L1726" i="4"/>
  <c r="L1727" i="4"/>
  <c r="L1728" i="4"/>
  <c r="L1729" i="4"/>
  <c r="L1731" i="4"/>
  <c r="L1732" i="4"/>
  <c r="L1733" i="4"/>
  <c r="L1734" i="4"/>
  <c r="L1735" i="4"/>
  <c r="L1736" i="4"/>
  <c r="L1738" i="4"/>
  <c r="L1739" i="4"/>
  <c r="L1740" i="4"/>
  <c r="L1741" i="4"/>
  <c r="L1742" i="4"/>
  <c r="L1743" i="4"/>
  <c r="L1745" i="4"/>
  <c r="L1746" i="4"/>
  <c r="L1747" i="4"/>
  <c r="L1748" i="4"/>
  <c r="L1749" i="4"/>
  <c r="L1750" i="4"/>
  <c r="L1752" i="4"/>
  <c r="L1753" i="4"/>
  <c r="L1754" i="4"/>
  <c r="L1755" i="4"/>
  <c r="L1756" i="4"/>
  <c r="L1757" i="4"/>
  <c r="L1759" i="4"/>
  <c r="L1760" i="4"/>
  <c r="L1761" i="4"/>
  <c r="L1762" i="4"/>
  <c r="L1763" i="4"/>
  <c r="L1764" i="4"/>
  <c r="L1766" i="4"/>
  <c r="L1767" i="4"/>
  <c r="L1768" i="4"/>
  <c r="L1769" i="4"/>
  <c r="L1770" i="4"/>
  <c r="L1771" i="4"/>
  <c r="L1773" i="4"/>
  <c r="L1774" i="4"/>
  <c r="L1775" i="4"/>
  <c r="L1776" i="4"/>
  <c r="L1777" i="4"/>
  <c r="L1778" i="4"/>
  <c r="L1780" i="4"/>
  <c r="L1781" i="4"/>
  <c r="L1782" i="4"/>
  <c r="L1783" i="4"/>
  <c r="L1784" i="4"/>
  <c r="L1785" i="4"/>
  <c r="L1787" i="4"/>
  <c r="L1788" i="4"/>
  <c r="L1789" i="4"/>
  <c r="L1790" i="4"/>
  <c r="L1791" i="4"/>
  <c r="L1792" i="4"/>
  <c r="L1794" i="4"/>
  <c r="L1795" i="4"/>
  <c r="L1796" i="4"/>
  <c r="L1797" i="4"/>
  <c r="L1798" i="4"/>
  <c r="L1799" i="4"/>
  <c r="L1801" i="4"/>
  <c r="L1802" i="4"/>
  <c r="L1803" i="4"/>
  <c r="L1804" i="4"/>
  <c r="L1805" i="4"/>
  <c r="L1806" i="4"/>
  <c r="L1808" i="4"/>
  <c r="L1809" i="4"/>
  <c r="L1810" i="4"/>
  <c r="L1811" i="4"/>
  <c r="L1812" i="4"/>
  <c r="L1813" i="4"/>
  <c r="L1815" i="4"/>
  <c r="L1816" i="4"/>
  <c r="L1817" i="4"/>
  <c r="L1818" i="4"/>
  <c r="L1819" i="4"/>
  <c r="L1820" i="4"/>
  <c r="L1822" i="4"/>
  <c r="L1823" i="4"/>
  <c r="L1824" i="4"/>
  <c r="L1825" i="4"/>
  <c r="L1826" i="4"/>
  <c r="L1827" i="4"/>
  <c r="L1829" i="4"/>
  <c r="L1830" i="4"/>
  <c r="L1831" i="4"/>
  <c r="L1832" i="4"/>
  <c r="L1833" i="4"/>
  <c r="L1834" i="4"/>
  <c r="L1836" i="4"/>
  <c r="L1837" i="4"/>
  <c r="L1838" i="4"/>
  <c r="L1839" i="4"/>
  <c r="L1840" i="4"/>
  <c r="L1841" i="4"/>
  <c r="L1843" i="4"/>
  <c r="L1844" i="4"/>
  <c r="L1845" i="4"/>
  <c r="L1846" i="4"/>
  <c r="L1847" i="4"/>
  <c r="L1848" i="4"/>
  <c r="L1850" i="4"/>
  <c r="L1851" i="4"/>
  <c r="L1852" i="4"/>
  <c r="L1853" i="4"/>
  <c r="L1854" i="4"/>
  <c r="L1855" i="4"/>
  <c r="L1857" i="4"/>
  <c r="L1858" i="4"/>
  <c r="L1859" i="4"/>
  <c r="L1860" i="4"/>
  <c r="L1861" i="4"/>
  <c r="L1862" i="4"/>
  <c r="L1864" i="4"/>
  <c r="L1865" i="4"/>
  <c r="L1866" i="4"/>
  <c r="L1867" i="4"/>
  <c r="L1868" i="4"/>
  <c r="L1869" i="4"/>
  <c r="L1871" i="4"/>
  <c r="L1872" i="4"/>
  <c r="L1873" i="4"/>
  <c r="L1874" i="4"/>
  <c r="L1875" i="4"/>
  <c r="L1876" i="4"/>
  <c r="L1878" i="4"/>
  <c r="L1879" i="4"/>
  <c r="L1880" i="4"/>
  <c r="L1881" i="4"/>
  <c r="L1882" i="4"/>
  <c r="L1883" i="4"/>
  <c r="L1885" i="4"/>
  <c r="L1886" i="4"/>
  <c r="L1887" i="4"/>
  <c r="L1888" i="4"/>
  <c r="L1889" i="4"/>
  <c r="L1890" i="4"/>
  <c r="L1892" i="4"/>
  <c r="L1893" i="4"/>
  <c r="L1894" i="4"/>
  <c r="L1895" i="4"/>
  <c r="L1896" i="4"/>
  <c r="L1897" i="4"/>
  <c r="L1899" i="4"/>
  <c r="L1900" i="4"/>
  <c r="L1901" i="4"/>
  <c r="L1902" i="4"/>
  <c r="L1903" i="4"/>
  <c r="L1904" i="4"/>
  <c r="L1906" i="4"/>
  <c r="L1907" i="4"/>
  <c r="L1908" i="4"/>
  <c r="L1909" i="4"/>
  <c r="L1910" i="4"/>
  <c r="L1911" i="4"/>
  <c r="L1913" i="4"/>
  <c r="L1914" i="4"/>
  <c r="L1915" i="4"/>
  <c r="L1916" i="4"/>
  <c r="L1917" i="4"/>
  <c r="L1918" i="4"/>
  <c r="L1920" i="4"/>
  <c r="L1921" i="4"/>
  <c r="L1922" i="4"/>
  <c r="L1923" i="4"/>
  <c r="L1924" i="4"/>
  <c r="L1925" i="4"/>
  <c r="L1927" i="4"/>
  <c r="L1928" i="4"/>
  <c r="L1929" i="4"/>
  <c r="L1930" i="4"/>
  <c r="L1931" i="4"/>
  <c r="L1932" i="4"/>
  <c r="L1934" i="4"/>
  <c r="L1935" i="4"/>
  <c r="L1936" i="4"/>
  <c r="L1937" i="4"/>
  <c r="L1938" i="4"/>
  <c r="L1939" i="4"/>
  <c r="L1941" i="4"/>
  <c r="L1942" i="4"/>
  <c r="L1943" i="4"/>
  <c r="L1944" i="4"/>
  <c r="L1945" i="4"/>
  <c r="L1946" i="4"/>
  <c r="L1948" i="4"/>
  <c r="L1949" i="4"/>
  <c r="L1950" i="4"/>
  <c r="L1951" i="4"/>
  <c r="L1952" i="4"/>
  <c r="L1953" i="4"/>
  <c r="L1955" i="4"/>
  <c r="L1956" i="4"/>
  <c r="L1957" i="4"/>
  <c r="L1958" i="4"/>
  <c r="L1959" i="4"/>
  <c r="L1960" i="4"/>
  <c r="L1962" i="4"/>
  <c r="L1963" i="4"/>
  <c r="L1964" i="4"/>
  <c r="L1965" i="4"/>
  <c r="L1966" i="4"/>
  <c r="L1967" i="4"/>
  <c r="L1969" i="4"/>
  <c r="L1970" i="4"/>
  <c r="L1971" i="4"/>
  <c r="L1972" i="4"/>
  <c r="L1973" i="4"/>
  <c r="L1974" i="4"/>
  <c r="L1976" i="4"/>
  <c r="L1977" i="4"/>
  <c r="L1978" i="4"/>
  <c r="L1979" i="4"/>
  <c r="L1980" i="4"/>
  <c r="L1981" i="4"/>
  <c r="L1983" i="4"/>
  <c r="L1984" i="4"/>
  <c r="L1985" i="4"/>
  <c r="L1986" i="4"/>
  <c r="L1987" i="4"/>
  <c r="L1988" i="4"/>
  <c r="L1990" i="4"/>
  <c r="L1991" i="4"/>
  <c r="L1992" i="4"/>
  <c r="L1993" i="4"/>
  <c r="L1994" i="4"/>
  <c r="L1995" i="4"/>
  <c r="L1997" i="4"/>
  <c r="L1998" i="4"/>
  <c r="L1999" i="4"/>
  <c r="L2000" i="4"/>
  <c r="L2001" i="4"/>
  <c r="L2002" i="4"/>
  <c r="L2004" i="4"/>
  <c r="L2005" i="4"/>
  <c r="L2006" i="4"/>
  <c r="L2007" i="4"/>
  <c r="L2008" i="4"/>
  <c r="L2009" i="4"/>
  <c r="L2011" i="4"/>
  <c r="L2012" i="4"/>
  <c r="L2013" i="4"/>
  <c r="L2014" i="4"/>
  <c r="L2015" i="4"/>
  <c r="L2016" i="4"/>
  <c r="L2018" i="4"/>
  <c r="L2019" i="4"/>
  <c r="L2020" i="4"/>
  <c r="L2021" i="4"/>
  <c r="L2022" i="4"/>
  <c r="L2023" i="4"/>
  <c r="L2025" i="4"/>
  <c r="L2026" i="4"/>
  <c r="L2027" i="4"/>
  <c r="L2028" i="4"/>
  <c r="L2029" i="4"/>
  <c r="L2030" i="4"/>
  <c r="L2032" i="4"/>
  <c r="L2033" i="4"/>
  <c r="L2034" i="4"/>
  <c r="L2035" i="4"/>
  <c r="L2036" i="4"/>
  <c r="L2037" i="4"/>
  <c r="L2039" i="4"/>
  <c r="L2040" i="4"/>
  <c r="L2041" i="4"/>
  <c r="L2042" i="4"/>
  <c r="L2043" i="4"/>
  <c r="L2044" i="4"/>
  <c r="L2046" i="4"/>
  <c r="L2047" i="4"/>
  <c r="L2048" i="4"/>
  <c r="L2049" i="4"/>
  <c r="L2050" i="4"/>
  <c r="L2051" i="4"/>
  <c r="L2053" i="4"/>
  <c r="L2054" i="4"/>
  <c r="L2055" i="4"/>
  <c r="L2056" i="4"/>
  <c r="L2057" i="4"/>
  <c r="L2058" i="4"/>
  <c r="L2060" i="4"/>
  <c r="L2061" i="4"/>
  <c r="L2062" i="4"/>
  <c r="L2063" i="4"/>
  <c r="L2064" i="4"/>
  <c r="L2065" i="4"/>
  <c r="L2067" i="4"/>
  <c r="L2068" i="4"/>
  <c r="L2069" i="4"/>
  <c r="L2070" i="4"/>
  <c r="L2071" i="4"/>
  <c r="L2072" i="4"/>
  <c r="L2074" i="4"/>
  <c r="L2075" i="4"/>
  <c r="L2076" i="4"/>
  <c r="L2077" i="4"/>
  <c r="L2078" i="4"/>
  <c r="L2079" i="4"/>
  <c r="L2081" i="4"/>
  <c r="L2082" i="4"/>
  <c r="L2083" i="4"/>
  <c r="L2084" i="4"/>
  <c r="L2085" i="4"/>
  <c r="L2086" i="4"/>
  <c r="L2088" i="4"/>
  <c r="L2089" i="4"/>
  <c r="L2090" i="4"/>
  <c r="L2091" i="4"/>
  <c r="L2092" i="4"/>
  <c r="L2093" i="4"/>
  <c r="L2095" i="4"/>
  <c r="L2096" i="4"/>
  <c r="L2097" i="4"/>
  <c r="L2098" i="4"/>
  <c r="L2099" i="4"/>
  <c r="L2100" i="4"/>
  <c r="L2102" i="4"/>
  <c r="L2103" i="4"/>
  <c r="L2104" i="4"/>
  <c r="L2105" i="4"/>
  <c r="L2106" i="4"/>
  <c r="L2107" i="4"/>
  <c r="L2109" i="4"/>
  <c r="L2110" i="4"/>
  <c r="L2111" i="4"/>
  <c r="L2112" i="4"/>
  <c r="L2113" i="4"/>
  <c r="L2114" i="4"/>
  <c r="L2116" i="4"/>
  <c r="L2117" i="4"/>
  <c r="L2118" i="4"/>
  <c r="L2119" i="4"/>
  <c r="L2120" i="4"/>
  <c r="L2121" i="4"/>
  <c r="L2123" i="4"/>
  <c r="L2124" i="4"/>
  <c r="L2125" i="4"/>
  <c r="L2126" i="4"/>
  <c r="L2127" i="4"/>
  <c r="L2128" i="4"/>
  <c r="L2130" i="4"/>
  <c r="L2131" i="4"/>
  <c r="L2132" i="4"/>
  <c r="L2133" i="4"/>
  <c r="L2134" i="4"/>
  <c r="L2135" i="4"/>
  <c r="L2137" i="4"/>
  <c r="L2138" i="4"/>
  <c r="L2139" i="4"/>
  <c r="L2140" i="4"/>
  <c r="L2141" i="4"/>
  <c r="L2142" i="4"/>
  <c r="L2144" i="4"/>
  <c r="L2145" i="4"/>
  <c r="L2146" i="4"/>
  <c r="L2147" i="4"/>
  <c r="L2148" i="4"/>
  <c r="L2149" i="4"/>
  <c r="L2151" i="4"/>
  <c r="L2152" i="4"/>
  <c r="L2153" i="4"/>
  <c r="L2154" i="4"/>
  <c r="L2155" i="4"/>
  <c r="L2156" i="4"/>
  <c r="L2158" i="4"/>
  <c r="L2159" i="4"/>
  <c r="L2160" i="4"/>
  <c r="L2161" i="4"/>
  <c r="L2162" i="4"/>
  <c r="L2163" i="4"/>
  <c r="L2165" i="4"/>
  <c r="L2166" i="4"/>
  <c r="L2167" i="4"/>
  <c r="L2168" i="4"/>
  <c r="L2169" i="4"/>
  <c r="L2170" i="4"/>
  <c r="L2172" i="4"/>
  <c r="L2173" i="4"/>
  <c r="L2174" i="4"/>
  <c r="L2175" i="4"/>
  <c r="L2176" i="4"/>
  <c r="L2177" i="4"/>
  <c r="L2179" i="4"/>
  <c r="L2180" i="4"/>
  <c r="L2181" i="4"/>
  <c r="L2182" i="4"/>
  <c r="L2183" i="4"/>
  <c r="L2184" i="4"/>
  <c r="L2186" i="4"/>
  <c r="L2187" i="4"/>
  <c r="L2188" i="4"/>
  <c r="L2189" i="4"/>
  <c r="L2190" i="4"/>
  <c r="L2191" i="4"/>
  <c r="L2193" i="4"/>
  <c r="L2194" i="4"/>
  <c r="L2195" i="4"/>
  <c r="L2196" i="4"/>
  <c r="L2197" i="4"/>
  <c r="L2198" i="4"/>
  <c r="L2200" i="4"/>
  <c r="L2201" i="4"/>
  <c r="L2202" i="4"/>
  <c r="L2203" i="4"/>
  <c r="L2204" i="4"/>
  <c r="L2205" i="4"/>
  <c r="L2207" i="4"/>
  <c r="L2208" i="4"/>
  <c r="L2209" i="4"/>
  <c r="L2210" i="4"/>
  <c r="L2211" i="4"/>
  <c r="L2212" i="4"/>
  <c r="L2214" i="4"/>
  <c r="L2215" i="4"/>
  <c r="L2216" i="4"/>
  <c r="L2217" i="4"/>
  <c r="L2218" i="4"/>
  <c r="L2219" i="4"/>
  <c r="L2221" i="4"/>
  <c r="L2222" i="4"/>
  <c r="L2223" i="4"/>
  <c r="L2224" i="4"/>
  <c r="L2225" i="4"/>
  <c r="L2226" i="4"/>
  <c r="L2228" i="4"/>
  <c r="L2229" i="4"/>
  <c r="L2230" i="4"/>
  <c r="L2231" i="4"/>
  <c r="L2232" i="4"/>
  <c r="L2233" i="4"/>
  <c r="L2235" i="4"/>
  <c r="L2236" i="4"/>
  <c r="L2237" i="4"/>
  <c r="L2238" i="4"/>
  <c r="L2239" i="4"/>
  <c r="L2240" i="4"/>
  <c r="L2242" i="4"/>
  <c r="L2243" i="4"/>
  <c r="L2244" i="4"/>
  <c r="L2245" i="4"/>
  <c r="L2246" i="4"/>
  <c r="L2247" i="4"/>
  <c r="L2249" i="4"/>
  <c r="L2250" i="4"/>
  <c r="L2251" i="4"/>
  <c r="L2252" i="4"/>
  <c r="L2253" i="4"/>
  <c r="L2254" i="4"/>
  <c r="L2256" i="4"/>
  <c r="L2257" i="4"/>
  <c r="L2258" i="4"/>
  <c r="L2259" i="4"/>
  <c r="L2260" i="4"/>
  <c r="L2261" i="4"/>
  <c r="L2263" i="4"/>
  <c r="L2264" i="4"/>
  <c r="L2265" i="4"/>
  <c r="L2266" i="4"/>
  <c r="L2267" i="4"/>
  <c r="L2268" i="4"/>
  <c r="L2270" i="4"/>
  <c r="L2271" i="4"/>
  <c r="L2272" i="4"/>
  <c r="L2273" i="4"/>
  <c r="L2274" i="4"/>
  <c r="L2275" i="4"/>
  <c r="L2277" i="4"/>
  <c r="L2278" i="4"/>
  <c r="L2279" i="4"/>
  <c r="L2280" i="4"/>
  <c r="L2281" i="4"/>
  <c r="L2282" i="4"/>
  <c r="L2284" i="4"/>
  <c r="L2285" i="4"/>
  <c r="L2286" i="4"/>
  <c r="L2287" i="4"/>
  <c r="L2288" i="4"/>
  <c r="L2289" i="4"/>
  <c r="L2291" i="4"/>
  <c r="L2292" i="4"/>
  <c r="L2293" i="4"/>
  <c r="L2294" i="4"/>
  <c r="L2295" i="4"/>
  <c r="L2296" i="4"/>
  <c r="L2298" i="4"/>
  <c r="L2299" i="4"/>
  <c r="L2300" i="4"/>
  <c r="L2301" i="4"/>
  <c r="L2302" i="4"/>
  <c r="L2303" i="4"/>
  <c r="L2305" i="4"/>
  <c r="L2306" i="4"/>
  <c r="L2307" i="4"/>
  <c r="L2308" i="4"/>
  <c r="L2309" i="4"/>
  <c r="L2310" i="4"/>
  <c r="L2312" i="4"/>
  <c r="L2313" i="4"/>
  <c r="L2314" i="4"/>
  <c r="L2315" i="4"/>
  <c r="L2316" i="4"/>
  <c r="L2317" i="4"/>
  <c r="L2319" i="4"/>
  <c r="L2320" i="4"/>
  <c r="L2321" i="4"/>
  <c r="L2322" i="4"/>
  <c r="L2323" i="4"/>
  <c r="L2324" i="4"/>
  <c r="L2326" i="4"/>
  <c r="L2327" i="4"/>
  <c r="L2328" i="4"/>
  <c r="L2329" i="4"/>
  <c r="L2330" i="4"/>
  <c r="L2331" i="4"/>
  <c r="L2333" i="4"/>
  <c r="L2334" i="4"/>
  <c r="L2335" i="4"/>
  <c r="L2336" i="4"/>
  <c r="L2337" i="4"/>
  <c r="L2338" i="4"/>
  <c r="L2340" i="4"/>
  <c r="L2341" i="4"/>
  <c r="L2342" i="4"/>
  <c r="L2343" i="4"/>
  <c r="L2344" i="4"/>
  <c r="L2345" i="4"/>
  <c r="L2347" i="4"/>
  <c r="L2348" i="4"/>
  <c r="L2349" i="4"/>
  <c r="L2350" i="4"/>
  <c r="L2351" i="4"/>
  <c r="L2352" i="4"/>
  <c r="L2354" i="4"/>
  <c r="L2355" i="4"/>
  <c r="L2356" i="4"/>
  <c r="L2357" i="4"/>
  <c r="L2358" i="4"/>
  <c r="L2359" i="4"/>
  <c r="L2361" i="4"/>
  <c r="L2362" i="4"/>
  <c r="L2363" i="4"/>
  <c r="L2364" i="4"/>
  <c r="L2365" i="4"/>
  <c r="L2366" i="4"/>
  <c r="L2368" i="4"/>
  <c r="L2369" i="4"/>
  <c r="L2370" i="4"/>
  <c r="L2371" i="4"/>
  <c r="L2372" i="4"/>
  <c r="L2373" i="4"/>
  <c r="L2375" i="4"/>
  <c r="L2376" i="4"/>
  <c r="L2377" i="4"/>
  <c r="L2378" i="4"/>
  <c r="L2379" i="4"/>
  <c r="L2380" i="4"/>
  <c r="L2382" i="4"/>
  <c r="L2383" i="4"/>
  <c r="L2384" i="4"/>
  <c r="L2385" i="4"/>
  <c r="L2386" i="4"/>
  <c r="L2387" i="4"/>
  <c r="L2389" i="4"/>
  <c r="L2390" i="4"/>
  <c r="L2391" i="4"/>
  <c r="L2392" i="4"/>
  <c r="L2393" i="4"/>
  <c r="L2394" i="4"/>
  <c r="L2396" i="4"/>
  <c r="L2397" i="4"/>
  <c r="L2398" i="4"/>
  <c r="L2399" i="4"/>
  <c r="L2400" i="4"/>
  <c r="L2401" i="4"/>
  <c r="L2403" i="4"/>
  <c r="L2404" i="4"/>
  <c r="L2405" i="4"/>
  <c r="L2406" i="4"/>
  <c r="L2407" i="4"/>
  <c r="L2408" i="4"/>
  <c r="L2410" i="4"/>
  <c r="L2411" i="4"/>
  <c r="L2412" i="4"/>
  <c r="L2413" i="4"/>
  <c r="L2414" i="4"/>
  <c r="L2415" i="4"/>
  <c r="L2417" i="4"/>
  <c r="L2418" i="4"/>
  <c r="L2419" i="4"/>
  <c r="L2420" i="4"/>
  <c r="L2421" i="4"/>
  <c r="L2422" i="4"/>
  <c r="L2424" i="4"/>
  <c r="L2425" i="4"/>
  <c r="L2426" i="4"/>
  <c r="L2427" i="4"/>
  <c r="L2428" i="4"/>
  <c r="L2429" i="4"/>
  <c r="L2431" i="4"/>
  <c r="L2432" i="4"/>
  <c r="L2433" i="4"/>
  <c r="L2434" i="4"/>
  <c r="L2435" i="4"/>
  <c r="L2436" i="4"/>
  <c r="L2438" i="4"/>
  <c r="L2439" i="4"/>
  <c r="L2440" i="4"/>
  <c r="L2441" i="4"/>
  <c r="L2442" i="4"/>
  <c r="L2443" i="4"/>
  <c r="L2445" i="4"/>
  <c r="L2446" i="4"/>
  <c r="L2447" i="4"/>
  <c r="L2448" i="4"/>
  <c r="L2449" i="4"/>
  <c r="L2450" i="4"/>
  <c r="L2452" i="4"/>
  <c r="L2453" i="4"/>
  <c r="L2454" i="4"/>
  <c r="L2455" i="4"/>
  <c r="L2456" i="4"/>
  <c r="L2457" i="4"/>
  <c r="L2459" i="4"/>
  <c r="L2460" i="4"/>
  <c r="L2461" i="4"/>
  <c r="L2462" i="4"/>
  <c r="L2463" i="4"/>
  <c r="L2464" i="4"/>
  <c r="L2466" i="4"/>
  <c r="L2467" i="4"/>
  <c r="L2468" i="4"/>
  <c r="L2469" i="4"/>
  <c r="L2470" i="4"/>
  <c r="L2471" i="4"/>
  <c r="L2473" i="4"/>
  <c r="L2474" i="4"/>
  <c r="L2475" i="4"/>
  <c r="L2476" i="4"/>
  <c r="L2477" i="4"/>
  <c r="L2478" i="4"/>
  <c r="L2480" i="4"/>
  <c r="L2481" i="4"/>
  <c r="L2482" i="4"/>
  <c r="L2483" i="4"/>
  <c r="L2484" i="4"/>
  <c r="L2485" i="4"/>
  <c r="L2487" i="4"/>
  <c r="L2488" i="4"/>
  <c r="L2489" i="4"/>
  <c r="L2490" i="4"/>
  <c r="L2491" i="4"/>
  <c r="L2492" i="4"/>
  <c r="L2494" i="4"/>
  <c r="L2495" i="4"/>
  <c r="L2496" i="4"/>
  <c r="L2497" i="4"/>
  <c r="L2498" i="4"/>
  <c r="L2499" i="4"/>
  <c r="L2501" i="4"/>
  <c r="L2502" i="4"/>
  <c r="L2503" i="4"/>
  <c r="L2504" i="4"/>
  <c r="L2505" i="4"/>
  <c r="L2506" i="4"/>
  <c r="L2508" i="4"/>
  <c r="L2509" i="4"/>
  <c r="L2510" i="4"/>
  <c r="L2511" i="4"/>
  <c r="L2512" i="4"/>
  <c r="L2513" i="4"/>
  <c r="L2515" i="4"/>
  <c r="L2516" i="4"/>
  <c r="L2517" i="4"/>
  <c r="L2518" i="4"/>
  <c r="L2519" i="4"/>
  <c r="L2520" i="4"/>
  <c r="L2522" i="4"/>
  <c r="L2523" i="4"/>
  <c r="L2524" i="4"/>
  <c r="L2525" i="4"/>
  <c r="L2526" i="4"/>
  <c r="L2527" i="4"/>
  <c r="L2529" i="4"/>
  <c r="L2530" i="4"/>
  <c r="L2531" i="4"/>
  <c r="L2532" i="4"/>
  <c r="L2533" i="4"/>
  <c r="L2534" i="4"/>
  <c r="L2536" i="4"/>
  <c r="L2537" i="4"/>
  <c r="L2538" i="4"/>
  <c r="L2539" i="4"/>
  <c r="L2540" i="4"/>
  <c r="L2541" i="4"/>
  <c r="L2543" i="4"/>
  <c r="L2544" i="4"/>
  <c r="L2545" i="4"/>
  <c r="L2546" i="4"/>
  <c r="L2547" i="4"/>
  <c r="L2548" i="4"/>
  <c r="L2550" i="4"/>
  <c r="L2551" i="4"/>
  <c r="L2552" i="4"/>
  <c r="L2553" i="4"/>
  <c r="L2554" i="4"/>
  <c r="L2555" i="4"/>
  <c r="L2557" i="4"/>
  <c r="L2558" i="4"/>
  <c r="L2559" i="4"/>
  <c r="L2560" i="4"/>
  <c r="L2561" i="4"/>
  <c r="L2562" i="4"/>
  <c r="L2564" i="4"/>
  <c r="L2565" i="4"/>
  <c r="L2566" i="4"/>
  <c r="L2567" i="4"/>
  <c r="L2568" i="4"/>
  <c r="L2569" i="4"/>
  <c r="L2571" i="4"/>
  <c r="L2572" i="4"/>
  <c r="L2573" i="4"/>
  <c r="L2574" i="4"/>
  <c r="L2575" i="4"/>
  <c r="L2576" i="4"/>
  <c r="L2578" i="4"/>
  <c r="L2579" i="4"/>
  <c r="L2580" i="4"/>
  <c r="L2581" i="4"/>
  <c r="L2582" i="4"/>
  <c r="L2583" i="4"/>
  <c r="L2585" i="4"/>
  <c r="L2586" i="4"/>
  <c r="L2587" i="4"/>
  <c r="L2588" i="4"/>
  <c r="L2589" i="4"/>
  <c r="L2590" i="4"/>
  <c r="L2592" i="4"/>
  <c r="L2593" i="4"/>
  <c r="L2594" i="4"/>
  <c r="L2595" i="4"/>
  <c r="L2596" i="4"/>
  <c r="L2597" i="4"/>
  <c r="L2599" i="4"/>
  <c r="L2600" i="4"/>
  <c r="L2601" i="4"/>
  <c r="L2602" i="4"/>
  <c r="L2603" i="4"/>
  <c r="L2604" i="4"/>
  <c r="L2606" i="4"/>
  <c r="L2607" i="4"/>
  <c r="L2608" i="4"/>
  <c r="L2609" i="4"/>
  <c r="L2610" i="4"/>
  <c r="L2611" i="4"/>
  <c r="L2613" i="4"/>
  <c r="L2614" i="4"/>
  <c r="L2615" i="4"/>
  <c r="L2616" i="4"/>
  <c r="L2617" i="4"/>
  <c r="L2618" i="4"/>
  <c r="L2620" i="4"/>
  <c r="L2621" i="4"/>
  <c r="L2622" i="4"/>
  <c r="L2623" i="4"/>
  <c r="L2624" i="4"/>
  <c r="L2625" i="4"/>
  <c r="L2627" i="4"/>
  <c r="L2628" i="4"/>
  <c r="L2629" i="4"/>
  <c r="L2630" i="4"/>
  <c r="L2631" i="4"/>
  <c r="L2632" i="4"/>
  <c r="L2634" i="4"/>
  <c r="L2635" i="4"/>
  <c r="L2636" i="4"/>
  <c r="L2637" i="4"/>
  <c r="L2638" i="4"/>
  <c r="L2639" i="4"/>
  <c r="L2641" i="4"/>
  <c r="L2642" i="4"/>
  <c r="L2643" i="4"/>
  <c r="L2644" i="4"/>
  <c r="L2645" i="4"/>
  <c r="L2646" i="4"/>
  <c r="L2648" i="4"/>
  <c r="L2649" i="4"/>
  <c r="L2650" i="4"/>
  <c r="L2651" i="4"/>
  <c r="L2652" i="4"/>
  <c r="L2653" i="4"/>
  <c r="L2655" i="4"/>
  <c r="L2656" i="4"/>
  <c r="L2657" i="4"/>
  <c r="L2658" i="4"/>
  <c r="L2659" i="4"/>
  <c r="L2660" i="4"/>
  <c r="L2662" i="4"/>
  <c r="L2663" i="4"/>
  <c r="L2664" i="4"/>
  <c r="L2665" i="4"/>
  <c r="L2666" i="4"/>
  <c r="L2667" i="4"/>
  <c r="L2669" i="4"/>
  <c r="L2670" i="4"/>
  <c r="L2671" i="4"/>
  <c r="L2672" i="4"/>
  <c r="L2673" i="4"/>
  <c r="L2674" i="4"/>
  <c r="L2676" i="4"/>
  <c r="L2677" i="4"/>
  <c r="L2678" i="4"/>
  <c r="L2679" i="4"/>
  <c r="L2680" i="4"/>
  <c r="L2681" i="4"/>
  <c r="L2683" i="4"/>
  <c r="L2684" i="4"/>
  <c r="L2685" i="4"/>
  <c r="L2686" i="4"/>
  <c r="L2687" i="4"/>
  <c r="L2688" i="4"/>
  <c r="L2690" i="4"/>
  <c r="L2691" i="4"/>
  <c r="L2692" i="4"/>
  <c r="L2693" i="4"/>
  <c r="L2694" i="4"/>
  <c r="L2695" i="4"/>
  <c r="L2697" i="4"/>
  <c r="L2698" i="4"/>
  <c r="L2699" i="4"/>
  <c r="L2700" i="4"/>
  <c r="L2701" i="4"/>
  <c r="L2702" i="4"/>
  <c r="L2704" i="4"/>
  <c r="L2705" i="4"/>
  <c r="L2706" i="4"/>
  <c r="L2707" i="4"/>
  <c r="L2708" i="4"/>
  <c r="L2709" i="4"/>
  <c r="L2711" i="4"/>
  <c r="L2712" i="4"/>
  <c r="L2713" i="4"/>
  <c r="L2714" i="4"/>
  <c r="L2715" i="4"/>
  <c r="L2716" i="4"/>
  <c r="L2718" i="4"/>
  <c r="L2719" i="4"/>
  <c r="L2720" i="4"/>
  <c r="L2721" i="4"/>
  <c r="L2722" i="4"/>
  <c r="L2723" i="4"/>
  <c r="L2725" i="4"/>
  <c r="L2726" i="4"/>
  <c r="L2727" i="4"/>
  <c r="L2728" i="4"/>
  <c r="L2729" i="4"/>
  <c r="L2730" i="4"/>
  <c r="L2732" i="4"/>
  <c r="L2733" i="4"/>
  <c r="L2734" i="4"/>
  <c r="L2735" i="4"/>
  <c r="L2736" i="4"/>
  <c r="L2737" i="4"/>
  <c r="L2739" i="4"/>
  <c r="L2740" i="4"/>
  <c r="L2741" i="4"/>
  <c r="L2742" i="4"/>
  <c r="L2743" i="4"/>
  <c r="L2744" i="4"/>
  <c r="L2746" i="4"/>
  <c r="L2747" i="4"/>
  <c r="L2748" i="4"/>
  <c r="L2749" i="4"/>
  <c r="L2750" i="4"/>
  <c r="L2751" i="4"/>
  <c r="L2753" i="4"/>
  <c r="L2754" i="4"/>
  <c r="L2755" i="4"/>
  <c r="L2756" i="4"/>
  <c r="L2757" i="4"/>
  <c r="L2758" i="4"/>
  <c r="L2760" i="4"/>
  <c r="L2761" i="4"/>
  <c r="L2762" i="4"/>
  <c r="L2763" i="4"/>
  <c r="L2764" i="4"/>
  <c r="L2765" i="4"/>
  <c r="L2767" i="4"/>
  <c r="L2768" i="4"/>
  <c r="L2769" i="4"/>
  <c r="L2770" i="4"/>
  <c r="L2771" i="4"/>
  <c r="L2772" i="4"/>
  <c r="L2774" i="4"/>
  <c r="L2775" i="4"/>
  <c r="L2776" i="4"/>
  <c r="L2777" i="4"/>
  <c r="L2778" i="4"/>
  <c r="L2779" i="4"/>
  <c r="L2781" i="4"/>
  <c r="L2782" i="4"/>
  <c r="L2783" i="4"/>
  <c r="L2784" i="4"/>
  <c r="L2785" i="4"/>
  <c r="L2786" i="4"/>
  <c r="L2788" i="4"/>
  <c r="L2789" i="4"/>
  <c r="L2790" i="4"/>
  <c r="L2791" i="4"/>
  <c r="L2792" i="4"/>
  <c r="L2793" i="4"/>
  <c r="L2795" i="4"/>
  <c r="L2796" i="4"/>
  <c r="L2797" i="4"/>
  <c r="L2798" i="4"/>
  <c r="L2799" i="4"/>
  <c r="L2800" i="4"/>
  <c r="L2802" i="4"/>
  <c r="L2803" i="4"/>
  <c r="L2804" i="4"/>
  <c r="L2805" i="4"/>
  <c r="L2806" i="4"/>
  <c r="L2807" i="4"/>
  <c r="L2809" i="4"/>
  <c r="L2810" i="4"/>
  <c r="L2811" i="4"/>
  <c r="L2812" i="4"/>
  <c r="L2813" i="4"/>
  <c r="L2814" i="4"/>
  <c r="L2816" i="4"/>
  <c r="L2817" i="4"/>
  <c r="L2818" i="4"/>
  <c r="L2819" i="4"/>
  <c r="L2820" i="4"/>
  <c r="L2821" i="4"/>
  <c r="L2823" i="4"/>
  <c r="L2824" i="4"/>
  <c r="L2825" i="4"/>
  <c r="L2826" i="4"/>
  <c r="L2827" i="4"/>
  <c r="L2828" i="4"/>
  <c r="L2830" i="4"/>
  <c r="L2831" i="4"/>
  <c r="L2832" i="4"/>
  <c r="L2833" i="4"/>
  <c r="L2834" i="4"/>
  <c r="L2835" i="4"/>
  <c r="L2837" i="4"/>
  <c r="L2838" i="4"/>
  <c r="L2839" i="4"/>
  <c r="L2840" i="4"/>
  <c r="L2841" i="4"/>
  <c r="L2842" i="4"/>
  <c r="L2844" i="4"/>
  <c r="L2845" i="4"/>
  <c r="L2846" i="4"/>
  <c r="L2847" i="4"/>
  <c r="L2848" i="4"/>
  <c r="L2849" i="4"/>
  <c r="L2851" i="4"/>
  <c r="L2852" i="4"/>
  <c r="L2853" i="4"/>
  <c r="L2854" i="4"/>
  <c r="L2855" i="4"/>
  <c r="L2856" i="4"/>
  <c r="L2858" i="4"/>
  <c r="L2859" i="4"/>
  <c r="L2860" i="4"/>
  <c r="L2861" i="4"/>
  <c r="L2862" i="4"/>
  <c r="L2863" i="4"/>
  <c r="L2865" i="4"/>
  <c r="L2866" i="4"/>
  <c r="L2867" i="4"/>
  <c r="L2868" i="4"/>
  <c r="L2869" i="4"/>
  <c r="L2870" i="4"/>
  <c r="L2872" i="4"/>
  <c r="L2873" i="4"/>
  <c r="L2874" i="4"/>
  <c r="L2875" i="4"/>
  <c r="L2876" i="4"/>
  <c r="L2877" i="4"/>
  <c r="L2879" i="4"/>
  <c r="L2880" i="4"/>
  <c r="L2881" i="4"/>
  <c r="L2882" i="4"/>
  <c r="L2883" i="4"/>
  <c r="L2884" i="4"/>
  <c r="L2886" i="4"/>
  <c r="L2887" i="4"/>
  <c r="L2888" i="4"/>
  <c r="L2889" i="4"/>
  <c r="L2890" i="4"/>
  <c r="L2891" i="4"/>
  <c r="L2893" i="4"/>
  <c r="L2894" i="4"/>
  <c r="L2895" i="4"/>
  <c r="L2896" i="4"/>
  <c r="L2897" i="4"/>
  <c r="L2898" i="4"/>
  <c r="L2900" i="4"/>
  <c r="L2901" i="4"/>
  <c r="L2902" i="4"/>
  <c r="L2903" i="4"/>
  <c r="L2904" i="4"/>
  <c r="L2905" i="4"/>
  <c r="L2907" i="4"/>
  <c r="L2908" i="4"/>
  <c r="L2909" i="4"/>
  <c r="L2910" i="4"/>
  <c r="L2911" i="4"/>
  <c r="L2912" i="4"/>
  <c r="L2914" i="4"/>
  <c r="L2915" i="4"/>
  <c r="L2916" i="4"/>
  <c r="L2917" i="4"/>
  <c r="L2918" i="4"/>
  <c r="L2919" i="4"/>
  <c r="L2921" i="4"/>
  <c r="L2922" i="4"/>
  <c r="L2923" i="4"/>
  <c r="L2924" i="4"/>
  <c r="L2925" i="4"/>
  <c r="L2926" i="4"/>
  <c r="L2928" i="4"/>
  <c r="L2929" i="4"/>
  <c r="L2930" i="4"/>
  <c r="L2931" i="4"/>
  <c r="L2932" i="4"/>
  <c r="L2933" i="4"/>
  <c r="L2935" i="4"/>
  <c r="L2936" i="4"/>
  <c r="L2937" i="4"/>
  <c r="L2938" i="4"/>
  <c r="L2939" i="4"/>
  <c r="L2940" i="4"/>
  <c r="L2942" i="4"/>
  <c r="L2943" i="4"/>
  <c r="L2944" i="4"/>
  <c r="L2945" i="4"/>
  <c r="L2946" i="4"/>
  <c r="L2947" i="4"/>
  <c r="L2949" i="4"/>
  <c r="L2950" i="4"/>
  <c r="L2951" i="4"/>
  <c r="L2952" i="4"/>
  <c r="L2953" i="4"/>
  <c r="L2954" i="4"/>
  <c r="L2956" i="4"/>
  <c r="L2957" i="4"/>
  <c r="L2958" i="4"/>
  <c r="L2959" i="4"/>
  <c r="L2960" i="4"/>
  <c r="L2961" i="4"/>
  <c r="L2963" i="4"/>
  <c r="L2964" i="4"/>
  <c r="L2965" i="4"/>
  <c r="L2966" i="4"/>
  <c r="L2967" i="4"/>
  <c r="L2968" i="4"/>
  <c r="L2970" i="4"/>
  <c r="L2971" i="4"/>
  <c r="L2972" i="4"/>
  <c r="L2973" i="4"/>
  <c r="L2974" i="4"/>
  <c r="L2975" i="4"/>
  <c r="L2977" i="4"/>
  <c r="L2978" i="4"/>
  <c r="L2979" i="4"/>
  <c r="L2980" i="4"/>
  <c r="L2981" i="4"/>
  <c r="L2982" i="4"/>
  <c r="L2984" i="4"/>
  <c r="L2985" i="4"/>
  <c r="L2986" i="4"/>
  <c r="L2987" i="4"/>
  <c r="L2988" i="4"/>
  <c r="L2989" i="4"/>
  <c r="L2991" i="4"/>
  <c r="L2992" i="4"/>
  <c r="L2993" i="4"/>
  <c r="L2994" i="4"/>
  <c r="L2995" i="4"/>
  <c r="L2996" i="4"/>
  <c r="L2998" i="4"/>
  <c r="L2999" i="4"/>
  <c r="L3000" i="4"/>
  <c r="L3001" i="4"/>
  <c r="L3002" i="4"/>
  <c r="L3003" i="4"/>
  <c r="L3005" i="4"/>
  <c r="L3006" i="4"/>
  <c r="L3007" i="4"/>
  <c r="L3008" i="4"/>
  <c r="L3009" i="4"/>
  <c r="L3010" i="4"/>
  <c r="L3012" i="4"/>
  <c r="L3013" i="4"/>
  <c r="L3014" i="4"/>
  <c r="L3015" i="4"/>
  <c r="L3016" i="4"/>
  <c r="L3017" i="4"/>
  <c r="L3019" i="4"/>
  <c r="L3020" i="4"/>
  <c r="L3021" i="4"/>
  <c r="L3022" i="4"/>
  <c r="L3023" i="4"/>
  <c r="L3024" i="4"/>
  <c r="L3026" i="4"/>
  <c r="L3027" i="4"/>
  <c r="L3028" i="4"/>
  <c r="L3029" i="4"/>
  <c r="L3030" i="4"/>
  <c r="L3031" i="4"/>
  <c r="L3033" i="4"/>
  <c r="L3034" i="4"/>
  <c r="L3035" i="4"/>
  <c r="L3036" i="4"/>
  <c r="L3037" i="4"/>
  <c r="L3038" i="4"/>
  <c r="L3040" i="4"/>
  <c r="L3041" i="4"/>
  <c r="L3042" i="4"/>
  <c r="L3043" i="4"/>
  <c r="L3044" i="4"/>
  <c r="L3045" i="4"/>
  <c r="L3047" i="4"/>
  <c r="L3048" i="4"/>
  <c r="L3049" i="4"/>
  <c r="L3050" i="4"/>
  <c r="L3051" i="4"/>
  <c r="L3052" i="4"/>
  <c r="L3054" i="4"/>
  <c r="L3055" i="4"/>
  <c r="L3056" i="4"/>
  <c r="L3057" i="4"/>
  <c r="L3058" i="4"/>
  <c r="L3059" i="4"/>
  <c r="L3061" i="4"/>
  <c r="L3062" i="4"/>
  <c r="L3063" i="4"/>
  <c r="L3064" i="4"/>
  <c r="L3065" i="4"/>
  <c r="L3066" i="4"/>
  <c r="L3068" i="4"/>
  <c r="L3069" i="4"/>
  <c r="L3070" i="4"/>
  <c r="L3071" i="4"/>
  <c r="L3072" i="4"/>
  <c r="L3073" i="4"/>
  <c r="L3075" i="4"/>
  <c r="L3076" i="4"/>
  <c r="L3077" i="4"/>
  <c r="L3078" i="4"/>
  <c r="L3079" i="4"/>
  <c r="L3080" i="4"/>
  <c r="L3082" i="4"/>
  <c r="L3083" i="4"/>
  <c r="L3084" i="4"/>
  <c r="L3085" i="4"/>
  <c r="L3086" i="4"/>
  <c r="L3087" i="4"/>
  <c r="L3089" i="4"/>
  <c r="L3090" i="4"/>
  <c r="L3091" i="4"/>
  <c r="L3092" i="4"/>
  <c r="L3093" i="4"/>
  <c r="L3094" i="4"/>
  <c r="L3096" i="4"/>
  <c r="L3097" i="4"/>
  <c r="L3098" i="4"/>
  <c r="L3099" i="4"/>
  <c r="L3100" i="4"/>
  <c r="L3101" i="4"/>
  <c r="L3103" i="4"/>
  <c r="L3104" i="4"/>
  <c r="L3105" i="4"/>
  <c r="L3106" i="4"/>
  <c r="L3107" i="4"/>
  <c r="L3108" i="4"/>
  <c r="L3110" i="4"/>
  <c r="L3111" i="4"/>
  <c r="L3112" i="4"/>
  <c r="L3113" i="4"/>
  <c r="L3114" i="4"/>
  <c r="L3115" i="4"/>
  <c r="L3117" i="4"/>
  <c r="L3118" i="4"/>
  <c r="L3119" i="4"/>
  <c r="L3120" i="4"/>
  <c r="L3121" i="4"/>
  <c r="L3122" i="4"/>
  <c r="L3124" i="4"/>
  <c r="L3125" i="4"/>
  <c r="L3126" i="4"/>
  <c r="L3127" i="4"/>
  <c r="L3128" i="4"/>
  <c r="L3129" i="4"/>
  <c r="L3131" i="4"/>
  <c r="L3132" i="4"/>
  <c r="L3133" i="4"/>
  <c r="L3134" i="4"/>
  <c r="L3135" i="4"/>
  <c r="L3136" i="4"/>
  <c r="L3138" i="4"/>
  <c r="L3139" i="4"/>
  <c r="L3140" i="4"/>
  <c r="L3141" i="4"/>
  <c r="L3142" i="4"/>
  <c r="L3143" i="4"/>
  <c r="L3145" i="4"/>
  <c r="L3146" i="4"/>
  <c r="L3147" i="4"/>
  <c r="L3148" i="4"/>
  <c r="L3149" i="4"/>
  <c r="L3150" i="4"/>
  <c r="L3152" i="4"/>
  <c r="L3153" i="4"/>
  <c r="L3154" i="4"/>
  <c r="L3155" i="4"/>
  <c r="L3156" i="4"/>
  <c r="L3157" i="4"/>
  <c r="L3159" i="4"/>
  <c r="L3160" i="4"/>
  <c r="L3161" i="4"/>
  <c r="L3162" i="4"/>
  <c r="L3163" i="4"/>
  <c r="L3164" i="4"/>
  <c r="L3166" i="4"/>
  <c r="L3167" i="4"/>
  <c r="L3168" i="4"/>
  <c r="L3169" i="4"/>
  <c r="L3170" i="4"/>
  <c r="L3171" i="4"/>
  <c r="L3173" i="4"/>
  <c r="L3174" i="4"/>
  <c r="L3175" i="4"/>
  <c r="L3176" i="4"/>
  <c r="L3177" i="4"/>
  <c r="L3178" i="4"/>
  <c r="L3180" i="4"/>
  <c r="L3181" i="4"/>
  <c r="L3182" i="4"/>
  <c r="L3183" i="4"/>
  <c r="L3184" i="4"/>
  <c r="L3185" i="4"/>
  <c r="L3187" i="4"/>
  <c r="L3188" i="4"/>
  <c r="L3189" i="4"/>
  <c r="L3190" i="4"/>
  <c r="L3191" i="4"/>
  <c r="L3192" i="4"/>
  <c r="L3194" i="4"/>
  <c r="L3195" i="4"/>
  <c r="L3196" i="4"/>
  <c r="L3197" i="4"/>
  <c r="L3198" i="4"/>
  <c r="L3199" i="4"/>
  <c r="L3201" i="4"/>
  <c r="L3202" i="4"/>
  <c r="L3203" i="4"/>
  <c r="L3204" i="4"/>
  <c r="L3205" i="4"/>
  <c r="L3206" i="4"/>
  <c r="L3208" i="4"/>
  <c r="L3209" i="4"/>
  <c r="L3210" i="4"/>
  <c r="L3211" i="4"/>
  <c r="L3212" i="4"/>
  <c r="L3213" i="4"/>
  <c r="L3215" i="4"/>
  <c r="L3216" i="4"/>
  <c r="L3217" i="4"/>
  <c r="L3218" i="4"/>
  <c r="L3219" i="4"/>
  <c r="L3220" i="4"/>
  <c r="L3222" i="4"/>
  <c r="L3223" i="4"/>
  <c r="L3224" i="4"/>
  <c r="L3225" i="4"/>
  <c r="L3226" i="4"/>
  <c r="L3227" i="4"/>
  <c r="L3229" i="4"/>
  <c r="L3230" i="4"/>
  <c r="L3231" i="4"/>
  <c r="L3232" i="4"/>
  <c r="L3233" i="4"/>
  <c r="L3234" i="4"/>
  <c r="L3236" i="4"/>
  <c r="L3237" i="4"/>
  <c r="L3238" i="4"/>
  <c r="L3239" i="4"/>
  <c r="L3240" i="4"/>
  <c r="L3241" i="4"/>
  <c r="L3243" i="4"/>
  <c r="L3244" i="4"/>
  <c r="L3245" i="4"/>
  <c r="L3246" i="4"/>
  <c r="L3247" i="4"/>
  <c r="L3248" i="4"/>
  <c r="L3250" i="4"/>
  <c r="L3251" i="4"/>
  <c r="L3252" i="4"/>
  <c r="L3253" i="4"/>
  <c r="L3254" i="4"/>
  <c r="L3255" i="4"/>
  <c r="L3257" i="4"/>
  <c r="L3258" i="4"/>
  <c r="L3259" i="4"/>
  <c r="L3260" i="4"/>
  <c r="L3261" i="4"/>
  <c r="L3262" i="4"/>
  <c r="L3264" i="4"/>
  <c r="L3265" i="4"/>
  <c r="L3266" i="4"/>
  <c r="L3267" i="4"/>
  <c r="L3268" i="4"/>
  <c r="L3269" i="4"/>
  <c r="L3271" i="4"/>
  <c r="L3272" i="4"/>
  <c r="L3273" i="4"/>
  <c r="L3274" i="4"/>
  <c r="L3275" i="4"/>
  <c r="L3276" i="4"/>
  <c r="L3278" i="4"/>
  <c r="L3279" i="4"/>
  <c r="L3280" i="4"/>
  <c r="L3281" i="4"/>
  <c r="L3282" i="4"/>
  <c r="L3283" i="4"/>
  <c r="L3285" i="4"/>
  <c r="L3286" i="4"/>
  <c r="L3287"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K16" i="4"/>
  <c r="D16" i="4" s="1"/>
  <c r="K17" i="4"/>
  <c r="D17" i="4" s="1"/>
  <c r="K18" i="4"/>
  <c r="D18" i="4" s="1"/>
  <c r="K19" i="4"/>
  <c r="D19" i="4" s="1"/>
  <c r="K20" i="4"/>
  <c r="D20" i="4" s="1"/>
  <c r="K23" i="4"/>
  <c r="D23" i="4" s="1"/>
  <c r="K24" i="4"/>
  <c r="D24" i="4" s="1"/>
  <c r="K25" i="4"/>
  <c r="D25" i="4" s="1"/>
  <c r="K26" i="4"/>
  <c r="D26" i="4" s="1"/>
  <c r="K27" i="4"/>
  <c r="D27" i="4" s="1"/>
  <c r="K30" i="4"/>
  <c r="D30" i="4" s="1"/>
  <c r="K31" i="4"/>
  <c r="D31" i="4" s="1"/>
  <c r="K32" i="4"/>
  <c r="D32" i="4" s="1"/>
  <c r="K33" i="4"/>
  <c r="D33" i="4" s="1"/>
  <c r="K34" i="4"/>
  <c r="D34" i="4" s="1"/>
  <c r="K37" i="4"/>
  <c r="D37" i="4" s="1"/>
  <c r="K38" i="4"/>
  <c r="D38" i="4" s="1"/>
  <c r="K39" i="4"/>
  <c r="D39" i="4" s="1"/>
  <c r="K40" i="4"/>
  <c r="D40" i="4" s="1"/>
  <c r="K41" i="4"/>
  <c r="D41" i="4" s="1"/>
  <c r="K44" i="4"/>
  <c r="D44" i="4" s="1"/>
  <c r="K45" i="4"/>
  <c r="D45" i="4" s="1"/>
  <c r="L16" i="4"/>
  <c r="L17" i="4"/>
  <c r="L18" i="4"/>
  <c r="L19" i="4"/>
  <c r="L20" i="4"/>
  <c r="L23" i="4"/>
  <c r="L24" i="4"/>
  <c r="L25" i="4"/>
  <c r="L26" i="4"/>
  <c r="L27" i="4"/>
  <c r="L30" i="4"/>
  <c r="L31" i="4"/>
  <c r="L32" i="4"/>
  <c r="L33" i="4"/>
  <c r="L34" i="4"/>
  <c r="L37" i="4"/>
  <c r="L38" i="4"/>
  <c r="L39" i="4"/>
  <c r="L40" i="4"/>
  <c r="L41" i="4"/>
  <c r="L44" i="4"/>
  <c r="L45" i="4"/>
  <c r="L4" i="4"/>
  <c r="L5" i="4"/>
  <c r="L6" i="4"/>
  <c r="L7" i="4"/>
  <c r="L9" i="4"/>
  <c r="L10" i="4"/>
  <c r="L11" i="4"/>
  <c r="L12" i="4"/>
  <c r="L13" i="4"/>
  <c r="L14" i="4"/>
  <c r="K4" i="4"/>
  <c r="K5" i="4"/>
  <c r="D5" i="4" s="1"/>
  <c r="K6" i="4"/>
  <c r="D6" i="4" s="1"/>
  <c r="K7" i="4"/>
  <c r="D7" i="4" s="1"/>
  <c r="K9" i="4"/>
  <c r="D9" i="4" s="1"/>
  <c r="K10" i="4"/>
  <c r="D10" i="4" s="1"/>
  <c r="K11" i="4"/>
  <c r="D11" i="4" s="1"/>
  <c r="K12" i="4"/>
  <c r="D12" i="4" s="1"/>
  <c r="K13" i="4"/>
  <c r="D13" i="4" s="1"/>
  <c r="K14" i="4"/>
  <c r="D14" i="4" s="1"/>
  <c r="B10" i="4"/>
  <c r="B11" i="4"/>
  <c r="B12" i="4"/>
  <c r="B13" i="4"/>
  <c r="B14" i="4"/>
  <c r="C10" i="4"/>
  <c r="C11" i="4"/>
  <c r="C12" i="4"/>
  <c r="C13" i="4"/>
  <c r="C14" i="4"/>
  <c r="B5" i="4"/>
  <c r="B6" i="4"/>
  <c r="B7" i="4"/>
  <c r="B8" i="4"/>
  <c r="B9" i="4"/>
  <c r="C5" i="4"/>
  <c r="C6" i="4"/>
  <c r="C7" i="4"/>
  <c r="C8" i="4"/>
  <c r="C9" i="4"/>
  <c r="B4" i="4"/>
  <c r="C4" i="4"/>
  <c r="P3293" i="4" l="1"/>
  <c r="I3291" i="4"/>
  <c r="O3294" i="4" s="1"/>
  <c r="P3294" i="4" s="1"/>
  <c r="D4" i="4"/>
  <c r="J4" i="4"/>
  <c r="M3293" i="4"/>
  <c r="L1968" i="4"/>
  <c r="L2017" i="4"/>
  <c r="L2479" i="4"/>
  <c r="L2556" i="4"/>
  <c r="L2591" i="4"/>
  <c r="L2682" i="4"/>
  <c r="L2738" i="4"/>
  <c r="L2913" i="4"/>
  <c r="L2976" i="4"/>
  <c r="L3018" i="4"/>
  <c r="L3088" i="4"/>
  <c r="L3130" i="4"/>
  <c r="L3172" i="4"/>
  <c r="L3228" i="4"/>
  <c r="L3270" i="4"/>
  <c r="L2087" i="4"/>
  <c r="L2136" i="4"/>
  <c r="L2206" i="4"/>
  <c r="L2269" i="4"/>
  <c r="L2318" i="4"/>
  <c r="L2367" i="4"/>
  <c r="L2528" i="4"/>
  <c r="L2773" i="4"/>
  <c r="L2815" i="4"/>
  <c r="L2864" i="4"/>
  <c r="L2934" i="4"/>
  <c r="L2983" i="4"/>
  <c r="L3025" i="4"/>
  <c r="L3060" i="4"/>
  <c r="L3095" i="4"/>
  <c r="L3137" i="4"/>
  <c r="L1940" i="4"/>
  <c r="L2255" i="4"/>
  <c r="L2416" i="4"/>
  <c r="L2472" i="4"/>
  <c r="L2577" i="4"/>
  <c r="L2654" i="4"/>
  <c r="L2696" i="4"/>
  <c r="L2752" i="4"/>
  <c r="L2801" i="4"/>
  <c r="L2836" i="4"/>
  <c r="L2878" i="4"/>
  <c r="L2920" i="4"/>
  <c r="L3053" i="4"/>
  <c r="L3102" i="4"/>
  <c r="L3144" i="4"/>
  <c r="L3179" i="4"/>
  <c r="L1905" i="4"/>
  <c r="L1982" i="4"/>
  <c r="L2059" i="4"/>
  <c r="L2122" i="4"/>
  <c r="L2164" i="4"/>
  <c r="L2199" i="4"/>
  <c r="L2241" i="4"/>
  <c r="L2304" i="4"/>
  <c r="L2353" i="4"/>
  <c r="L2381" i="4"/>
  <c r="L2409" i="4"/>
  <c r="L2493" i="4"/>
  <c r="L2521" i="4"/>
  <c r="L2570" i="4"/>
  <c r="L2619" i="4"/>
  <c r="L2647" i="4"/>
  <c r="L2850" i="4"/>
  <c r="L2955" i="4"/>
  <c r="L3221" i="4"/>
  <c r="L3284" i="4"/>
  <c r="L1919" i="4"/>
  <c r="L1947" i="4"/>
  <c r="L2066" i="4"/>
  <c r="L2157" i="4"/>
  <c r="L2388" i="4"/>
  <c r="L2444" i="4"/>
  <c r="L2486" i="4"/>
  <c r="L2612" i="4"/>
  <c r="L2731" i="4"/>
  <c r="L2843" i="4"/>
  <c r="L2885" i="4"/>
  <c r="L2948" i="4"/>
  <c r="L2990" i="4"/>
  <c r="L3193" i="4"/>
  <c r="L3249" i="4"/>
  <c r="L1912" i="4"/>
  <c r="L2045" i="4"/>
  <c r="L2115" i="4"/>
  <c r="L2185" i="4"/>
  <c r="L2248" i="4"/>
  <c r="L2325" i="4"/>
  <c r="L2437" i="4"/>
  <c r="L2465" i="4"/>
  <c r="L2514" i="4"/>
  <c r="L2549" i="4"/>
  <c r="L2675" i="4"/>
  <c r="L2710" i="4"/>
  <c r="L2759" i="4"/>
  <c r="L2794" i="4"/>
  <c r="L2899" i="4"/>
  <c r="L2962" i="4"/>
  <c r="L3004" i="4"/>
  <c r="L3067" i="4"/>
  <c r="L3109" i="4"/>
  <c r="L3235" i="4"/>
  <c r="L3277" i="4"/>
  <c r="L1933" i="4"/>
  <c r="L1961" i="4"/>
  <c r="L1989" i="4"/>
  <c r="L2024" i="4"/>
  <c r="L2052" i="4"/>
  <c r="L2143" i="4"/>
  <c r="L2192" i="4"/>
  <c r="L2227" i="4"/>
  <c r="L2262" i="4"/>
  <c r="L2395" i="4"/>
  <c r="L2500" i="4"/>
  <c r="L2542" i="4"/>
  <c r="L2584" i="4"/>
  <c r="L2717" i="4"/>
  <c r="L2780" i="4"/>
  <c r="L2808" i="4"/>
  <c r="L2941" i="4"/>
  <c r="L3046" i="4"/>
  <c r="L3123" i="4"/>
  <c r="L3214" i="4"/>
  <c r="L1240" i="4"/>
  <c r="L1247" i="4"/>
  <c r="L1261" i="4"/>
  <c r="L1275" i="4"/>
  <c r="L1296" i="4"/>
  <c r="L1310" i="4"/>
  <c r="L1324" i="4"/>
  <c r="L1338" i="4"/>
  <c r="L1359" i="4"/>
  <c r="L1373" i="4"/>
  <c r="L1387" i="4"/>
  <c r="L1401" i="4"/>
  <c r="L1436" i="4"/>
  <c r="L1464" i="4"/>
  <c r="L1478" i="4"/>
  <c r="L1492" i="4"/>
  <c r="L1513" i="4"/>
  <c r="L1527" i="4"/>
  <c r="L1548" i="4"/>
  <c r="L1569" i="4"/>
  <c r="L1590" i="4"/>
  <c r="L1611" i="4"/>
  <c r="L1632" i="4"/>
  <c r="L1646" i="4"/>
  <c r="L1667" i="4"/>
  <c r="L1898" i="4"/>
  <c r="L1926" i="4"/>
  <c r="L1996" i="4"/>
  <c r="L2038" i="4"/>
  <c r="L2094" i="4"/>
  <c r="L2129" i="4"/>
  <c r="L2234" i="4"/>
  <c r="L2297" i="4"/>
  <c r="L2360" i="4"/>
  <c r="L2430" i="4"/>
  <c r="L2458" i="4"/>
  <c r="L2507" i="4"/>
  <c r="L2563" i="4"/>
  <c r="L2633" i="4"/>
  <c r="L2668" i="4"/>
  <c r="L2745" i="4"/>
  <c r="L2787" i="4"/>
  <c r="L2822" i="4"/>
  <c r="L2857" i="4"/>
  <c r="L2892" i="4"/>
  <c r="L3032" i="4"/>
  <c r="L3074" i="4"/>
  <c r="L3116" i="4"/>
  <c r="L3158" i="4"/>
  <c r="L3200" i="4"/>
  <c r="L3256" i="4"/>
  <c r="L1254" i="4"/>
  <c r="L1289" i="4"/>
  <c r="L1345" i="4"/>
  <c r="L1366" i="4"/>
  <c r="L1380" i="4"/>
  <c r="L1415" i="4"/>
  <c r="L1443" i="4"/>
  <c r="L1457" i="4"/>
  <c r="L1485" i="4"/>
  <c r="L1499" i="4"/>
  <c r="L1520" i="4"/>
  <c r="L1534" i="4"/>
  <c r="L1562" i="4"/>
  <c r="L1583" i="4"/>
  <c r="L1597" i="4"/>
  <c r="L1625" i="4"/>
  <c r="L1639" i="4"/>
  <c r="L1660" i="4"/>
  <c r="L1674" i="4"/>
  <c r="L1688" i="4"/>
  <c r="L1954" i="4"/>
  <c r="L2010" i="4"/>
  <c r="L2080" i="4"/>
  <c r="L2178" i="4"/>
  <c r="L2276" i="4"/>
  <c r="L2311" i="4"/>
  <c r="L2346" i="4"/>
  <c r="L2402" i="4"/>
  <c r="L2598" i="4"/>
  <c r="L2640" i="4"/>
  <c r="L2724" i="4"/>
  <c r="L2927" i="4"/>
  <c r="L3165" i="4"/>
  <c r="L3207" i="4"/>
  <c r="L3242" i="4"/>
  <c r="L50" i="4"/>
  <c r="L57" i="4"/>
  <c r="L64" i="4"/>
  <c r="L71" i="4"/>
  <c r="L78" i="4"/>
  <c r="L85" i="4"/>
  <c r="L92" i="4"/>
  <c r="L99" i="4"/>
  <c r="L106" i="4"/>
  <c r="L113" i="4"/>
  <c r="L120" i="4"/>
  <c r="L127" i="4"/>
  <c r="L134" i="4"/>
  <c r="L141" i="4"/>
  <c r="L148" i="4"/>
  <c r="L155" i="4"/>
  <c r="L162" i="4"/>
  <c r="L169" i="4"/>
  <c r="L176" i="4"/>
  <c r="L183" i="4"/>
  <c r="L190" i="4"/>
  <c r="L197" i="4"/>
  <c r="L204" i="4"/>
  <c r="L211" i="4"/>
  <c r="L218" i="4"/>
  <c r="L225" i="4"/>
  <c r="L232" i="4"/>
  <c r="L239" i="4"/>
  <c r="L246" i="4"/>
  <c r="L253" i="4"/>
  <c r="L260" i="4"/>
  <c r="L267" i="4"/>
  <c r="L274" i="4"/>
  <c r="L281" i="4"/>
  <c r="L288" i="4"/>
  <c r="L295" i="4"/>
  <c r="L302" i="4"/>
  <c r="L309" i="4"/>
  <c r="L316" i="4"/>
  <c r="L323" i="4"/>
  <c r="L330" i="4"/>
  <c r="L337" i="4"/>
  <c r="L344" i="4"/>
  <c r="L351" i="4"/>
  <c r="L358" i="4"/>
  <c r="L365" i="4"/>
  <c r="L372" i="4"/>
  <c r="L379" i="4"/>
  <c r="L386" i="4"/>
  <c r="L393" i="4"/>
  <c r="L400" i="4"/>
  <c r="L407" i="4"/>
  <c r="L414" i="4"/>
  <c r="L421" i="4"/>
  <c r="L428" i="4"/>
  <c r="L435" i="4"/>
  <c r="L442" i="4"/>
  <c r="L449" i="4"/>
  <c r="L456" i="4"/>
  <c r="L463" i="4"/>
  <c r="L470" i="4"/>
  <c r="L477" i="4"/>
  <c r="L484" i="4"/>
  <c r="L491" i="4"/>
  <c r="L498" i="4"/>
  <c r="L505" i="4"/>
  <c r="L512" i="4"/>
  <c r="L519" i="4"/>
  <c r="L526" i="4"/>
  <c r="L533" i="4"/>
  <c r="L540" i="4"/>
  <c r="L547" i="4"/>
  <c r="L554" i="4"/>
  <c r="L561" i="4"/>
  <c r="L568" i="4"/>
  <c r="L575" i="4"/>
  <c r="L582" i="4"/>
  <c r="L589" i="4"/>
  <c r="L596" i="4"/>
  <c r="L603" i="4"/>
  <c r="L610" i="4"/>
  <c r="L617" i="4"/>
  <c r="L624" i="4"/>
  <c r="L631" i="4"/>
  <c r="L638" i="4"/>
  <c r="L645" i="4"/>
  <c r="L652" i="4"/>
  <c r="L659" i="4"/>
  <c r="L666" i="4"/>
  <c r="L673" i="4"/>
  <c r="L680" i="4"/>
  <c r="L687" i="4"/>
  <c r="L694" i="4"/>
  <c r="L701" i="4"/>
  <c r="L708" i="4"/>
  <c r="L715" i="4"/>
  <c r="L722" i="4"/>
  <c r="L729" i="4"/>
  <c r="L736" i="4"/>
  <c r="L743" i="4"/>
  <c r="L750" i="4"/>
  <c r="L757" i="4"/>
  <c r="L764" i="4"/>
  <c r="L771" i="4"/>
  <c r="L778" i="4"/>
  <c r="L785" i="4"/>
  <c r="L792" i="4"/>
  <c r="L799" i="4"/>
  <c r="L806" i="4"/>
  <c r="L813" i="4"/>
  <c r="L820" i="4"/>
  <c r="L827" i="4"/>
  <c r="L834" i="4"/>
  <c r="L841" i="4"/>
  <c r="L848" i="4"/>
  <c r="L855" i="4"/>
  <c r="L862" i="4"/>
  <c r="L869" i="4"/>
  <c r="L876" i="4"/>
  <c r="L883" i="4"/>
  <c r="L890" i="4"/>
  <c r="L897" i="4"/>
  <c r="L904" i="4"/>
  <c r="L911" i="4"/>
  <c r="L918" i="4"/>
  <c r="L925" i="4"/>
  <c r="L932" i="4"/>
  <c r="L939" i="4"/>
  <c r="L946" i="4"/>
  <c r="L953" i="4"/>
  <c r="L960" i="4"/>
  <c r="L967" i="4"/>
  <c r="L974" i="4"/>
  <c r="L981" i="4"/>
  <c r="L988" i="4"/>
  <c r="L995" i="4"/>
  <c r="L1002" i="4"/>
  <c r="L1009" i="4"/>
  <c r="L1016" i="4"/>
  <c r="L1023" i="4"/>
  <c r="L1030" i="4"/>
  <c r="L1037" i="4"/>
  <c r="L1044" i="4"/>
  <c r="L1051" i="4"/>
  <c r="L1058" i="4"/>
  <c r="L1065" i="4"/>
  <c r="L1072" i="4"/>
  <c r="L1079" i="4"/>
  <c r="L1086" i="4"/>
  <c r="L1093" i="4"/>
  <c r="L1100" i="4"/>
  <c r="L1107" i="4"/>
  <c r="L1114" i="4"/>
  <c r="L1121" i="4"/>
  <c r="L1128" i="4"/>
  <c r="L1135" i="4"/>
  <c r="L1142" i="4"/>
  <c r="L1149" i="4"/>
  <c r="L1156" i="4"/>
  <c r="L1163" i="4"/>
  <c r="L1170" i="4"/>
  <c r="L1177" i="4"/>
  <c r="L1184" i="4"/>
  <c r="L1191" i="4"/>
  <c r="L1198" i="4"/>
  <c r="L1205" i="4"/>
  <c r="L1212" i="4"/>
  <c r="L1219" i="4"/>
  <c r="L1226" i="4"/>
  <c r="L1233" i="4"/>
  <c r="L1268" i="4"/>
  <c r="L1282" i="4"/>
  <c r="L1303" i="4"/>
  <c r="L1317" i="4"/>
  <c r="L1331" i="4"/>
  <c r="L1352" i="4"/>
  <c r="L1394" i="4"/>
  <c r="L1408" i="4"/>
  <c r="L1422" i="4"/>
  <c r="L1429" i="4"/>
  <c r="L1450" i="4"/>
  <c r="L1471" i="4"/>
  <c r="L1506" i="4"/>
  <c r="L1541" i="4"/>
  <c r="L1555" i="4"/>
  <c r="L1576" i="4"/>
  <c r="L1604" i="4"/>
  <c r="L1618" i="4"/>
  <c r="L1653" i="4"/>
  <c r="L1681" i="4"/>
  <c r="L1695" i="4"/>
  <c r="L1975" i="4"/>
  <c r="L2031" i="4"/>
  <c r="L2101" i="4"/>
  <c r="L2150" i="4"/>
  <c r="L2213" i="4"/>
  <c r="L2283" i="4"/>
  <c r="L2332" i="4"/>
  <c r="L2374" i="4"/>
  <c r="L2423" i="4"/>
  <c r="L2451" i="4"/>
  <c r="L2626" i="4"/>
  <c r="L2661" i="4"/>
  <c r="L2703" i="4"/>
  <c r="L2969" i="4"/>
  <c r="L3011" i="4"/>
  <c r="L3151" i="4"/>
  <c r="L3186" i="4"/>
  <c r="L3263" i="4"/>
  <c r="L1702" i="4"/>
  <c r="L1709" i="4"/>
  <c r="L1716" i="4"/>
  <c r="L1723" i="4"/>
  <c r="L1730" i="4"/>
  <c r="L1737" i="4"/>
  <c r="L1744" i="4"/>
  <c r="L1751" i="4"/>
  <c r="L1758" i="4"/>
  <c r="L1765" i="4"/>
  <c r="L1772" i="4"/>
  <c r="L1779" i="4"/>
  <c r="L1786" i="4"/>
  <c r="L1793" i="4"/>
  <c r="L1800" i="4"/>
  <c r="L1807" i="4"/>
  <c r="L1814" i="4"/>
  <c r="L1821" i="4"/>
  <c r="L1828" i="4"/>
  <c r="L1835" i="4"/>
  <c r="L1842" i="4"/>
  <c r="L1849" i="4"/>
  <c r="L1856" i="4"/>
  <c r="L1863" i="4"/>
  <c r="L1870" i="4"/>
  <c r="L1877" i="4"/>
  <c r="L1884" i="4"/>
  <c r="L1891" i="4"/>
  <c r="L2003" i="4"/>
  <c r="L2073" i="4"/>
  <c r="L2108" i="4"/>
  <c r="L2171" i="4"/>
  <c r="L2220" i="4"/>
  <c r="L2290" i="4"/>
  <c r="L2339" i="4"/>
  <c r="L2535" i="4"/>
  <c r="L2605" i="4"/>
  <c r="L2689" i="4"/>
  <c r="L2766" i="4"/>
  <c r="L2829" i="4"/>
  <c r="L2871" i="4"/>
  <c r="L2906" i="4"/>
  <c r="L2997" i="4"/>
  <c r="L3039" i="4"/>
  <c r="L3081" i="4"/>
  <c r="L29" i="4"/>
  <c r="L15" i="4"/>
  <c r="L36" i="4"/>
  <c r="L43" i="4"/>
  <c r="L22" i="4"/>
  <c r="L42" i="4"/>
  <c r="L28" i="4"/>
  <c r="L21" i="4"/>
  <c r="L35" i="4"/>
  <c r="L8" i="4"/>
  <c r="P3295" i="4" l="1"/>
  <c r="L3291" i="4"/>
  <c r="Q3295" i="4"/>
  <c r="Q3296" i="4" s="1"/>
  <c r="J3291" i="4"/>
  <c r="K442" i="4"/>
  <c r="D442" i="4" s="1"/>
  <c r="K554" i="4"/>
  <c r="D554" i="4" s="1"/>
  <c r="K610" i="4"/>
  <c r="D610" i="4" s="1"/>
  <c r="K736" i="4"/>
  <c r="D736" i="4" s="1"/>
  <c r="K757" i="4"/>
  <c r="D757" i="4" s="1"/>
  <c r="K771" i="4"/>
  <c r="D771" i="4" s="1"/>
  <c r="K813" i="4"/>
  <c r="D813" i="4" s="1"/>
  <c r="K897" i="4"/>
  <c r="D897" i="4" s="1"/>
  <c r="K925" i="4"/>
  <c r="D925" i="4" s="1"/>
  <c r="K953" i="4"/>
  <c r="D953" i="4" s="1"/>
  <c r="K1114" i="4"/>
  <c r="D1114" i="4" s="1"/>
  <c r="K1170" i="4"/>
  <c r="D1170" i="4" s="1"/>
  <c r="K456" i="4"/>
  <c r="D456" i="4" s="1"/>
  <c r="K484" i="4"/>
  <c r="D484" i="4" s="1"/>
  <c r="K505" i="4"/>
  <c r="D505" i="4" s="1"/>
  <c r="K526" i="4"/>
  <c r="D526" i="4" s="1"/>
  <c r="K617" i="4"/>
  <c r="D617" i="4" s="1"/>
  <c r="K729" i="4"/>
  <c r="D729" i="4" s="1"/>
  <c r="K764" i="4"/>
  <c r="D764" i="4" s="1"/>
  <c r="K799" i="4"/>
  <c r="D799" i="4" s="1"/>
  <c r="K841" i="4"/>
  <c r="D841" i="4" s="1"/>
  <c r="K890" i="4"/>
  <c r="D890" i="4" s="1"/>
  <c r="K1016" i="4"/>
  <c r="D1016" i="4" s="1"/>
  <c r="K1058" i="4"/>
  <c r="D1058" i="4" s="1"/>
  <c r="K1100" i="4"/>
  <c r="D1100" i="4" s="1"/>
  <c r="K1163" i="4"/>
  <c r="D1163" i="4" s="1"/>
  <c r="K421" i="4"/>
  <c r="D421" i="4" s="1"/>
  <c r="K533" i="4"/>
  <c r="D533" i="4" s="1"/>
  <c r="K582" i="4"/>
  <c r="D582" i="4" s="1"/>
  <c r="K638" i="4"/>
  <c r="D638" i="4" s="1"/>
  <c r="K680" i="4"/>
  <c r="D680" i="4" s="1"/>
  <c r="K701" i="4"/>
  <c r="D701" i="4" s="1"/>
  <c r="K722" i="4"/>
  <c r="D722" i="4" s="1"/>
  <c r="K827" i="4"/>
  <c r="D827" i="4" s="1"/>
  <c r="K855" i="4"/>
  <c r="D855" i="4" s="1"/>
  <c r="K876" i="4"/>
  <c r="D876" i="4" s="1"/>
  <c r="K911" i="4"/>
  <c r="D911" i="4" s="1"/>
  <c r="K960" i="4"/>
  <c r="D960" i="4" s="1"/>
  <c r="K981" i="4"/>
  <c r="D981" i="4" s="1"/>
  <c r="K1037" i="4"/>
  <c r="D1037" i="4" s="1"/>
  <c r="K1107" i="4"/>
  <c r="D1107" i="4" s="1"/>
  <c r="K1156" i="4"/>
  <c r="D1156" i="4" s="1"/>
  <c r="K1184" i="4"/>
  <c r="D1184" i="4" s="1"/>
  <c r="K1205" i="4"/>
  <c r="D1205" i="4" s="1"/>
  <c r="K1219" i="4"/>
  <c r="D1219" i="4" s="1"/>
  <c r="K435" i="4"/>
  <c r="D435" i="4" s="1"/>
  <c r="K498" i="4"/>
  <c r="D498" i="4" s="1"/>
  <c r="K540" i="4"/>
  <c r="D540" i="4" s="1"/>
  <c r="K568" i="4"/>
  <c r="D568" i="4" s="1"/>
  <c r="K603" i="4"/>
  <c r="D603" i="4" s="1"/>
  <c r="K652" i="4"/>
  <c r="D652" i="4" s="1"/>
  <c r="K673" i="4"/>
  <c r="D673" i="4" s="1"/>
  <c r="K715" i="4"/>
  <c r="D715" i="4" s="1"/>
  <c r="K778" i="4"/>
  <c r="D778" i="4" s="1"/>
  <c r="K848" i="4"/>
  <c r="D848" i="4" s="1"/>
  <c r="K946" i="4"/>
  <c r="D946" i="4" s="1"/>
  <c r="K1002" i="4"/>
  <c r="D1002" i="4" s="1"/>
  <c r="K1030" i="4"/>
  <c r="D1030" i="4" s="1"/>
  <c r="K1093" i="4"/>
  <c r="D1093" i="4" s="1"/>
  <c r="K1121" i="4"/>
  <c r="D1121" i="4" s="1"/>
  <c r="K1135" i="4"/>
  <c r="D1135" i="4" s="1"/>
  <c r="K470" i="4"/>
  <c r="D470" i="4" s="1"/>
  <c r="K519" i="4"/>
  <c r="D519" i="4" s="1"/>
  <c r="K624" i="4"/>
  <c r="D624" i="4" s="1"/>
  <c r="K645" i="4"/>
  <c r="D645" i="4" s="1"/>
  <c r="K694" i="4"/>
  <c r="D694" i="4" s="1"/>
  <c r="K743" i="4"/>
  <c r="D743" i="4" s="1"/>
  <c r="K792" i="4"/>
  <c r="D792" i="4" s="1"/>
  <c r="K918" i="4"/>
  <c r="D918" i="4" s="1"/>
  <c r="K939" i="4"/>
  <c r="D939" i="4" s="1"/>
  <c r="K995" i="4"/>
  <c r="D995" i="4" s="1"/>
  <c r="K1009" i="4"/>
  <c r="D1009" i="4" s="1"/>
  <c r="K1023" i="4"/>
  <c r="D1023" i="4" s="1"/>
  <c r="K1079" i="4"/>
  <c r="D1079" i="4" s="1"/>
  <c r="K1128" i="4"/>
  <c r="D1128" i="4" s="1"/>
  <c r="K1177" i="4"/>
  <c r="D1177" i="4" s="1"/>
  <c r="K1191" i="4"/>
  <c r="D1191" i="4" s="1"/>
  <c r="K1212" i="4"/>
  <c r="D1212" i="4" s="1"/>
  <c r="K491" i="4"/>
  <c r="D491" i="4" s="1"/>
  <c r="K512" i="4"/>
  <c r="D512" i="4" s="1"/>
  <c r="K561" i="4"/>
  <c r="D561" i="4" s="1"/>
  <c r="K575" i="4"/>
  <c r="D575" i="4" s="1"/>
  <c r="K589" i="4"/>
  <c r="D589" i="4" s="1"/>
  <c r="K631" i="4"/>
  <c r="D631" i="4" s="1"/>
  <c r="K659" i="4"/>
  <c r="D659" i="4" s="1"/>
  <c r="K708" i="4"/>
  <c r="D708" i="4" s="1"/>
  <c r="K750" i="4"/>
  <c r="D750" i="4" s="1"/>
  <c r="K785" i="4"/>
  <c r="D785" i="4" s="1"/>
  <c r="K806" i="4"/>
  <c r="D806" i="4" s="1"/>
  <c r="K820" i="4"/>
  <c r="D820" i="4" s="1"/>
  <c r="K869" i="4"/>
  <c r="D869" i="4" s="1"/>
  <c r="K883" i="4"/>
  <c r="D883" i="4" s="1"/>
  <c r="K904" i="4"/>
  <c r="D904" i="4" s="1"/>
  <c r="K932" i="4"/>
  <c r="D932" i="4" s="1"/>
  <c r="K967" i="4"/>
  <c r="D967" i="4" s="1"/>
  <c r="K1051" i="4"/>
  <c r="D1051" i="4" s="1"/>
  <c r="K1072" i="4"/>
  <c r="D1072" i="4" s="1"/>
  <c r="K1149" i="4"/>
  <c r="D1149" i="4" s="1"/>
  <c r="K50" i="4"/>
  <c r="D50" i="4" s="1"/>
  <c r="K57" i="4"/>
  <c r="D57" i="4" s="1"/>
  <c r="K64" i="4"/>
  <c r="D64" i="4" s="1"/>
  <c r="K71" i="4"/>
  <c r="D71" i="4" s="1"/>
  <c r="K78" i="4"/>
  <c r="D78" i="4" s="1"/>
  <c r="K85" i="4"/>
  <c r="D85" i="4" s="1"/>
  <c r="K92" i="4"/>
  <c r="D92" i="4" s="1"/>
  <c r="K99" i="4"/>
  <c r="D99" i="4" s="1"/>
  <c r="K106" i="4"/>
  <c r="D106" i="4" s="1"/>
  <c r="K113" i="4"/>
  <c r="D113" i="4" s="1"/>
  <c r="K120" i="4"/>
  <c r="D120" i="4" s="1"/>
  <c r="K127" i="4"/>
  <c r="D127" i="4" s="1"/>
  <c r="K134" i="4"/>
  <c r="D134" i="4" s="1"/>
  <c r="K141" i="4"/>
  <c r="D141" i="4" s="1"/>
  <c r="K148" i="4"/>
  <c r="D148" i="4" s="1"/>
  <c r="K155" i="4"/>
  <c r="D155" i="4" s="1"/>
  <c r="K162" i="4"/>
  <c r="D162" i="4" s="1"/>
  <c r="K169" i="4"/>
  <c r="D169" i="4" s="1"/>
  <c r="K176" i="4"/>
  <c r="D176" i="4" s="1"/>
  <c r="K183" i="4"/>
  <c r="D183" i="4" s="1"/>
  <c r="K190" i="4"/>
  <c r="D190" i="4" s="1"/>
  <c r="K197" i="4"/>
  <c r="D197" i="4" s="1"/>
  <c r="K204" i="4"/>
  <c r="D204" i="4" s="1"/>
  <c r="K211" i="4"/>
  <c r="D211" i="4" s="1"/>
  <c r="K218" i="4"/>
  <c r="D218" i="4" s="1"/>
  <c r="K225" i="4"/>
  <c r="D225" i="4" s="1"/>
  <c r="K232" i="4"/>
  <c r="D232" i="4" s="1"/>
  <c r="K239" i="4"/>
  <c r="D239" i="4" s="1"/>
  <c r="K246" i="4"/>
  <c r="D246" i="4" s="1"/>
  <c r="K253" i="4"/>
  <c r="D253" i="4" s="1"/>
  <c r="K281" i="4"/>
  <c r="D281" i="4" s="1"/>
  <c r="K288" i="4"/>
  <c r="D288" i="4" s="1"/>
  <c r="K295" i="4"/>
  <c r="D295" i="4" s="1"/>
  <c r="K302" i="4"/>
  <c r="D302" i="4" s="1"/>
  <c r="K309" i="4"/>
  <c r="D309" i="4" s="1"/>
  <c r="K316" i="4"/>
  <c r="D316" i="4" s="1"/>
  <c r="K323" i="4"/>
  <c r="D323" i="4" s="1"/>
  <c r="K330" i="4"/>
  <c r="D330" i="4" s="1"/>
  <c r="K337" i="4"/>
  <c r="D337" i="4" s="1"/>
  <c r="K344" i="4"/>
  <c r="D344" i="4" s="1"/>
  <c r="K351" i="4"/>
  <c r="D351" i="4" s="1"/>
  <c r="K358" i="4"/>
  <c r="D358" i="4" s="1"/>
  <c r="K365" i="4"/>
  <c r="D365" i="4" s="1"/>
  <c r="K372" i="4"/>
  <c r="D372" i="4" s="1"/>
  <c r="K379" i="4"/>
  <c r="D379" i="4" s="1"/>
  <c r="K386" i="4"/>
  <c r="D386" i="4" s="1"/>
  <c r="K393" i="4"/>
  <c r="D393" i="4" s="1"/>
  <c r="K400" i="4"/>
  <c r="D400" i="4" s="1"/>
  <c r="K407" i="4"/>
  <c r="D407" i="4" s="1"/>
  <c r="K414" i="4"/>
  <c r="D414" i="4" s="1"/>
  <c r="K428" i="4"/>
  <c r="D428" i="4" s="1"/>
  <c r="K449" i="4"/>
  <c r="D449" i="4" s="1"/>
  <c r="K463" i="4"/>
  <c r="D463" i="4" s="1"/>
  <c r="K477" i="4"/>
  <c r="D477" i="4" s="1"/>
  <c r="K547" i="4"/>
  <c r="D547" i="4" s="1"/>
  <c r="K596" i="4"/>
  <c r="D596" i="4" s="1"/>
  <c r="K666" i="4"/>
  <c r="D666" i="4" s="1"/>
  <c r="K687" i="4"/>
  <c r="D687" i="4" s="1"/>
  <c r="K834" i="4"/>
  <c r="D834" i="4" s="1"/>
  <c r="K862" i="4"/>
  <c r="D862" i="4" s="1"/>
  <c r="K974" i="4"/>
  <c r="D974" i="4" s="1"/>
  <c r="K988" i="4"/>
  <c r="D988" i="4" s="1"/>
  <c r="K1044" i="4"/>
  <c r="D1044" i="4" s="1"/>
  <c r="K1065" i="4"/>
  <c r="D1065" i="4" s="1"/>
  <c r="K1086" i="4"/>
  <c r="D1086" i="4" s="1"/>
  <c r="K1142" i="4"/>
  <c r="D1142" i="4" s="1"/>
  <c r="K1198" i="4"/>
  <c r="D1198" i="4" s="1"/>
  <c r="K260" i="4"/>
  <c r="D260" i="4" s="1"/>
  <c r="K267" i="4"/>
  <c r="D267" i="4" s="1"/>
  <c r="K274" i="4"/>
  <c r="D274" i="4" s="1"/>
  <c r="K1226" i="4"/>
  <c r="D1226" i="4" s="1"/>
  <c r="K1233" i="4"/>
  <c r="D1233" i="4" s="1"/>
  <c r="K1240" i="4"/>
  <c r="D1240" i="4" s="1"/>
  <c r="K1247" i="4"/>
  <c r="D1247" i="4" s="1"/>
  <c r="K1254" i="4"/>
  <c r="D1254" i="4" s="1"/>
  <c r="K1261" i="4"/>
  <c r="D1261" i="4" s="1"/>
  <c r="K1268" i="4"/>
  <c r="D1268" i="4" s="1"/>
  <c r="K1275" i="4"/>
  <c r="D1275" i="4" s="1"/>
  <c r="K1282" i="4"/>
  <c r="D1282" i="4" s="1"/>
  <c r="K1289" i="4"/>
  <c r="D1289" i="4" s="1"/>
  <c r="K1296" i="4"/>
  <c r="D1296" i="4" s="1"/>
  <c r="K1303" i="4"/>
  <c r="D1303" i="4" s="1"/>
  <c r="K1310" i="4"/>
  <c r="D1310" i="4" s="1"/>
  <c r="K1317" i="4"/>
  <c r="D1317" i="4" s="1"/>
  <c r="K1324" i="4"/>
  <c r="D1324" i="4" s="1"/>
  <c r="K1331" i="4"/>
  <c r="D1331" i="4" s="1"/>
  <c r="K1338" i="4"/>
  <c r="D1338" i="4" s="1"/>
  <c r="K1345" i="4"/>
  <c r="D1345" i="4" s="1"/>
  <c r="K1352" i="4"/>
  <c r="D1352" i="4" s="1"/>
  <c r="K1359" i="4"/>
  <c r="D1359" i="4" s="1"/>
  <c r="K1366" i="4"/>
  <c r="D1366" i="4" s="1"/>
  <c r="K1373" i="4"/>
  <c r="D1373" i="4" s="1"/>
  <c r="K1380" i="4"/>
  <c r="D1380" i="4" s="1"/>
  <c r="K1387" i="4"/>
  <c r="D1387" i="4" s="1"/>
  <c r="K1394" i="4"/>
  <c r="D1394" i="4" s="1"/>
  <c r="K1401" i="4"/>
  <c r="D1401" i="4" s="1"/>
  <c r="K1408" i="4"/>
  <c r="D1408" i="4" s="1"/>
  <c r="K1415" i="4"/>
  <c r="D1415" i="4" s="1"/>
  <c r="K1422" i="4"/>
  <c r="D1422" i="4" s="1"/>
  <c r="K1429" i="4"/>
  <c r="D1429" i="4" s="1"/>
  <c r="K1436" i="4"/>
  <c r="D1436" i="4" s="1"/>
  <c r="K1443" i="4"/>
  <c r="D1443" i="4" s="1"/>
  <c r="K1450" i="4"/>
  <c r="D1450" i="4" s="1"/>
  <c r="K1457" i="4"/>
  <c r="D1457" i="4" s="1"/>
  <c r="K1464" i="4"/>
  <c r="D1464" i="4" s="1"/>
  <c r="K1471" i="4"/>
  <c r="D1471" i="4" s="1"/>
  <c r="K1478" i="4"/>
  <c r="D1478" i="4" s="1"/>
  <c r="K1485" i="4"/>
  <c r="D1485" i="4" s="1"/>
  <c r="K1492" i="4"/>
  <c r="D1492" i="4" s="1"/>
  <c r="K1499" i="4"/>
  <c r="D1499" i="4" s="1"/>
  <c r="K1506" i="4"/>
  <c r="D1506" i="4" s="1"/>
  <c r="K1513" i="4"/>
  <c r="D1513" i="4" s="1"/>
  <c r="K1520" i="4"/>
  <c r="D1520" i="4" s="1"/>
  <c r="K1527" i="4"/>
  <c r="D1527" i="4" s="1"/>
  <c r="K1534" i="4"/>
  <c r="D1534" i="4" s="1"/>
  <c r="K1541" i="4"/>
  <c r="D1541" i="4" s="1"/>
  <c r="K1548" i="4"/>
  <c r="D1548" i="4" s="1"/>
  <c r="K1555" i="4"/>
  <c r="D1555" i="4" s="1"/>
  <c r="K1562" i="4"/>
  <c r="D1562" i="4" s="1"/>
  <c r="K1569" i="4"/>
  <c r="D1569" i="4" s="1"/>
  <c r="K1576" i="4"/>
  <c r="D1576" i="4" s="1"/>
  <c r="K1583" i="4"/>
  <c r="D1583" i="4" s="1"/>
  <c r="K1590" i="4"/>
  <c r="D1590" i="4" s="1"/>
  <c r="K1597" i="4"/>
  <c r="D1597" i="4" s="1"/>
  <c r="K1604" i="4"/>
  <c r="D1604" i="4" s="1"/>
  <c r="K1611" i="4"/>
  <c r="D1611" i="4" s="1"/>
  <c r="K1618" i="4"/>
  <c r="D1618" i="4" s="1"/>
  <c r="K1625" i="4"/>
  <c r="D1625" i="4" s="1"/>
  <c r="K1632" i="4"/>
  <c r="D1632" i="4" s="1"/>
  <c r="K1639" i="4"/>
  <c r="D1639" i="4" s="1"/>
  <c r="K1646" i="4"/>
  <c r="D1646" i="4" s="1"/>
  <c r="K1653" i="4"/>
  <c r="D1653" i="4" s="1"/>
  <c r="K1660" i="4"/>
  <c r="D1660" i="4" s="1"/>
  <c r="K1667" i="4"/>
  <c r="D1667" i="4" s="1"/>
  <c r="K1674" i="4"/>
  <c r="D1674" i="4" s="1"/>
  <c r="K1681" i="4"/>
  <c r="D1681" i="4" s="1"/>
  <c r="K1688" i="4"/>
  <c r="D1688" i="4" s="1"/>
  <c r="K1695" i="4"/>
  <c r="D1695" i="4" s="1"/>
  <c r="K1702" i="4"/>
  <c r="D1702" i="4" s="1"/>
  <c r="K1709" i="4"/>
  <c r="D1709" i="4" s="1"/>
  <c r="K1716" i="4"/>
  <c r="D1716" i="4" s="1"/>
  <c r="K1723" i="4"/>
  <c r="D1723" i="4" s="1"/>
  <c r="K1730" i="4"/>
  <c r="D1730" i="4" s="1"/>
  <c r="K1737" i="4"/>
  <c r="D1737" i="4" s="1"/>
  <c r="K1744" i="4"/>
  <c r="D1744" i="4" s="1"/>
  <c r="K1751" i="4"/>
  <c r="D1751" i="4" s="1"/>
  <c r="K1758" i="4"/>
  <c r="D1758" i="4" s="1"/>
  <c r="K1765" i="4"/>
  <c r="D1765" i="4" s="1"/>
  <c r="K1772" i="4"/>
  <c r="D1772" i="4" s="1"/>
  <c r="K1779" i="4"/>
  <c r="D1779" i="4" s="1"/>
  <c r="K1786" i="4"/>
  <c r="D1786" i="4" s="1"/>
  <c r="K1793" i="4"/>
  <c r="D1793" i="4" s="1"/>
  <c r="K1800" i="4"/>
  <c r="D1800" i="4" s="1"/>
  <c r="K1807" i="4"/>
  <c r="D1807" i="4" s="1"/>
  <c r="K1814" i="4"/>
  <c r="D1814" i="4" s="1"/>
  <c r="K1821" i="4"/>
  <c r="D1821" i="4" s="1"/>
  <c r="K1828" i="4"/>
  <c r="D1828" i="4" s="1"/>
  <c r="K1835" i="4"/>
  <c r="D1835" i="4" s="1"/>
  <c r="K1842" i="4"/>
  <c r="D1842" i="4" s="1"/>
  <c r="K1849" i="4"/>
  <c r="D1849" i="4" s="1"/>
  <c r="K1856" i="4"/>
  <c r="D1856" i="4" s="1"/>
  <c r="K1863" i="4"/>
  <c r="D1863" i="4" s="1"/>
  <c r="K1870" i="4"/>
  <c r="D1870" i="4" s="1"/>
  <c r="K1877" i="4"/>
  <c r="D1877" i="4" s="1"/>
  <c r="K1884" i="4"/>
  <c r="D1884" i="4" s="1"/>
  <c r="K1891" i="4"/>
  <c r="D1891" i="4" s="1"/>
  <c r="K1898" i="4"/>
  <c r="D1898" i="4" s="1"/>
  <c r="K1905" i="4"/>
  <c r="D1905" i="4" s="1"/>
  <c r="K1912" i="4"/>
  <c r="D1912" i="4" s="1"/>
  <c r="K1919" i="4"/>
  <c r="D1919" i="4" s="1"/>
  <c r="K1926" i="4"/>
  <c r="D1926" i="4" s="1"/>
  <c r="K1933" i="4"/>
  <c r="D1933" i="4" s="1"/>
  <c r="K1940" i="4"/>
  <c r="D1940" i="4" s="1"/>
  <c r="K1947" i="4"/>
  <c r="D1947" i="4" s="1"/>
  <c r="K1954" i="4"/>
  <c r="D1954" i="4" s="1"/>
  <c r="K1961" i="4"/>
  <c r="D1961" i="4" s="1"/>
  <c r="K1968" i="4"/>
  <c r="D1968" i="4" s="1"/>
  <c r="K1975" i="4"/>
  <c r="D1975" i="4" s="1"/>
  <c r="K1982" i="4"/>
  <c r="D1982" i="4" s="1"/>
  <c r="K1989" i="4"/>
  <c r="D1989" i="4" s="1"/>
  <c r="K1996" i="4"/>
  <c r="D1996" i="4" s="1"/>
  <c r="K2003" i="4"/>
  <c r="D2003" i="4" s="1"/>
  <c r="K2010" i="4"/>
  <c r="D2010" i="4" s="1"/>
  <c r="K2017" i="4"/>
  <c r="D2017" i="4" s="1"/>
  <c r="K2024" i="4"/>
  <c r="D2024" i="4" s="1"/>
  <c r="K2031" i="4"/>
  <c r="D2031" i="4" s="1"/>
  <c r="K2038" i="4"/>
  <c r="D2038" i="4" s="1"/>
  <c r="K2045" i="4"/>
  <c r="D2045" i="4" s="1"/>
  <c r="K2052" i="4"/>
  <c r="D2052" i="4" s="1"/>
  <c r="K2059" i="4"/>
  <c r="D2059" i="4" s="1"/>
  <c r="K2066" i="4"/>
  <c r="D2066" i="4" s="1"/>
  <c r="K2073" i="4"/>
  <c r="D2073" i="4" s="1"/>
  <c r="K2080" i="4"/>
  <c r="D2080" i="4" s="1"/>
  <c r="K2087" i="4"/>
  <c r="D2087" i="4" s="1"/>
  <c r="K2094" i="4"/>
  <c r="D2094" i="4" s="1"/>
  <c r="K2101" i="4"/>
  <c r="D2101" i="4" s="1"/>
  <c r="K2108" i="4"/>
  <c r="D2108" i="4" s="1"/>
  <c r="K2115" i="4"/>
  <c r="D2115" i="4" s="1"/>
  <c r="K2122" i="4"/>
  <c r="D2122" i="4" s="1"/>
  <c r="K2129" i="4"/>
  <c r="D2129" i="4" s="1"/>
  <c r="K2136" i="4"/>
  <c r="D2136" i="4" s="1"/>
  <c r="K2143" i="4"/>
  <c r="D2143" i="4" s="1"/>
  <c r="K2150" i="4"/>
  <c r="D2150" i="4" s="1"/>
  <c r="K2157" i="4"/>
  <c r="D2157" i="4" s="1"/>
  <c r="K2164" i="4"/>
  <c r="D2164" i="4" s="1"/>
  <c r="K2171" i="4"/>
  <c r="D2171" i="4" s="1"/>
  <c r="K2178" i="4"/>
  <c r="D2178" i="4" s="1"/>
  <c r="K2185" i="4"/>
  <c r="D2185" i="4" s="1"/>
  <c r="K3144" i="4"/>
  <c r="D3144" i="4" s="1"/>
  <c r="K2192" i="4"/>
  <c r="D2192" i="4" s="1"/>
  <c r="K2199" i="4"/>
  <c r="D2199" i="4" s="1"/>
  <c r="K2206" i="4"/>
  <c r="D2206" i="4" s="1"/>
  <c r="K2213" i="4"/>
  <c r="D2213" i="4" s="1"/>
  <c r="K2220" i="4"/>
  <c r="D2220" i="4" s="1"/>
  <c r="K2227" i="4"/>
  <c r="D2227" i="4" s="1"/>
  <c r="K2234" i="4"/>
  <c r="D2234" i="4" s="1"/>
  <c r="K2241" i="4"/>
  <c r="D2241" i="4" s="1"/>
  <c r="K2248" i="4"/>
  <c r="D2248" i="4" s="1"/>
  <c r="K2255" i="4"/>
  <c r="D2255" i="4" s="1"/>
  <c r="K2262" i="4"/>
  <c r="D2262" i="4" s="1"/>
  <c r="K2269" i="4"/>
  <c r="D2269" i="4" s="1"/>
  <c r="K2276" i="4"/>
  <c r="D2276" i="4" s="1"/>
  <c r="K2283" i="4"/>
  <c r="D2283" i="4" s="1"/>
  <c r="K2290" i="4"/>
  <c r="D2290" i="4" s="1"/>
  <c r="K2297" i="4"/>
  <c r="D2297" i="4" s="1"/>
  <c r="K2304" i="4"/>
  <c r="D2304" i="4" s="1"/>
  <c r="K2311" i="4"/>
  <c r="D2311" i="4" s="1"/>
  <c r="K2318" i="4"/>
  <c r="D2318" i="4" s="1"/>
  <c r="K2325" i="4"/>
  <c r="D2325" i="4" s="1"/>
  <c r="K2332" i="4"/>
  <c r="D2332" i="4" s="1"/>
  <c r="K2339" i="4"/>
  <c r="D2339" i="4" s="1"/>
  <c r="K2346" i="4"/>
  <c r="D2346" i="4" s="1"/>
  <c r="K2353" i="4"/>
  <c r="D2353" i="4" s="1"/>
  <c r="K2360" i="4"/>
  <c r="D2360" i="4" s="1"/>
  <c r="K2367" i="4"/>
  <c r="D2367" i="4" s="1"/>
  <c r="K2374" i="4"/>
  <c r="D2374" i="4" s="1"/>
  <c r="K2381" i="4"/>
  <c r="D2381" i="4" s="1"/>
  <c r="K2388" i="4"/>
  <c r="D2388" i="4" s="1"/>
  <c r="K2395" i="4"/>
  <c r="D2395" i="4" s="1"/>
  <c r="K2402" i="4"/>
  <c r="D2402" i="4" s="1"/>
  <c r="K2409" i="4"/>
  <c r="D2409" i="4" s="1"/>
  <c r="K2416" i="4"/>
  <c r="D2416" i="4" s="1"/>
  <c r="K2423" i="4"/>
  <c r="D2423" i="4" s="1"/>
  <c r="K2430" i="4"/>
  <c r="D2430" i="4" s="1"/>
  <c r="K2437" i="4"/>
  <c r="D2437" i="4" s="1"/>
  <c r="K2444" i="4"/>
  <c r="D2444" i="4" s="1"/>
  <c r="K2451" i="4"/>
  <c r="D2451" i="4" s="1"/>
  <c r="K2458" i="4"/>
  <c r="D2458" i="4" s="1"/>
  <c r="K2465" i="4"/>
  <c r="D2465" i="4" s="1"/>
  <c r="K2472" i="4"/>
  <c r="D2472" i="4" s="1"/>
  <c r="K2479" i="4"/>
  <c r="D2479" i="4" s="1"/>
  <c r="K2486" i="4"/>
  <c r="D2486" i="4" s="1"/>
  <c r="K2493" i="4"/>
  <c r="D2493" i="4" s="1"/>
  <c r="K2500" i="4"/>
  <c r="D2500" i="4" s="1"/>
  <c r="K2507" i="4"/>
  <c r="D2507" i="4" s="1"/>
  <c r="K2514" i="4"/>
  <c r="D2514" i="4" s="1"/>
  <c r="K2521" i="4"/>
  <c r="D2521" i="4" s="1"/>
  <c r="K2528" i="4"/>
  <c r="D2528" i="4" s="1"/>
  <c r="K2535" i="4"/>
  <c r="D2535" i="4" s="1"/>
  <c r="K2542" i="4"/>
  <c r="D2542" i="4" s="1"/>
  <c r="K2549" i="4"/>
  <c r="D2549" i="4" s="1"/>
  <c r="K2556" i="4"/>
  <c r="D2556" i="4" s="1"/>
  <c r="K2563" i="4"/>
  <c r="D2563" i="4" s="1"/>
  <c r="K2570" i="4"/>
  <c r="D2570" i="4" s="1"/>
  <c r="K2577" i="4"/>
  <c r="D2577" i="4" s="1"/>
  <c r="K2584" i="4"/>
  <c r="D2584" i="4" s="1"/>
  <c r="K2591" i="4"/>
  <c r="D2591" i="4" s="1"/>
  <c r="K2598" i="4"/>
  <c r="D2598" i="4" s="1"/>
  <c r="K2605" i="4"/>
  <c r="D2605" i="4" s="1"/>
  <c r="K2612" i="4"/>
  <c r="D2612" i="4" s="1"/>
  <c r="K2619" i="4"/>
  <c r="D2619" i="4" s="1"/>
  <c r="K2626" i="4"/>
  <c r="D2626" i="4" s="1"/>
  <c r="K2633" i="4"/>
  <c r="D2633" i="4" s="1"/>
  <c r="K2640" i="4"/>
  <c r="D2640" i="4" s="1"/>
  <c r="K2647" i="4"/>
  <c r="D2647" i="4" s="1"/>
  <c r="K2654" i="4"/>
  <c r="D2654" i="4" s="1"/>
  <c r="K2661" i="4"/>
  <c r="D2661" i="4" s="1"/>
  <c r="K2668" i="4"/>
  <c r="D2668" i="4" s="1"/>
  <c r="K2675" i="4"/>
  <c r="D2675" i="4" s="1"/>
  <c r="K2682" i="4"/>
  <c r="D2682" i="4" s="1"/>
  <c r="K2689" i="4"/>
  <c r="D2689" i="4" s="1"/>
  <c r="K2696" i="4"/>
  <c r="D2696" i="4" s="1"/>
  <c r="K2703" i="4"/>
  <c r="D2703" i="4" s="1"/>
  <c r="K2710" i="4"/>
  <c r="D2710" i="4" s="1"/>
  <c r="K2717" i="4"/>
  <c r="D2717" i="4" s="1"/>
  <c r="K2724" i="4"/>
  <c r="D2724" i="4" s="1"/>
  <c r="K2731" i="4"/>
  <c r="D2731" i="4" s="1"/>
  <c r="K2738" i="4"/>
  <c r="D2738" i="4" s="1"/>
  <c r="K2745" i="4"/>
  <c r="D2745" i="4" s="1"/>
  <c r="K2752" i="4"/>
  <c r="D2752" i="4" s="1"/>
  <c r="K2759" i="4"/>
  <c r="D2759" i="4" s="1"/>
  <c r="K2766" i="4"/>
  <c r="D2766" i="4" s="1"/>
  <c r="K2773" i="4"/>
  <c r="D2773" i="4" s="1"/>
  <c r="K2780" i="4"/>
  <c r="D2780" i="4" s="1"/>
  <c r="K2787" i="4"/>
  <c r="D2787" i="4" s="1"/>
  <c r="K2794" i="4"/>
  <c r="D2794" i="4" s="1"/>
  <c r="K2801" i="4"/>
  <c r="D2801" i="4" s="1"/>
  <c r="K2808" i="4"/>
  <c r="D2808" i="4" s="1"/>
  <c r="K2815" i="4"/>
  <c r="D2815" i="4" s="1"/>
  <c r="K2822" i="4"/>
  <c r="D2822" i="4" s="1"/>
  <c r="K2829" i="4"/>
  <c r="D2829" i="4" s="1"/>
  <c r="K2836" i="4"/>
  <c r="D2836" i="4" s="1"/>
  <c r="K2843" i="4"/>
  <c r="D2843" i="4" s="1"/>
  <c r="K2850" i="4"/>
  <c r="D2850" i="4" s="1"/>
  <c r="K2857" i="4"/>
  <c r="D2857" i="4" s="1"/>
  <c r="K2864" i="4"/>
  <c r="D2864" i="4" s="1"/>
  <c r="K2871" i="4"/>
  <c r="D2871" i="4" s="1"/>
  <c r="K2878" i="4"/>
  <c r="D2878" i="4" s="1"/>
  <c r="K2885" i="4"/>
  <c r="D2885" i="4" s="1"/>
  <c r="K2892" i="4"/>
  <c r="D2892" i="4" s="1"/>
  <c r="K2899" i="4"/>
  <c r="D2899" i="4" s="1"/>
  <c r="K2906" i="4"/>
  <c r="D2906" i="4" s="1"/>
  <c r="K2913" i="4"/>
  <c r="D2913" i="4" s="1"/>
  <c r="K2920" i="4"/>
  <c r="D2920" i="4" s="1"/>
  <c r="K2927" i="4"/>
  <c r="D2927" i="4" s="1"/>
  <c r="K2934" i="4"/>
  <c r="D2934" i="4" s="1"/>
  <c r="K2941" i="4"/>
  <c r="D2941" i="4" s="1"/>
  <c r="K2948" i="4"/>
  <c r="D2948" i="4" s="1"/>
  <c r="K2955" i="4"/>
  <c r="D2955" i="4" s="1"/>
  <c r="K2962" i="4"/>
  <c r="D2962" i="4" s="1"/>
  <c r="K2969" i="4"/>
  <c r="D2969" i="4" s="1"/>
  <c r="K2976" i="4"/>
  <c r="D2976" i="4" s="1"/>
  <c r="K2983" i="4"/>
  <c r="D2983" i="4" s="1"/>
  <c r="K2990" i="4"/>
  <c r="D2990" i="4" s="1"/>
  <c r="K2997" i="4"/>
  <c r="D2997" i="4" s="1"/>
  <c r="K3004" i="4"/>
  <c r="D3004" i="4" s="1"/>
  <c r="K3011" i="4"/>
  <c r="D3011" i="4" s="1"/>
  <c r="K3018" i="4"/>
  <c r="D3018" i="4" s="1"/>
  <c r="K3025" i="4"/>
  <c r="D3025" i="4" s="1"/>
  <c r="K3032" i="4"/>
  <c r="D3032" i="4" s="1"/>
  <c r="K3039" i="4"/>
  <c r="D3039" i="4" s="1"/>
  <c r="K3046" i="4"/>
  <c r="D3046" i="4" s="1"/>
  <c r="K3053" i="4"/>
  <c r="D3053" i="4" s="1"/>
  <c r="K3060" i="4"/>
  <c r="D3060" i="4" s="1"/>
  <c r="K3067" i="4"/>
  <c r="D3067" i="4" s="1"/>
  <c r="K3074" i="4"/>
  <c r="D3074" i="4" s="1"/>
  <c r="K3081" i="4"/>
  <c r="D3081" i="4" s="1"/>
  <c r="K3088" i="4"/>
  <c r="D3088" i="4" s="1"/>
  <c r="K3095" i="4"/>
  <c r="D3095" i="4" s="1"/>
  <c r="K3102" i="4"/>
  <c r="D3102" i="4" s="1"/>
  <c r="K3109" i="4"/>
  <c r="D3109" i="4" s="1"/>
  <c r="K3116" i="4"/>
  <c r="D3116" i="4" s="1"/>
  <c r="K3123" i="4"/>
  <c r="D3123" i="4" s="1"/>
  <c r="K3130" i="4"/>
  <c r="D3130" i="4" s="1"/>
  <c r="K3137" i="4"/>
  <c r="D3137" i="4" s="1"/>
  <c r="K3151" i="4"/>
  <c r="D3151" i="4" s="1"/>
  <c r="K3158" i="4"/>
  <c r="D3158" i="4" s="1"/>
  <c r="K3165" i="4"/>
  <c r="D3165" i="4" s="1"/>
  <c r="K3172" i="4"/>
  <c r="D3172" i="4" s="1"/>
  <c r="K3179" i="4"/>
  <c r="D3179" i="4" s="1"/>
  <c r="K3186" i="4"/>
  <c r="D3186" i="4" s="1"/>
  <c r="K3193" i="4"/>
  <c r="D3193" i="4" s="1"/>
  <c r="K3200" i="4"/>
  <c r="D3200" i="4" s="1"/>
  <c r="K3207" i="4"/>
  <c r="D3207" i="4" s="1"/>
  <c r="K3214" i="4"/>
  <c r="D3214" i="4" s="1"/>
  <c r="K3221" i="4"/>
  <c r="D3221" i="4" s="1"/>
  <c r="K3228" i="4"/>
  <c r="D3228" i="4" s="1"/>
  <c r="K3235" i="4"/>
  <c r="D3235" i="4" s="1"/>
  <c r="K3242" i="4"/>
  <c r="D3242" i="4" s="1"/>
  <c r="K3249" i="4"/>
  <c r="D3249" i="4" s="1"/>
  <c r="K3256" i="4"/>
  <c r="D3256" i="4" s="1"/>
  <c r="K3263" i="4"/>
  <c r="D3263" i="4" s="1"/>
  <c r="K3270" i="4"/>
  <c r="D3270" i="4" s="1"/>
  <c r="K3277" i="4"/>
  <c r="D3277" i="4" s="1"/>
  <c r="K3284" i="4"/>
  <c r="D3284" i="4" s="1"/>
  <c r="K43" i="4"/>
  <c r="D43" i="4" s="1"/>
  <c r="K29" i="4"/>
  <c r="D29" i="4" s="1"/>
  <c r="K22" i="4"/>
  <c r="D22" i="4" s="1"/>
  <c r="K36" i="4"/>
  <c r="D36" i="4" s="1"/>
  <c r="K15" i="4"/>
  <c r="D15" i="4" s="1"/>
  <c r="K28" i="4"/>
  <c r="D28" i="4" s="1"/>
  <c r="K42" i="4"/>
  <c r="D42" i="4" s="1"/>
  <c r="K35" i="4"/>
  <c r="D35" i="4" s="1"/>
  <c r="K21" i="4"/>
  <c r="D21" i="4" s="1"/>
  <c r="K8" i="4"/>
  <c r="K3291" i="4" s="1"/>
  <c r="D8" i="4" l="1"/>
</calcChain>
</file>

<file path=xl/sharedStrings.xml><?xml version="1.0" encoding="utf-8"?>
<sst xmlns="http://schemas.openxmlformats.org/spreadsheetml/2006/main" count="35" uniqueCount="27">
  <si>
    <t>Datum</t>
  </si>
  <si>
    <t>Beginn</t>
  </si>
  <si>
    <t>Pause</t>
  </si>
  <si>
    <t>Stunde</t>
  </si>
  <si>
    <t>Betrag</t>
  </si>
  <si>
    <t>Verdienst</t>
  </si>
  <si>
    <t>Std / Woche</t>
  </si>
  <si>
    <t>Arbeitstage</t>
  </si>
  <si>
    <t>Stunden</t>
  </si>
  <si>
    <t>std. dezimal</t>
  </si>
  <si>
    <t>krank</t>
  </si>
  <si>
    <t>urlaub</t>
  </si>
  <si>
    <t>feiertag</t>
  </si>
  <si>
    <t>Verkauf</t>
  </si>
  <si>
    <t>Stundensatz</t>
  </si>
  <si>
    <t>soll Std.</t>
  </si>
  <si>
    <t>ist Std.</t>
  </si>
  <si>
    <t>Überstunden</t>
  </si>
  <si>
    <t>Überstd. + Verkauf</t>
  </si>
  <si>
    <t>KW</t>
  </si>
  <si>
    <t>Monat</t>
  </si>
  <si>
    <t>Jahr</t>
  </si>
  <si>
    <t>Ende</t>
  </si>
  <si>
    <t>utaub</t>
  </si>
  <si>
    <t>Ergebnis</t>
  </si>
  <si>
    <t>Monat und Jahr Spalte kann ausgeblendet werden aber nicht gelöscht!!!!</t>
  </si>
  <si>
    <t>https://www.herber.de/forum/archiv/2008to2012/2011923_Arbeitszeit_Dynamische_summe_von_stunden_berechnen.html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</si>
</sst>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0">
    <numFmt numFmtId="42" formatCode="_-* #,##0\ &quot;€&quot;_-;\-* #,##0\ &quot;€&quot;_-;_-* &quot;-&quot;\ &quot;€&quot;_-;_-@_-"/>
    <numFmt numFmtId="41" formatCode="_-* #,##0_-;\-* #,##0_-;_-* &quot;-&quot;_-;_-@_-"/>
    <numFmt numFmtId="44" formatCode="_-* #,##0.00\ &quot;€&quot;_-;\-* #,##0.00\ &quot;€&quot;_-;_-* &quot;-&quot;??\ &quot;€&quot;_-;_-@_-"/>
    <numFmt numFmtId="43" formatCode="_-* #,##0.00_-;\-* #,##0.00_-;_-* &quot;-&quot;??_-;_-@_-"/>
    <numFmt numFmtId="167" formatCode="#,##0.00\ &quot;€&quot;"/>
    <numFmt numFmtId="174" formatCode="_-* #,##0.00\ _€_-;\-* #,##0.00\ _€_-;_-* &quot;-&quot;??\ _€_-;_-@_-"/>
    <numFmt numFmtId="175" formatCode="#,##0.00\ [$$-407];\-#,##0.00\ [$$-407]"/>
    <numFmt numFmtId="176" formatCode="#,##0.00\ [$€-407];\-#,##0.00\ [$€-407]"/>
    <numFmt numFmtId="177" formatCode="#,##0.00\ [$$-407];[Red]\-#,##0.00\ [$$-407]"/>
    <numFmt numFmtId="178" formatCode="#,##0.00\ [$€-407];[Red]\-#,##0.00\ [$€-407]"/>
    <numFmt numFmtId="179" formatCode="#,##0.00\ ;[Red]\-\ #,##0.00\ ;\ &quot;-&quot;"/>
    <numFmt numFmtId="180" formatCode="_-* #,##0.00\ &quot;DM&quot;_-;\-* #,##0.00\ &quot;DM&quot;_-;_-* &quot;-&quot;??\ &quot;DM&quot;_-;_-@_-"/>
    <numFmt numFmtId="181" formatCode="_-* #,##0.00\ [$€]_-;\-* #,##0.00\ [$€]_-;_-* &quot;-&quot;??\ [$€]_-;_-@_-"/>
    <numFmt numFmtId="182" formatCode="_ * #,##0.00_ ;_ * \-#,##0.00_ ;_ * &quot;-&quot;??_ ;_ @_ "/>
    <numFmt numFmtId="183" formatCode="[$-F400]h:mm:ss\ AM/PM"/>
    <numFmt numFmtId="184" formatCode="_-&quot;€&quot;\ * #,##0.00_-;\-&quot;€&quot;\ * #,##0.00_-;_-&quot;€&quot;\ * &quot;-&quot;??_-;_-@_-"/>
    <numFmt numFmtId="185" formatCode="_-* #,##0.00\ _D_M_-;\-* #,##0.00\ _D_M_-;_-* &quot;-&quot;??\ _D_M_-;_-@_-"/>
    <numFmt numFmtId="186" formatCode="[&lt;=9999999]###\-####;\(###\)\ ###\-####"/>
    <numFmt numFmtId="187" formatCode="#,##0.00\ &quot;ÖS&quot;_-;[Red]#,##0.00\ &quot;ÖS&quot;\-"/>
    <numFmt numFmtId="188" formatCode="#,##0.00;\-#,##0.00;"/>
    <numFmt numFmtId="189" formatCode="#,##0;\-#,##0;"/>
    <numFmt numFmtId="190" formatCode="#,##0_ ;\-#,##0\ "/>
    <numFmt numFmtId="191" formatCode="_(* #,##0_);_(* \(#,##0\);_(* &quot;-&quot;??_);_(@_)"/>
    <numFmt numFmtId="192" formatCode="#,##0.00&quot; &quot;[$€-407];[Red]&quot;-&quot;#,##0.00&quot; &quot;[$€-407]"/>
    <numFmt numFmtId="193" formatCode="_ &quot;SFr.&quot;\ * #,##0.00_ ;_ &quot;SFr.&quot;\ * \-#,##0.00_ ;_ &quot;SFr.&quot;\ * &quot;-&quot;??_ ;_ @_ "/>
    <numFmt numFmtId="194" formatCode="###,000"/>
    <numFmt numFmtId="195" formatCode="#,##0.00_ ;[Red]\-#,##0.00\ "/>
    <numFmt numFmtId="196" formatCode="ddd/dd/mm/yy;@"/>
    <numFmt numFmtId="197" formatCode="[hh]:mm"/>
    <numFmt numFmtId="198" formatCode="[hh]:mm;\-hh:mm"/>
  </numFmts>
  <fonts count="180">
    <font>
      <sz val="11"/>
      <color theme="1"/>
      <name val="Aptos Narrow"/>
      <family val="2"/>
      <scheme val="minor"/>
    </font>
    <font>
      <sz val="10"/>
      <color theme="1"/>
      <name val="Arial"/>
      <family val="2"/>
    </font>
    <font>
      <sz val="11"/>
      <color theme="1"/>
      <name val="Aptos Narrow"/>
      <family val="2"/>
      <scheme val="minor"/>
    </font>
    <font>
      <sz val="18"/>
      <color theme="3"/>
      <name val="Aptos Display"/>
      <family val="2"/>
      <scheme val="major"/>
    </font>
    <font>
      <sz val="10"/>
      <color theme="0"/>
      <name val="Arial"/>
      <family val="2"/>
    </font>
    <font>
      <u/>
      <sz val="11"/>
      <color theme="10"/>
      <name val="Aptos Narrow"/>
      <family val="2"/>
      <scheme val="minor"/>
    </font>
    <font>
      <u/>
      <sz val="10"/>
      <color theme="10"/>
      <name val="Arial"/>
      <family val="2"/>
    </font>
    <font>
      <sz val="10"/>
      <name val="Arial"/>
      <family val="2"/>
    </font>
    <font>
      <sz val="10"/>
      <color indexed="55"/>
      <name val="Mangal"/>
      <family val="2"/>
    </font>
    <font>
      <sz val="11"/>
      <color indexed="8"/>
      <name val="Calibri"/>
      <family val="2"/>
    </font>
    <font>
      <sz val="10"/>
      <color indexed="53"/>
      <name val="Mangal"/>
      <family val="2"/>
    </font>
    <font>
      <sz val="10"/>
      <color indexed="57"/>
      <name val="Mangal"/>
      <family val="2"/>
    </font>
    <font>
      <sz val="10"/>
      <color indexed="47"/>
      <name val="Mangal"/>
      <family val="2"/>
    </font>
    <font>
      <sz val="10"/>
      <color indexed="45"/>
      <name val="Mangal"/>
      <family val="2"/>
    </font>
    <font>
      <sz val="10"/>
      <color indexed="8"/>
      <name val="Mangal"/>
      <family val="2"/>
    </font>
    <font>
      <sz val="11"/>
      <color rgb="FF000000"/>
      <name val="Calibri"/>
      <family val="2"/>
    </font>
    <font>
      <sz val="11"/>
      <color theme="1"/>
      <name val="Calibri"/>
      <family val="2"/>
    </font>
    <font>
      <u/>
      <sz val="11"/>
      <color theme="10"/>
      <name val="Calibri"/>
      <family val="2"/>
    </font>
    <font>
      <sz val="11"/>
      <color theme="1"/>
      <name val="Arial"/>
      <family val="2"/>
    </font>
    <font>
      <sz val="11"/>
      <color theme="1"/>
      <name val="Trebuchet MS"/>
      <family val="2"/>
    </font>
    <font>
      <u/>
      <sz val="11"/>
      <color theme="10"/>
      <name val="Trebuchet MS"/>
      <family val="2"/>
    </font>
    <font>
      <u/>
      <sz val="11"/>
      <color theme="10"/>
      <name val="Arial"/>
      <family val="2"/>
    </font>
    <font>
      <sz val="11"/>
      <color theme="1"/>
      <name val="Verdana"/>
      <family val="2"/>
    </font>
    <font>
      <u/>
      <sz val="11"/>
      <color theme="10"/>
      <name val="Verdana"/>
      <family val="2"/>
    </font>
    <font>
      <sz val="12"/>
      <color theme="1"/>
      <name val="Arial"/>
      <family val="2"/>
    </font>
    <font>
      <u/>
      <sz val="12"/>
      <color theme="10"/>
      <name val="Arial"/>
      <family val="2"/>
    </font>
    <font>
      <u/>
      <sz val="10"/>
      <color theme="10"/>
      <name val="Arial"/>
      <family val="2"/>
      <charset val="1"/>
    </font>
    <font>
      <sz val="10"/>
      <name val="Arial"/>
      <family val="2"/>
      <charset val="1"/>
    </font>
    <font>
      <sz val="12"/>
      <color theme="1"/>
      <name val="Times New Roman"/>
      <family val="2"/>
    </font>
    <font>
      <u/>
      <sz val="12"/>
      <color theme="10"/>
      <name val="Times New Roman"/>
      <family val="2"/>
    </font>
    <font>
      <sz val="12"/>
      <color theme="1"/>
      <name val="Aptos Narrow"/>
      <family val="2"/>
      <scheme val="minor"/>
    </font>
    <font>
      <u/>
      <sz val="12"/>
      <color theme="10"/>
      <name val="Aptos Narrow"/>
      <family val="2"/>
      <scheme val="minor"/>
    </font>
    <font>
      <sz val="10"/>
      <color rgb="FF000000"/>
      <name val="Arial"/>
      <family val="2"/>
    </font>
    <font>
      <sz val="9"/>
      <color indexed="8"/>
      <name val="Arial"/>
      <family val="2"/>
    </font>
    <font>
      <b/>
      <sz val="9"/>
      <color indexed="8"/>
      <name val="Arial"/>
      <family val="2"/>
    </font>
    <font>
      <sz val="12"/>
      <color theme="1"/>
      <name val="Calibri Light"/>
      <family val="2"/>
    </font>
    <font>
      <u/>
      <sz val="12"/>
      <color theme="10"/>
      <name val="Calibri Light"/>
      <family val="2"/>
    </font>
    <font>
      <u/>
      <sz val="10"/>
      <color theme="10"/>
      <name val="Rubik Light"/>
      <family val="2"/>
    </font>
    <font>
      <sz val="10"/>
      <color theme="1"/>
      <name val="Rubik Light"/>
      <family val="2"/>
    </font>
    <font>
      <sz val="10"/>
      <color theme="1"/>
      <name val="Tahoma"/>
      <family val="2"/>
    </font>
    <font>
      <u/>
      <sz val="10"/>
      <color theme="10"/>
      <name val="Tahoma"/>
      <family val="2"/>
    </font>
    <font>
      <sz val="11"/>
      <color theme="1"/>
      <name val="Myriad Pro"/>
      <family val="2"/>
    </font>
    <font>
      <u/>
      <sz val="11"/>
      <color theme="10"/>
      <name val="Myriad Pro"/>
      <family val="2"/>
    </font>
    <font>
      <sz val="11"/>
      <color rgb="FF9C0006"/>
      <name val="Aptos Narrow"/>
      <family val="2"/>
      <scheme val="minor"/>
    </font>
    <font>
      <sz val="11"/>
      <color rgb="FF9C5700"/>
      <name val="Aptos Narrow"/>
      <family val="2"/>
      <scheme val="minor"/>
    </font>
    <font>
      <sz val="11"/>
      <color indexed="8"/>
      <name val="Helvetica Neue"/>
    </font>
    <font>
      <u/>
      <sz val="11"/>
      <color theme="10"/>
      <name val="Helvetica Neue"/>
    </font>
    <font>
      <sz val="10"/>
      <color theme="1"/>
      <name val="Calibri Light"/>
      <family val="2"/>
    </font>
    <font>
      <u/>
      <sz val="10"/>
      <color theme="10"/>
      <name val="Calibri Light"/>
      <family val="2"/>
    </font>
    <font>
      <sz val="10"/>
      <color theme="1"/>
      <name val="Verdana"/>
      <family val="2"/>
    </font>
    <font>
      <u/>
      <sz val="10"/>
      <color theme="10"/>
      <name val="Verdana"/>
      <family val="2"/>
    </font>
    <font>
      <sz val="11"/>
      <color theme="1"/>
      <name val="Tahoma"/>
      <family val="2"/>
    </font>
    <font>
      <u/>
      <sz val="11"/>
      <color theme="10"/>
      <name val="Tahoma"/>
      <family val="2"/>
    </font>
    <font>
      <sz val="8"/>
      <color theme="1"/>
      <name val="Arial"/>
      <family val="2"/>
    </font>
    <font>
      <sz val="11"/>
      <color rgb="FF3F3F76"/>
      <name val="Aptos Narrow"/>
      <family val="2"/>
      <scheme val="minor"/>
    </font>
    <font>
      <b/>
      <sz val="11"/>
      <color rgb="FFFA7D00"/>
      <name val="Aptos Narrow"/>
      <family val="2"/>
      <scheme val="minor"/>
    </font>
    <font>
      <sz val="10"/>
      <color theme="1"/>
      <name val="Courier New"/>
      <family val="2"/>
    </font>
    <font>
      <u/>
      <sz val="10"/>
      <color theme="10"/>
      <name val="Courier New"/>
      <family val="2"/>
    </font>
    <font>
      <sz val="11"/>
      <color rgb="FF006100"/>
      <name val="Aptos Narrow"/>
      <family val="2"/>
      <scheme val="minor"/>
    </font>
    <font>
      <sz val="11"/>
      <color theme="1"/>
      <name val="Aptos Narrow"/>
      <family val="2"/>
      <charset val="186"/>
      <scheme val="minor"/>
    </font>
    <font>
      <sz val="11"/>
      <color indexed="8"/>
      <name val="Aptos Narrow"/>
      <family val="2"/>
      <scheme val="minor"/>
    </font>
    <font>
      <sz val="10"/>
      <color theme="1"/>
      <name val="Calibri"/>
      <family val="2"/>
    </font>
    <font>
      <u/>
      <sz val="10"/>
      <color theme="10"/>
      <name val="Calibri"/>
      <family val="2"/>
    </font>
    <font>
      <sz val="11"/>
      <color indexed="9"/>
      <name val="Calibri"/>
      <family val="2"/>
    </font>
    <font>
      <b/>
      <sz val="11"/>
      <color indexed="63"/>
      <name val="Calibri"/>
      <family val="2"/>
    </font>
    <font>
      <b/>
      <sz val="11"/>
      <color indexed="8"/>
      <name val="Calibri"/>
      <family val="2"/>
    </font>
    <font>
      <i/>
      <sz val="11"/>
      <color indexed="23"/>
      <name val="Calibri"/>
      <family val="2"/>
    </font>
    <font>
      <u/>
      <sz val="10"/>
      <color indexed="12"/>
      <name val="Arial"/>
      <family val="2"/>
    </font>
    <font>
      <sz val="11"/>
      <color indexed="63"/>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1"/>
      <color indexed="52"/>
      <name val="Calibri"/>
      <family val="2"/>
    </font>
    <font>
      <sz val="11"/>
      <color indexed="10"/>
      <name val="Calibri"/>
      <family val="2"/>
    </font>
    <font>
      <b/>
      <sz val="11"/>
      <color indexed="9"/>
      <name val="Calibri"/>
      <family val="2"/>
    </font>
    <font>
      <sz val="11"/>
      <name val="Arial"/>
      <family val="2"/>
    </font>
    <font>
      <sz val="11"/>
      <color rgb="FF000000"/>
      <name val="Aptos Narrow"/>
      <family val="2"/>
      <scheme val="minor"/>
    </font>
    <font>
      <sz val="10"/>
      <name val="MS Sans Serif"/>
      <family val="2"/>
    </font>
    <font>
      <sz val="10"/>
      <name val="Calibri"/>
      <family val="2"/>
    </font>
    <font>
      <sz val="8"/>
      <name val="Calibri"/>
      <family val="2"/>
    </font>
    <font>
      <sz val="10"/>
      <color theme="1"/>
      <name val="Franklin Gothic Book"/>
      <family val="2"/>
    </font>
    <font>
      <u/>
      <sz val="10"/>
      <color theme="10"/>
      <name val="Franklin Gothic Book"/>
      <family val="2"/>
    </font>
    <font>
      <sz val="10"/>
      <name val="Courier New"/>
      <family val="3"/>
    </font>
    <font>
      <b/>
      <sz val="10"/>
      <color theme="0"/>
      <name val="Calibri"/>
      <family val="2"/>
    </font>
    <font>
      <b/>
      <sz val="10"/>
      <color theme="1" tint="-0.499984740745262"/>
      <name val="Calibri"/>
      <family val="2"/>
    </font>
    <font>
      <sz val="12"/>
      <name val="Arial Narrow"/>
      <family val="2"/>
    </font>
    <font>
      <sz val="12"/>
      <name val="Arial"/>
      <family val="2"/>
    </font>
    <font>
      <u/>
      <sz val="12"/>
      <color theme="10"/>
      <name val="Arial Narrow"/>
      <family val="2"/>
    </font>
    <font>
      <sz val="9"/>
      <color theme="1"/>
      <name val="Segoe UI"/>
      <family val="2"/>
      <charset val="1"/>
    </font>
    <font>
      <sz val="12"/>
      <color theme="1"/>
      <name val="Arial Narrow"/>
      <family val="2"/>
    </font>
    <font>
      <sz val="9"/>
      <color theme="1"/>
      <name val="Arial"/>
      <family val="2"/>
    </font>
    <font>
      <u/>
      <sz val="9"/>
      <color theme="10"/>
      <name val="Arial"/>
      <family val="2"/>
    </font>
    <font>
      <sz val="11"/>
      <color theme="0"/>
      <name val="Aptos Narrow"/>
      <family val="2"/>
      <scheme val="minor"/>
    </font>
    <font>
      <sz val="12"/>
      <color theme="1"/>
      <name val="Aptos Narrow"/>
      <family val="2"/>
      <charset val="204"/>
      <scheme val="minor"/>
    </font>
    <font>
      <u/>
      <sz val="12"/>
      <color theme="10"/>
      <name val="Aptos Narrow"/>
      <family val="2"/>
      <charset val="204"/>
      <scheme val="minor"/>
    </font>
    <font>
      <sz val="11"/>
      <color rgb="FF9C0006"/>
      <name val="Arial"/>
      <family val="2"/>
    </font>
    <font>
      <sz val="10"/>
      <color indexed="8"/>
      <name val="Arial"/>
      <family val="2"/>
      <charset val="204"/>
    </font>
    <font>
      <sz val="10"/>
      <color rgb="FF000000"/>
      <name val="Calibri"/>
      <family val="2"/>
      <charset val="204"/>
    </font>
    <font>
      <sz val="10"/>
      <color theme="1"/>
      <name val="Aptos Narrow"/>
      <family val="2"/>
      <charset val="162"/>
      <scheme val="minor"/>
    </font>
    <font>
      <u/>
      <sz val="10"/>
      <color theme="10"/>
      <name val="Aptos Narrow"/>
      <family val="2"/>
      <charset val="162"/>
      <scheme val="minor"/>
    </font>
    <font>
      <sz val="8"/>
      <color indexed="8"/>
      <name val="Arial"/>
      <family val="2"/>
    </font>
    <font>
      <sz val="10"/>
      <color theme="1"/>
      <name val="ArialMT"/>
      <family val="2"/>
    </font>
    <font>
      <sz val="9"/>
      <color theme="1"/>
      <name val="Calibri"/>
      <family val="2"/>
    </font>
    <font>
      <sz val="10"/>
      <color theme="1"/>
      <name val="Century Gothic"/>
      <family val="2"/>
    </font>
    <font>
      <sz val="11"/>
      <color theme="1"/>
      <name val="TeleGrotesk Next"/>
      <family val="2"/>
    </font>
    <font>
      <u/>
      <sz val="11"/>
      <color theme="10"/>
      <name val="TeleGrotesk Next"/>
      <family val="2"/>
    </font>
    <font>
      <b/>
      <sz val="11"/>
      <color rgb="FF3F3F3F"/>
      <name val="Aptos Narrow"/>
      <family val="2"/>
      <scheme val="minor"/>
    </font>
    <font>
      <sz val="12"/>
      <color theme="1"/>
      <name val="Tahoma"/>
      <family val="2"/>
    </font>
    <font>
      <b/>
      <sz val="16"/>
      <name val="Arial Narrow"/>
      <family val="2"/>
    </font>
    <font>
      <b/>
      <sz val="11"/>
      <color theme="3"/>
      <name val="Aptos Narrow"/>
      <family val="2"/>
      <scheme val="minor"/>
    </font>
    <font>
      <sz val="9"/>
      <name val="Geneva"/>
    </font>
    <font>
      <u/>
      <sz val="9"/>
      <color theme="10"/>
      <name val="Geneva"/>
    </font>
    <font>
      <sz val="10"/>
      <color theme="1"/>
      <name val="Microsoft JhengHei Light"/>
      <family val="2"/>
    </font>
    <font>
      <u/>
      <sz val="10"/>
      <color theme="10"/>
      <name val="Microsoft JhengHei Light"/>
      <family val="2"/>
    </font>
    <font>
      <u/>
      <sz val="10"/>
      <color theme="10"/>
      <name val="ArialMT"/>
      <family val="2"/>
    </font>
    <font>
      <b/>
      <sz val="24"/>
      <color theme="3" tint="-0.24994659260841701"/>
      <name val="Aptos Display"/>
      <family val="2"/>
      <scheme val="major"/>
    </font>
    <font>
      <sz val="11"/>
      <color theme="1" tint="0.24994659260841701"/>
      <name val="Aptos Narrow"/>
      <family val="2"/>
      <scheme val="minor"/>
    </font>
    <font>
      <b/>
      <sz val="14"/>
      <color theme="3"/>
      <name val="Aptos Display"/>
      <family val="2"/>
      <scheme val="major"/>
    </font>
    <font>
      <sz val="11"/>
      <color theme="1"/>
      <name val="Calibri Light"/>
      <family val="2"/>
    </font>
    <font>
      <sz val="10"/>
      <color indexed="16"/>
      <name val="Arial"/>
      <family val="2"/>
    </font>
    <font>
      <sz val="10"/>
      <color theme="1"/>
      <name val="Arial Narrow"/>
      <family val="2"/>
    </font>
    <font>
      <b/>
      <sz val="10"/>
      <name val="Arial"/>
      <family val="2"/>
    </font>
    <font>
      <b/>
      <sz val="8"/>
      <color indexed="9"/>
      <name val="Arial Narrow"/>
      <family val="2"/>
    </font>
    <font>
      <sz val="10"/>
      <color indexed="8"/>
      <name val="Arial"/>
      <family val="2"/>
    </font>
    <font>
      <sz val="8"/>
      <name val="Arial Narrow"/>
      <family val="2"/>
    </font>
    <font>
      <b/>
      <sz val="20"/>
      <name val="Arial Narrow"/>
      <family val="2"/>
    </font>
    <font>
      <b/>
      <sz val="5"/>
      <color indexed="8"/>
      <name val="Arial Narrow"/>
      <family val="2"/>
    </font>
    <font>
      <b/>
      <sz val="14"/>
      <name val="Arial Narrow"/>
      <family val="2"/>
    </font>
    <font>
      <b/>
      <sz val="8"/>
      <color indexed="10"/>
      <name val="Arial Narrow"/>
      <family val="2"/>
    </font>
    <font>
      <sz val="10"/>
      <color theme="1"/>
      <name val="Aptos Narrow"/>
      <family val="2"/>
      <scheme val="minor"/>
    </font>
    <font>
      <b/>
      <sz val="10"/>
      <color rgb="FF3F3F3F"/>
      <name val="Aptos Narrow"/>
      <family val="2"/>
      <scheme val="minor"/>
    </font>
    <font>
      <sz val="10"/>
      <color rgb="FF006100"/>
      <name val="Aptos Narrow"/>
      <family val="2"/>
      <scheme val="minor"/>
    </font>
    <font>
      <u/>
      <sz val="10"/>
      <color theme="10"/>
      <name val="Aptos Narrow"/>
      <family val="2"/>
      <scheme val="minor"/>
    </font>
    <font>
      <sz val="10"/>
      <color rgb="FF9C0006"/>
      <name val="Aptos Narrow"/>
      <family val="2"/>
      <scheme val="minor"/>
    </font>
    <font>
      <sz val="12"/>
      <color rgb="FF4B3D20"/>
      <name val="Arial"/>
      <family val="2"/>
    </font>
    <font>
      <u/>
      <sz val="14"/>
      <color theme="10"/>
      <name val="Aptos Narrow"/>
      <family val="2"/>
      <scheme val="minor"/>
    </font>
    <font>
      <sz val="11"/>
      <color rgb="FF000000"/>
      <name val="Calibri"/>
      <family val="2"/>
      <charset val="1"/>
    </font>
    <font>
      <u/>
      <sz val="11"/>
      <color theme="10"/>
      <name val="Calibri"/>
      <family val="2"/>
      <charset val="1"/>
    </font>
    <font>
      <sz val="14"/>
      <color theme="1"/>
      <name val="Aptos Narrow"/>
      <family val="2"/>
      <scheme val="minor"/>
    </font>
    <font>
      <sz val="12"/>
      <color theme="1"/>
      <name val="Porsche Next TT"/>
      <family val="2"/>
    </font>
    <font>
      <sz val="11"/>
      <color rgb="FF000000"/>
      <name val="Arial1"/>
    </font>
    <font>
      <sz val="11"/>
      <color rgb="FF000000"/>
      <name val="Calibri1"/>
    </font>
    <font>
      <u/>
      <sz val="11"/>
      <color theme="10"/>
      <name val="Arial1"/>
    </font>
    <font>
      <b/>
      <i/>
      <sz val="16"/>
      <color rgb="FF000000"/>
      <name val="Arial1"/>
    </font>
    <font>
      <b/>
      <i/>
      <u/>
      <sz val="11"/>
      <color rgb="FF000000"/>
      <name val="Arial1"/>
    </font>
    <font>
      <sz val="11"/>
      <color theme="1"/>
      <name val="TT Norms Pro"/>
      <family val="2"/>
    </font>
    <font>
      <u/>
      <sz val="11"/>
      <color theme="10"/>
      <name val="TT Norms Pro"/>
      <family val="2"/>
    </font>
    <font>
      <u/>
      <sz val="11"/>
      <color theme="10"/>
      <name val="Calibri Light"/>
      <family val="2"/>
    </font>
    <font>
      <sz val="8.25"/>
      <name val="Microsoft Sans Serif"/>
      <family val="2"/>
    </font>
    <font>
      <sz val="9"/>
      <color theme="3" tint="-0.24994659260841701"/>
      <name val="Aptos Display"/>
      <family val="2"/>
      <scheme val="major"/>
    </font>
    <font>
      <u/>
      <sz val="10"/>
      <color theme="10"/>
      <name val="MS Sans Serif"/>
      <family val="2"/>
    </font>
    <font>
      <sz val="10"/>
      <color rgb="FF000000"/>
      <name val="Times New Roman"/>
      <family val="1"/>
    </font>
    <font>
      <u/>
      <sz val="10"/>
      <color theme="10"/>
      <name val="Times New Roman"/>
      <family val="1"/>
    </font>
    <font>
      <sz val="12"/>
      <color theme="1"/>
      <name val="Consolas"/>
      <family val="2"/>
    </font>
    <font>
      <u/>
      <sz val="12"/>
      <color theme="10"/>
      <name val="Consolas"/>
      <family val="2"/>
    </font>
    <font>
      <u/>
      <sz val="11"/>
      <color rgb="FF0000FF"/>
      <name val="Calibri"/>
      <family val="2"/>
    </font>
    <font>
      <sz val="11"/>
      <color rgb="FF9C0006"/>
      <name val="Aptos Narrow"/>
      <family val="2"/>
      <charset val="1"/>
      <scheme val="minor"/>
    </font>
    <font>
      <sz val="10"/>
      <color theme="1"/>
      <name val="News Gothic Lt BT"/>
      <family val="2"/>
    </font>
    <font>
      <u/>
      <sz val="10"/>
      <color theme="10"/>
      <name val="News Gothic Lt BT"/>
      <family val="2"/>
    </font>
    <font>
      <sz val="10"/>
      <color indexed="8"/>
      <name val="Helvetica Neue"/>
    </font>
    <font>
      <u/>
      <sz val="10"/>
      <color theme="10"/>
      <name val="Helvetica Neue"/>
    </font>
    <font>
      <sz val="10"/>
      <color theme="1"/>
      <name val="Trebuchet MS"/>
      <family val="2"/>
    </font>
    <font>
      <u/>
      <sz val="10"/>
      <color theme="10"/>
      <name val="Trebuchet MS"/>
      <family val="2"/>
    </font>
    <font>
      <sz val="10"/>
      <name val="Univers"/>
      <family val="2"/>
    </font>
    <font>
      <sz val="11"/>
      <color rgb="FF9C6500"/>
      <name val="Aptos Narrow"/>
      <family val="2"/>
      <scheme val="minor"/>
    </font>
    <font>
      <u/>
      <sz val="10"/>
      <color theme="10"/>
      <name val="Univers"/>
      <family val="2"/>
    </font>
    <font>
      <sz val="10"/>
      <color rgb="FF000000"/>
      <name val="Aptos Narrow"/>
      <family val="2"/>
      <scheme val="minor"/>
    </font>
    <font>
      <b/>
      <sz val="8"/>
      <color rgb="FF1F497D"/>
      <name val="Verdana"/>
      <family val="2"/>
    </font>
    <font>
      <sz val="8"/>
      <color rgb="FF1F497D"/>
      <name val="Verdana"/>
      <family val="2"/>
    </font>
    <font>
      <b/>
      <sz val="9"/>
      <color rgb="FF0091FF"/>
      <name val="Aptos Narrow"/>
      <family val="2"/>
      <scheme val="minor"/>
    </font>
    <font>
      <sz val="9"/>
      <name val="Aptos Narrow"/>
      <family val="2"/>
      <scheme val="minor"/>
    </font>
    <font>
      <sz val="11"/>
      <name val="Calibri"/>
      <family val="2"/>
    </font>
    <font>
      <b/>
      <sz val="21"/>
      <color theme="1"/>
      <name val="Liebherr Head Office"/>
      <family val="2"/>
    </font>
    <font>
      <b/>
      <sz val="12"/>
      <name val="Liebherr Head Office"/>
      <family val="2"/>
    </font>
    <font>
      <sz val="9"/>
      <color theme="1"/>
      <name val="Aptos Narrow"/>
      <family val="2"/>
      <scheme val="minor"/>
    </font>
    <font>
      <u/>
      <sz val="11"/>
      <color theme="10"/>
      <name val="VW Text"/>
      <family val="2"/>
    </font>
    <font>
      <sz val="11"/>
      <color theme="1"/>
      <name val="VW Text"/>
      <family val="2"/>
    </font>
    <font>
      <sz val="11"/>
      <color theme="1"/>
      <name val="Lufthansa Office Head"/>
      <family val="2"/>
    </font>
    <font>
      <u/>
      <sz val="11"/>
      <color theme="10"/>
      <name val="Lufthansa Office Head"/>
      <family val="2"/>
    </font>
  </fonts>
  <fills count="76">
    <fill>
      <patternFill patternType="none"/>
    </fill>
    <fill>
      <patternFill patternType="gray125"/>
    </fill>
    <fill>
      <patternFill patternType="solid">
        <fgColor theme="9"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indexed="9"/>
        <bgColor indexed="64"/>
      </patternFill>
    </fill>
    <fill>
      <patternFill patternType="solid">
        <fgColor indexed="26"/>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55"/>
      </patternFill>
    </fill>
    <fill>
      <patternFill patternType="solid">
        <fgColor theme="0"/>
        <bgColor indexed="64"/>
      </patternFill>
    </fill>
    <fill>
      <patternFill patternType="solid">
        <fgColor theme="1" tint="0.79998168889431442"/>
        <bgColor indexed="64"/>
      </patternFill>
    </fill>
    <fill>
      <patternFill patternType="solid">
        <fgColor theme="2" tint="0.59996337778862885"/>
        <bgColor indexed="64"/>
      </patternFill>
    </fill>
    <fill>
      <patternFill patternType="solid">
        <fgColor theme="3"/>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25346A"/>
        <bgColor indexed="64"/>
      </patternFill>
    </fill>
    <fill>
      <patternFill patternType="solid">
        <fgColor theme="9" tint="0.59996337778862885"/>
        <bgColor indexed="64"/>
      </patternFill>
    </fill>
    <fill>
      <patternFill patternType="solid">
        <fgColor indexed="10"/>
        <bgColor indexed="8"/>
      </patternFill>
    </fill>
    <fill>
      <patternFill patternType="lightGrid"/>
    </fill>
    <fill>
      <patternFill patternType="solid">
        <fgColor indexed="10"/>
        <bgColor indexed="64"/>
      </patternFill>
    </fill>
    <fill>
      <patternFill patternType="solid">
        <fgColor indexed="22"/>
        <bgColor indexed="10"/>
      </patternFill>
    </fill>
    <fill>
      <patternFill patternType="solid">
        <fgColor rgb="FFDBE5F1"/>
        <bgColor rgb="FF000000"/>
      </patternFill>
    </fill>
    <fill>
      <patternFill patternType="solid">
        <fgColor rgb="FFDBE5F1"/>
        <bgColor rgb="FFFFFFFF"/>
      </patternFill>
    </fill>
    <fill>
      <patternFill patternType="solid">
        <fgColor rgb="FFDCF5FF"/>
        <bgColor indexed="64"/>
      </patternFill>
    </fill>
    <fill>
      <patternFill patternType="solid">
        <fgColor rgb="FFF5FFD9"/>
        <bgColor indexed="64"/>
      </patternFill>
    </fill>
    <fill>
      <patternFill patternType="solid">
        <fgColor indexed="47"/>
        <bgColor indexed="31"/>
      </patternFill>
    </fill>
    <fill>
      <patternFill patternType="solid">
        <fgColor indexed="49"/>
        <bgColor indexed="11"/>
      </patternFill>
    </fill>
    <fill>
      <patternFill patternType="solid">
        <fgColor indexed="43"/>
        <bgColor indexed="42"/>
      </patternFill>
    </fill>
    <fill>
      <patternFill patternType="solid">
        <fgColor indexed="55"/>
        <bgColor indexed="22"/>
      </patternFill>
    </fill>
    <fill>
      <patternFill patternType="solid">
        <fgColor indexed="14"/>
        <bgColor indexed="33"/>
      </patternFill>
    </fill>
    <fill>
      <patternFill patternType="solid">
        <fgColor indexed="10"/>
        <bgColor indexed="60"/>
      </patternFill>
    </fill>
    <fill>
      <patternFill patternType="solid">
        <fgColor indexed="11"/>
        <bgColor indexed="49"/>
      </patternFill>
    </fill>
    <fill>
      <patternFill patternType="solid">
        <fgColor rgb="FFFF0066"/>
        <bgColor indexed="64"/>
      </patternFill>
    </fill>
  </fills>
  <borders count="34">
    <border>
      <left/>
      <right/>
      <top/>
      <bottom/>
      <diagonal/>
    </border>
    <border>
      <left/>
      <right/>
      <top style="thick">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hair">
        <color indexed="23"/>
      </top>
      <bottom style="hair">
        <color indexed="23"/>
      </bottom>
      <diagonal/>
    </border>
    <border>
      <left/>
      <right/>
      <top/>
      <bottom style="hair">
        <color indexed="64"/>
      </bottom>
      <diagonal/>
    </border>
    <border>
      <left/>
      <right/>
      <top style="thin">
        <color theme="4"/>
      </top>
      <bottom style="thin">
        <color theme="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theme="1" tint="0.59996337778862885"/>
      </left>
      <right style="thin">
        <color theme="1" tint="0.59996337778862885"/>
      </right>
      <top style="thin">
        <color theme="1" tint="0.59996337778862885"/>
      </top>
      <bottom style="thin">
        <color theme="1" tint="0.59996337778862885"/>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1" tint="0.79998168889431442"/>
      </left>
      <right style="thin">
        <color theme="1" tint="0.79998168889431442"/>
      </right>
      <top style="thin">
        <color theme="1" tint="0.79998168889431442"/>
      </top>
      <bottom style="thin">
        <color theme="1" tint="0.7999816888943144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8"/>
      </bottom>
      <diagonal/>
    </border>
    <border>
      <left/>
      <right/>
      <top style="thick">
        <color theme="4"/>
      </top>
      <bottom/>
      <diagonal/>
    </border>
    <border>
      <left style="thin">
        <color rgb="FFC00000"/>
      </left>
      <right style="thin">
        <color rgb="FFC00000"/>
      </right>
      <top style="hair">
        <color rgb="FFC00000"/>
      </top>
      <bottom style="hair">
        <color rgb="FFC00000"/>
      </bottom>
      <diagonal/>
    </border>
    <border>
      <left style="hair">
        <color indexed="64"/>
      </left>
      <right style="hair">
        <color indexed="64"/>
      </right>
      <top style="hair">
        <color indexed="64"/>
      </top>
      <bottom style="hair">
        <color indexed="64"/>
      </bottom>
      <diagonal/>
    </border>
    <border>
      <left style="thick">
        <color indexed="64"/>
      </left>
      <right style="thick">
        <color indexed="64"/>
      </right>
      <top style="thin">
        <color indexed="64"/>
      </top>
      <bottom style="thin">
        <color indexed="64"/>
      </bottom>
      <diagonal/>
    </border>
    <border>
      <left style="thin">
        <color indexed="64"/>
      </left>
      <right style="thin">
        <color indexed="64"/>
      </right>
      <top style="thick">
        <color indexed="64"/>
      </top>
      <bottom style="thick">
        <color indexed="64"/>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rgb="FFAFAFAF"/>
      </left>
      <right style="thin">
        <color rgb="FFAFAFAF"/>
      </right>
      <top style="thin">
        <color rgb="FFAFAFAF"/>
      </top>
      <bottom style="thin">
        <color rgb="FFAFAFAF"/>
      </bottom>
      <diagonal/>
    </border>
    <border>
      <left style="thin">
        <color indexed="64"/>
      </left>
      <right style="dashDotDot">
        <color indexed="64"/>
      </right>
      <top/>
      <bottom style="thin">
        <color auto="1"/>
      </bottom>
      <diagonal/>
    </border>
    <border>
      <left style="medium">
        <color indexed="8"/>
      </left>
      <right style="medium">
        <color indexed="8"/>
      </right>
      <top style="medium">
        <color indexed="8"/>
      </top>
      <bottom/>
      <diagonal/>
    </border>
    <border>
      <left style="thin">
        <color indexed="8"/>
      </left>
      <right style="thin">
        <color indexed="8"/>
      </right>
      <top style="thin">
        <color indexed="8"/>
      </top>
      <bottom style="thin">
        <color indexed="8"/>
      </bottom>
      <diagonal/>
    </border>
    <border>
      <left style="medium">
        <color indexed="8"/>
      </left>
      <right style="medium">
        <color indexed="8"/>
      </right>
      <top/>
      <bottom style="medium">
        <color indexed="8"/>
      </bottom>
      <diagonal/>
    </border>
    <border>
      <left style="hair">
        <color indexed="8"/>
      </left>
      <right style="hair">
        <color indexed="8"/>
      </right>
      <top/>
      <bottom/>
      <diagonal/>
    </border>
  </borders>
  <cellStyleXfs count="3546">
    <xf numFmtId="0" fontId="0" fillId="0" borderId="0"/>
    <xf numFmtId="0" fontId="1" fillId="0" borderId="0"/>
    <xf numFmtId="0" fontId="6" fillId="0" borderId="0" applyNumberFormat="0" applyFill="0" applyBorder="0" applyAlignment="0" applyProtection="0"/>
    <xf numFmtId="0" fontId="2" fillId="0" borderId="0"/>
    <xf numFmtId="0" fontId="7" fillId="0" borderId="0"/>
    <xf numFmtId="175" fontId="8" fillId="0" borderId="0" applyBorder="0" applyAlignment="0" applyProtection="0"/>
    <xf numFmtId="176" fontId="8" fillId="0" borderId="0" applyFill="0" applyBorder="0" applyProtection="0">
      <alignment horizontal="center"/>
    </xf>
    <xf numFmtId="0" fontId="9" fillId="0" borderId="0" applyNumberFormat="0" applyBorder="0" applyAlignment="0"/>
    <xf numFmtId="175" fontId="10" fillId="0" borderId="0" applyFill="0" applyBorder="0" applyAlignment="0" applyProtection="0"/>
    <xf numFmtId="176" fontId="10" fillId="0" borderId="0" applyFill="0" applyBorder="0" applyAlignment="0" applyProtection="0"/>
    <xf numFmtId="0" fontId="11" fillId="0" borderId="0" applyNumberFormat="0" applyBorder="0" applyAlignment="0" applyProtection="0"/>
    <xf numFmtId="177" fontId="12" fillId="0" borderId="0" applyFill="0" applyBorder="0" applyAlignment="0" applyProtection="0"/>
    <xf numFmtId="175" fontId="13" fillId="0" borderId="0" applyFill="0" applyBorder="0" applyAlignment="0" applyProtection="0"/>
    <xf numFmtId="176" fontId="13" fillId="0" borderId="0" applyFill="0" applyBorder="0" applyAlignment="0" applyProtection="0"/>
    <xf numFmtId="178" fontId="14" fillId="0" borderId="0" applyFill="0" applyBorder="0" applyAlignment="0" applyProtection="0"/>
    <xf numFmtId="0" fontId="15" fillId="0" borderId="0" applyNumberFormat="0" applyBorder="0" applyAlignment="0"/>
    <xf numFmtId="0" fontId="15" fillId="0" borderId="0" applyNumberFormat="0" applyBorder="0" applyAlignment="0"/>
    <xf numFmtId="0" fontId="5" fillId="0" borderId="0" applyNumberFormat="0" applyFill="0" applyBorder="0" applyAlignment="0" applyProtection="0"/>
    <xf numFmtId="0" fontId="16" fillId="0" borderId="0"/>
    <xf numFmtId="0" fontId="17" fillId="0" borderId="0" applyNumberFormat="0" applyFill="0" applyBorder="0" applyAlignment="0" applyProtection="0"/>
    <xf numFmtId="0" fontId="18" fillId="0" borderId="0"/>
    <xf numFmtId="9" fontId="2" fillId="0" borderId="0" applyFont="0" applyFill="0" applyBorder="0" applyAlignment="0" applyProtection="0"/>
    <xf numFmtId="44" fontId="2" fillId="0" borderId="0" applyFont="0" applyFill="0" applyBorder="0" applyAlignment="0" applyProtection="0"/>
    <xf numFmtId="0" fontId="19" fillId="0" borderId="0"/>
    <xf numFmtId="0" fontId="20" fillId="0" borderId="0" applyNumberFormat="0" applyFill="0" applyBorder="0" applyAlignment="0" applyProtection="0"/>
    <xf numFmtId="0" fontId="7" fillId="0" borderId="0"/>
    <xf numFmtId="0" fontId="21" fillId="0" borderId="0" applyNumberFormat="0" applyFill="0" applyBorder="0" applyAlignment="0" applyProtection="0"/>
    <xf numFmtId="0" fontId="22" fillId="0" borderId="0"/>
    <xf numFmtId="0" fontId="23" fillId="0" borderId="0" applyNumberFormat="0" applyFill="0" applyBorder="0" applyAlignment="0" applyProtection="0"/>
    <xf numFmtId="179" fontId="7" fillId="0" borderId="0">
      <alignment vertical="top"/>
    </xf>
    <xf numFmtId="0" fontId="24" fillId="0" borderId="0"/>
    <xf numFmtId="0" fontId="25" fillId="0" borderId="0" applyNumberFormat="0" applyFill="0" applyBorder="0" applyAlignment="0" applyProtection="0"/>
    <xf numFmtId="0" fontId="26" fillId="0" borderId="0" applyNumberFormat="0" applyFill="0" applyBorder="0" applyAlignment="0" applyProtection="0"/>
    <xf numFmtId="0" fontId="27" fillId="0" borderId="0"/>
    <xf numFmtId="0" fontId="28" fillId="0" borderId="0"/>
    <xf numFmtId="0" fontId="29" fillId="0" borderId="0" applyNumberFormat="0" applyFill="0" applyBorder="0" applyAlignment="0" applyProtection="0"/>
    <xf numFmtId="0" fontId="30" fillId="0" borderId="0"/>
    <xf numFmtId="0" fontId="31" fillId="0" borderId="0" applyNumberFormat="0" applyFill="0" applyBorder="0" applyAlignment="0" applyProtection="0"/>
    <xf numFmtId="44" fontId="7" fillId="0" borderId="0" applyFont="0" applyFill="0" applyBorder="0" applyAlignment="0" applyProtection="0"/>
    <xf numFmtId="0" fontId="32" fillId="0" borderId="0"/>
    <xf numFmtId="0" fontId="2" fillId="13" borderId="0" applyNumberFormat="0" applyBorder="0" applyAlignment="0" applyProtection="0"/>
    <xf numFmtId="180" fontId="7" fillId="0" borderId="0" applyFont="0" applyFill="0" applyBorder="0" applyAlignment="0" applyProtection="0"/>
    <xf numFmtId="181"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3" fillId="29" borderId="5" applyNumberFormat="0" applyFill="0" applyBorder="0" applyAlignment="0"/>
    <xf numFmtId="0" fontId="33" fillId="29" borderId="6" applyNumberFormat="0" applyFill="0" applyBorder="0" applyAlignment="0"/>
    <xf numFmtId="0" fontId="34" fillId="30" borderId="0" applyNumberFormat="0" applyFont="0" applyFill="0" applyBorder="0" applyAlignment="0">
      <alignment wrapText="1"/>
    </xf>
    <xf numFmtId="0" fontId="34" fillId="29" borderId="7" applyNumberFormat="0" applyFill="0" applyAlignment="0"/>
    <xf numFmtId="0" fontId="35" fillId="0" borderId="0"/>
    <xf numFmtId="0" fontId="36" fillId="0" borderId="0" applyNumberFormat="0" applyFill="0" applyBorder="0" applyAlignment="0" applyProtection="0"/>
    <xf numFmtId="0" fontId="38" fillId="0" borderId="0"/>
    <xf numFmtId="0" fontId="37" fillId="0" borderId="0" applyNumberFormat="0" applyFill="0" applyBorder="0" applyAlignment="0" applyProtection="0"/>
    <xf numFmtId="0" fontId="1" fillId="0" borderId="0"/>
    <xf numFmtId="0" fontId="2" fillId="0" borderId="0"/>
    <xf numFmtId="0" fontId="39" fillId="0" borderId="0"/>
    <xf numFmtId="0" fontId="40" fillId="0" borderId="0" applyNumberFormat="0" applyFill="0" applyBorder="0" applyAlignment="0" applyProtection="0"/>
    <xf numFmtId="9" fontId="7" fillId="0" borderId="0" applyFont="0" applyFill="0" applyBorder="0" applyAlignment="0" applyProtection="0"/>
    <xf numFmtId="182" fontId="2" fillId="0" borderId="0" applyFont="0" applyFill="0" applyBorder="0" applyAlignment="0" applyProtection="0"/>
    <xf numFmtId="0" fontId="41" fillId="0" borderId="0"/>
    <xf numFmtId="0" fontId="42" fillId="0" borderId="0" applyNumberFormat="0" applyFill="0" applyBorder="0" applyAlignment="0" applyProtection="0"/>
    <xf numFmtId="0" fontId="2" fillId="0" borderId="0"/>
    <xf numFmtId="43" fontId="7" fillId="0" borderId="0" applyFont="0" applyFill="0" applyBorder="0" applyAlignment="0" applyProtection="0"/>
    <xf numFmtId="0" fontId="18" fillId="0" borderId="0"/>
    <xf numFmtId="44" fontId="30" fillId="0" borderId="0" applyFont="0" applyFill="0" applyBorder="0" applyAlignment="0" applyProtection="0"/>
    <xf numFmtId="0" fontId="43" fillId="4" borderId="0" applyNumberFormat="0" applyBorder="0" applyAlignment="0" applyProtection="0"/>
    <xf numFmtId="0" fontId="44" fillId="5" borderId="0" applyNumberFormat="0" applyBorder="0" applyAlignment="0" applyProtection="0"/>
    <xf numFmtId="0" fontId="7" fillId="0" borderId="0"/>
    <xf numFmtId="0" fontId="7" fillId="0" borderId="0"/>
    <xf numFmtId="183" fontId="45" fillId="0" borderId="0" applyNumberFormat="0" applyFill="0" applyBorder="0" applyProtection="0"/>
    <xf numFmtId="183" fontId="46" fillId="0" borderId="0" applyNumberFormat="0" applyFill="0" applyBorder="0" applyAlignment="0" applyProtection="0"/>
    <xf numFmtId="0" fontId="24" fillId="0" borderId="0"/>
    <xf numFmtId="0" fontId="7" fillId="0" borderId="0"/>
    <xf numFmtId="0" fontId="7" fillId="0" borderId="0"/>
    <xf numFmtId="0" fontId="7" fillId="0" borderId="0"/>
    <xf numFmtId="0" fontId="47" fillId="0" borderId="0"/>
    <xf numFmtId="0" fontId="48" fillId="0" borderId="0" applyNumberFormat="0" applyFill="0" applyBorder="0" applyAlignment="0" applyProtection="0"/>
    <xf numFmtId="0" fontId="49" fillId="0" borderId="0"/>
    <xf numFmtId="0" fontId="50" fillId="0" borderId="0" applyNumberFormat="0" applyFill="0" applyBorder="0" applyAlignment="0" applyProtection="0"/>
    <xf numFmtId="0" fontId="51" fillId="0" borderId="0"/>
    <xf numFmtId="0" fontId="52" fillId="0" borderId="0" applyNumberFormat="0" applyFill="0" applyBorder="0" applyAlignment="0" applyProtection="0"/>
    <xf numFmtId="0" fontId="54" fillId="6" borderId="2" applyNumberFormat="0" applyAlignment="0" applyProtection="0"/>
    <xf numFmtId="0" fontId="55" fillId="7" borderId="2" applyNumberFormat="0" applyAlignment="0" applyProtection="0"/>
    <xf numFmtId="0" fontId="56" fillId="0" borderId="0"/>
    <xf numFmtId="0" fontId="57" fillId="0" borderId="0" applyNumberFormat="0" applyFill="0" applyBorder="0" applyAlignment="0" applyProtection="0"/>
    <xf numFmtId="0" fontId="58" fillId="3" borderId="0" applyNumberFormat="0" applyBorder="0" applyAlignment="0" applyProtection="0"/>
    <xf numFmtId="0" fontId="59" fillId="0" borderId="0"/>
    <xf numFmtId="43" fontId="2" fillId="0" borderId="0" applyFont="0" applyFill="0" applyBorder="0" applyAlignment="0" applyProtection="0"/>
    <xf numFmtId="0" fontId="60" fillId="0" borderId="0"/>
    <xf numFmtId="0" fontId="61" fillId="0" borderId="0"/>
    <xf numFmtId="0" fontId="62" fillId="0" borderId="0" applyNumberFormat="0" applyFill="0" applyBorder="0" applyAlignment="0" applyProtection="0"/>
    <xf numFmtId="0" fontId="7" fillId="0" borderId="0"/>
    <xf numFmtId="0" fontId="6" fillId="0" borderId="0" applyNumberFormat="0" applyFill="0" applyBorder="0" applyAlignment="0" applyProtection="0"/>
    <xf numFmtId="0" fontId="7" fillId="0" borderId="0"/>
    <xf numFmtId="0" fontId="9" fillId="31"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4" borderId="0" applyNumberFormat="0" applyBorder="0" applyAlignment="0" applyProtection="0"/>
    <xf numFmtId="0" fontId="9" fillId="35"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38" borderId="0" applyNumberFormat="0" applyBorder="0" applyAlignment="0" applyProtection="0"/>
    <xf numFmtId="0" fontId="9" fillId="39" borderId="0" applyNumberFormat="0" applyBorder="0" applyAlignment="0" applyProtection="0"/>
    <xf numFmtId="0" fontId="9" fillId="39" borderId="0" applyNumberFormat="0" applyBorder="0" applyAlignment="0" applyProtection="0"/>
    <xf numFmtId="0" fontId="9" fillId="34" borderId="0" applyNumberFormat="0" applyBorder="0" applyAlignment="0" applyProtection="0"/>
    <xf numFmtId="0" fontId="9" fillId="34" borderId="0" applyNumberFormat="0" applyBorder="0" applyAlignment="0" applyProtection="0"/>
    <xf numFmtId="0" fontId="9" fillId="37" borderId="0" applyNumberFormat="0" applyBorder="0" applyAlignment="0" applyProtection="0"/>
    <xf numFmtId="0" fontId="9" fillId="37"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63" fillId="41" borderId="0" applyNumberFormat="0" applyBorder="0" applyAlignment="0" applyProtection="0"/>
    <xf numFmtId="0" fontId="63" fillId="38" borderId="0" applyNumberFormat="0" applyBorder="0" applyAlignment="0" applyProtection="0"/>
    <xf numFmtId="0" fontId="63" fillId="39" borderId="0" applyNumberFormat="0" applyBorder="0" applyAlignment="0" applyProtection="0"/>
    <xf numFmtId="0" fontId="63" fillId="42" borderId="0" applyNumberFormat="0" applyBorder="0" applyAlignment="0" applyProtection="0"/>
    <xf numFmtId="0" fontId="63" fillId="43" borderId="0" applyNumberFormat="0" applyBorder="0" applyAlignment="0" applyProtection="0"/>
    <xf numFmtId="0" fontId="63" fillId="44" borderId="0" applyNumberFormat="0" applyBorder="0" applyAlignment="0" applyProtection="0"/>
    <xf numFmtId="0" fontId="63" fillId="45" borderId="0" applyNumberFormat="0" applyBorder="0" applyAlignment="0" applyProtection="0"/>
    <xf numFmtId="0" fontId="63" fillId="46" borderId="0" applyNumberFormat="0" applyBorder="0" applyAlignment="0" applyProtection="0"/>
    <xf numFmtId="0" fontId="63" fillId="47" borderId="0" applyNumberFormat="0" applyBorder="0" applyAlignment="0" applyProtection="0"/>
    <xf numFmtId="0" fontId="63" fillId="42" borderId="0" applyNumberFormat="0" applyBorder="0" applyAlignment="0" applyProtection="0"/>
    <xf numFmtId="0" fontId="63" fillId="43" borderId="0" applyNumberFormat="0" applyBorder="0" applyAlignment="0" applyProtection="0"/>
    <xf numFmtId="0" fontId="63" fillId="48" borderId="0" applyNumberFormat="0" applyBorder="0" applyAlignment="0" applyProtection="0"/>
    <xf numFmtId="0" fontId="64" fillId="49" borderId="9" applyNumberFormat="0" applyAlignment="0" applyProtection="0"/>
    <xf numFmtId="174" fontId="7" fillId="0" borderId="0" applyFont="0" applyFill="0" applyBorder="0" applyAlignment="0" applyProtection="0"/>
    <xf numFmtId="174" fontId="7" fillId="0" borderId="0" applyFont="0" applyFill="0" applyBorder="0" applyAlignment="0" applyProtection="0"/>
    <xf numFmtId="174" fontId="7" fillId="0" borderId="0" applyFont="0" applyFill="0" applyBorder="0" applyAlignment="0" applyProtection="0"/>
    <xf numFmtId="174" fontId="7" fillId="0" borderId="0" applyFont="0" applyFill="0" applyBorder="0" applyAlignment="0" applyProtection="0"/>
    <xf numFmtId="174" fontId="7" fillId="0" borderId="0" applyFont="0" applyFill="0" applyBorder="0" applyAlignment="0" applyProtection="0"/>
    <xf numFmtId="174" fontId="7" fillId="0" borderId="0" applyFont="0" applyFill="0" applyBorder="0" applyAlignment="0" applyProtection="0"/>
    <xf numFmtId="174" fontId="7" fillId="0" borderId="0" applyFont="0" applyFill="0" applyBorder="0" applyAlignment="0" applyProtection="0"/>
    <xf numFmtId="174" fontId="7" fillId="0" borderId="0" applyFont="0" applyFill="0" applyBorder="0" applyAlignment="0" applyProtection="0"/>
    <xf numFmtId="174" fontId="7" fillId="0" borderId="0" applyFont="0" applyFill="0" applyBorder="0" applyAlignment="0" applyProtection="0"/>
    <xf numFmtId="174" fontId="7" fillId="0" borderId="0" applyFont="0" applyFill="0" applyBorder="0" applyAlignment="0" applyProtection="0"/>
    <xf numFmtId="174" fontId="7" fillId="0" borderId="0" applyFont="0" applyFill="0" applyBorder="0" applyAlignment="0" applyProtection="0"/>
    <xf numFmtId="174" fontId="7" fillId="0" borderId="0" applyFont="0" applyFill="0" applyBorder="0" applyAlignment="0" applyProtection="0"/>
    <xf numFmtId="174" fontId="7" fillId="0" borderId="0" applyFont="0" applyFill="0" applyBorder="0" applyAlignment="0" applyProtection="0"/>
    <xf numFmtId="174" fontId="7" fillId="0" borderId="0" applyFont="0" applyFill="0" applyBorder="0" applyAlignment="0" applyProtection="0"/>
    <xf numFmtId="174" fontId="7" fillId="0" borderId="0" applyFont="0" applyFill="0" applyBorder="0" applyAlignment="0" applyProtection="0"/>
    <xf numFmtId="174" fontId="7" fillId="0" borderId="0" applyFont="0" applyFill="0" applyBorder="0" applyAlignment="0" applyProtection="0"/>
    <xf numFmtId="174" fontId="7" fillId="0" borderId="0" applyFont="0" applyFill="0" applyBorder="0" applyAlignment="0" applyProtection="0"/>
    <xf numFmtId="174" fontId="7" fillId="0" borderId="0" applyFont="0" applyFill="0" applyBorder="0" applyAlignment="0" applyProtection="0"/>
    <xf numFmtId="174" fontId="7" fillId="0" borderId="0" applyFont="0" applyFill="0" applyBorder="0" applyAlignment="0" applyProtection="0"/>
    <xf numFmtId="174" fontId="7" fillId="0" borderId="0" applyFont="0" applyFill="0" applyBorder="0" applyAlignment="0" applyProtection="0"/>
    <xf numFmtId="174" fontId="7" fillId="0" borderId="0" applyFont="0" applyFill="0" applyBorder="0" applyAlignment="0" applyProtection="0"/>
    <xf numFmtId="174" fontId="7" fillId="0" borderId="0" applyFont="0" applyFill="0" applyBorder="0" applyAlignment="0" applyProtection="0"/>
    <xf numFmtId="174" fontId="7" fillId="0" borderId="0" applyFont="0" applyFill="0" applyBorder="0" applyAlignment="0" applyProtection="0"/>
    <xf numFmtId="174" fontId="7" fillId="0" borderId="0" applyFont="0" applyFill="0" applyBorder="0" applyAlignment="0" applyProtection="0"/>
    <xf numFmtId="174" fontId="7" fillId="0" borderId="0" applyFont="0" applyFill="0" applyBorder="0" applyAlignment="0" applyProtection="0"/>
    <xf numFmtId="174" fontId="7" fillId="0" borderId="0" applyFont="0" applyFill="0" applyBorder="0" applyAlignment="0" applyProtection="0"/>
    <xf numFmtId="0" fontId="65" fillId="0" borderId="10" applyNumberFormat="0" applyFill="0" applyAlignment="0" applyProtection="0"/>
    <xf numFmtId="0" fontId="65" fillId="0" borderId="10" applyNumberFormat="0" applyFill="0" applyAlignment="0" applyProtection="0"/>
    <xf numFmtId="0" fontId="65" fillId="0" borderId="10" applyNumberFormat="0" applyFill="0" applyAlignment="0" applyProtection="0"/>
    <xf numFmtId="0" fontId="66" fillId="0" borderId="0" applyNumberForma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0" fontId="67"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174" fontId="9" fillId="0" borderId="0" applyFont="0" applyFill="0" applyBorder="0" applyAlignment="0" applyProtection="0"/>
    <xf numFmtId="174" fontId="7" fillId="0" borderId="0" applyFont="0" applyFill="0" applyBorder="0" applyAlignment="0" applyProtection="0"/>
    <xf numFmtId="17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85" fontId="7" fillId="0" borderId="0" applyFont="0" applyFill="0" applyBorder="0" applyAlignment="0" applyProtection="0"/>
    <xf numFmtId="185" fontId="7" fillId="0" borderId="0" applyFont="0" applyFill="0" applyBorder="0" applyAlignment="0" applyProtection="0"/>
    <xf numFmtId="174" fontId="9" fillId="0" borderId="0" applyFont="0" applyFill="0" applyBorder="0" applyAlignment="0" applyProtection="0"/>
    <xf numFmtId="0" fontId="7" fillId="50" borderId="8" applyNumberFormat="0" applyFont="0" applyAlignment="0" applyProtection="0"/>
    <xf numFmtId="0" fontId="9" fillId="50" borderId="8" applyNumberFormat="0" applyFont="0" applyAlignment="0" applyProtection="0"/>
    <xf numFmtId="0" fontId="9" fillId="50" borderId="8" applyNumberFormat="0" applyFont="0" applyAlignment="0" applyProtection="0"/>
    <xf numFmtId="0" fontId="7" fillId="50" borderId="8" applyNumberFormat="0" applyFont="0" applyAlignment="0" applyProtection="0"/>
    <xf numFmtId="0" fontId="7" fillId="50" borderId="8" applyNumberFormat="0" applyFont="0" applyAlignment="0" applyProtection="0"/>
    <xf numFmtId="0" fontId="7" fillId="50" borderId="8" applyNumberFormat="0" applyFont="0" applyAlignment="0" applyProtection="0"/>
    <xf numFmtId="0" fontId="7" fillId="50" borderId="8" applyNumberFormat="0" applyFont="0" applyAlignment="0" applyProtection="0"/>
    <xf numFmtId="0" fontId="7" fillId="50" borderId="8" applyNumberFormat="0" applyFont="0" applyAlignment="0" applyProtection="0"/>
    <xf numFmtId="0" fontId="7" fillId="50" borderId="8" applyNumberFormat="0" applyFont="0" applyAlignment="0" applyProtection="0"/>
    <xf numFmtId="0" fontId="7" fillId="50" borderId="8" applyNumberFormat="0" applyFont="0" applyAlignment="0" applyProtection="0"/>
    <xf numFmtId="0" fontId="7" fillId="50" borderId="8" applyNumberFormat="0" applyFont="0" applyAlignment="0" applyProtection="0"/>
    <xf numFmtId="0" fontId="7" fillId="50" borderId="8" applyNumberFormat="0" applyFont="0" applyAlignment="0" applyProtection="0"/>
    <xf numFmtId="0" fontId="7" fillId="50" borderId="8" applyNumberFormat="0" applyFont="0" applyAlignment="0" applyProtection="0"/>
    <xf numFmtId="0" fontId="7" fillId="0" borderId="0"/>
    <xf numFmtId="0" fontId="7" fillId="0" borderId="0"/>
    <xf numFmtId="0" fontId="7" fillId="0" borderId="0"/>
    <xf numFmtId="0" fontId="7" fillId="0" borderId="0"/>
    <xf numFmtId="0" fontId="68" fillId="0" borderId="0"/>
    <xf numFmtId="0" fontId="68" fillId="0" borderId="0"/>
    <xf numFmtId="0" fontId="68" fillId="0" borderId="0"/>
    <xf numFmtId="0" fontId="68" fillId="0" borderId="0"/>
    <xf numFmtId="0" fontId="68" fillId="0" borderId="0"/>
    <xf numFmtId="0" fontId="6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9" fillId="0" borderId="11" applyNumberFormat="0" applyFill="0" applyAlignment="0" applyProtection="0"/>
    <xf numFmtId="0" fontId="70" fillId="0" borderId="12" applyNumberFormat="0" applyFill="0" applyAlignment="0" applyProtection="0"/>
    <xf numFmtId="0" fontId="71" fillId="0" borderId="13" applyNumberFormat="0" applyFill="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3" fillId="0" borderId="14" applyNumberFormat="0" applyFill="0" applyAlignment="0" applyProtection="0"/>
    <xf numFmtId="184" fontId="7" fillId="0" borderId="0" applyFont="0" applyFill="0" applyBorder="0" applyAlignment="0" applyProtection="0"/>
    <xf numFmtId="0" fontId="74" fillId="0" borderId="0" applyNumberFormat="0" applyFill="0" applyBorder="0" applyAlignment="0" applyProtection="0"/>
    <xf numFmtId="0" fontId="75" fillId="51" borderId="15" applyNumberFormat="0" applyAlignment="0" applyProtection="0"/>
    <xf numFmtId="0" fontId="76" fillId="0" borderId="0" applyFont="0" applyFill="0" applyBorder="0">
      <alignment vertical="center" wrapText="1"/>
    </xf>
    <xf numFmtId="0" fontId="76" fillId="0" borderId="0" applyFont="0" applyFill="0" applyBorder="0">
      <alignment horizontal="right" vertical="top" wrapText="1"/>
    </xf>
    <xf numFmtId="0" fontId="76" fillId="0" borderId="0" applyNumberFormat="0" applyFont="0" applyFill="0" applyBorder="0">
      <alignment horizontal="right" wrapText="1"/>
    </xf>
    <xf numFmtId="186" fontId="76" fillId="0" borderId="0" applyFont="0" applyFill="0" applyBorder="0">
      <alignment horizontal="left" vertical="top"/>
    </xf>
    <xf numFmtId="0" fontId="2" fillId="8" borderId="4" applyNumberFormat="0" applyFont="0" applyAlignment="0" applyProtection="0"/>
    <xf numFmtId="0" fontId="77" fillId="0" borderId="0"/>
    <xf numFmtId="174" fontId="2" fillId="0" borderId="0" applyFont="0" applyFill="0" applyBorder="0" applyAlignment="0" applyProtection="0"/>
    <xf numFmtId="0" fontId="76" fillId="0" borderId="0"/>
    <xf numFmtId="0" fontId="2" fillId="0" borderId="0"/>
    <xf numFmtId="0" fontId="7" fillId="0" borderId="0"/>
    <xf numFmtId="187" fontId="78"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49" fontId="79" fillId="28" borderId="16">
      <alignment horizontal="left" vertical="center"/>
      <protection locked="0"/>
    </xf>
    <xf numFmtId="14" fontId="79" fillId="52" borderId="16">
      <alignment vertical="center"/>
      <protection locked="0" hidden="1"/>
    </xf>
    <xf numFmtId="0" fontId="80" fillId="53" borderId="16">
      <alignment horizontal="center" vertical="center"/>
    </xf>
    <xf numFmtId="188" fontId="79" fillId="52" borderId="16">
      <alignment vertical="center"/>
    </xf>
    <xf numFmtId="0" fontId="79" fillId="52" borderId="16">
      <alignment vertical="center"/>
      <protection hidden="1"/>
    </xf>
    <xf numFmtId="0" fontId="79" fillId="28" borderId="17">
      <alignment vertical="center"/>
      <protection locked="0" hidden="1"/>
    </xf>
    <xf numFmtId="189" fontId="79" fillId="28" borderId="16">
      <alignment vertical="center"/>
      <protection locked="0"/>
    </xf>
    <xf numFmtId="49" fontId="79" fillId="54" borderId="17">
      <alignment vertical="center"/>
    </xf>
    <xf numFmtId="0" fontId="81" fillId="0" borderId="0"/>
    <xf numFmtId="0" fontId="82" fillId="0" borderId="0" applyNumberFormat="0" applyFill="0" applyBorder="0" applyAlignment="0" applyProtection="0"/>
    <xf numFmtId="0" fontId="83" fillId="0" borderId="0" applyNumberFormat="0" applyFill="0" applyBorder="0" applyAlignment="0" applyProtection="0"/>
    <xf numFmtId="0" fontId="84" fillId="55" borderId="16" applyNumberFormat="0">
      <alignment horizontal="left" vertical="center" wrapText="1"/>
      <protection hidden="1"/>
    </xf>
    <xf numFmtId="0" fontId="85" fillId="2" borderId="16">
      <alignment horizontal="left" vertical="center"/>
      <protection hidden="1"/>
    </xf>
    <xf numFmtId="190" fontId="79" fillId="52" borderId="16">
      <alignment vertical="center"/>
      <protection hidden="1"/>
    </xf>
    <xf numFmtId="3" fontId="85" fillId="56" borderId="18" applyNumberFormat="0">
      <alignment vertical="center"/>
      <protection hidden="1"/>
    </xf>
    <xf numFmtId="0" fontId="86" fillId="0" borderId="0"/>
    <xf numFmtId="0" fontId="87" fillId="0" borderId="0"/>
    <xf numFmtId="0" fontId="2" fillId="10" borderId="0" applyNumberFormat="0" applyBorder="0" applyAlignment="0" applyProtection="0"/>
    <xf numFmtId="0" fontId="88" fillId="0" borderId="0" applyNumberFormat="0" applyFill="0" applyBorder="0" applyAlignment="0" applyProtection="0"/>
    <xf numFmtId="44" fontId="87" fillId="0" borderId="0" applyFont="0" applyFill="0" applyBorder="0" applyAlignment="0" applyProtection="0"/>
    <xf numFmtId="0" fontId="89" fillId="0" borderId="0"/>
    <xf numFmtId="0" fontId="90" fillId="0" borderId="0"/>
    <xf numFmtId="0" fontId="90" fillId="9" borderId="0" applyNumberFormat="0" applyBorder="0" applyAlignment="0" applyProtection="0"/>
    <xf numFmtId="0" fontId="15" fillId="0" borderId="0"/>
    <xf numFmtId="0" fontId="7" fillId="0" borderId="0"/>
    <xf numFmtId="0" fontId="6" fillId="0" borderId="0" applyNumberFormat="0" applyFill="0" applyBorder="0" applyAlignment="0" applyProtection="0"/>
    <xf numFmtId="0" fontId="91" fillId="0" borderId="0"/>
    <xf numFmtId="0" fontId="92" fillId="0" borderId="0" applyNumberFormat="0" applyFill="0" applyBorder="0" applyAlignment="0" applyProtection="0"/>
    <xf numFmtId="0" fontId="93" fillId="12" borderId="0" applyNumberFormat="0" applyBorder="0" applyAlignment="0" applyProtection="0"/>
    <xf numFmtId="0" fontId="7" fillId="0" borderId="0"/>
    <xf numFmtId="0" fontId="18" fillId="0" borderId="0"/>
    <xf numFmtId="0" fontId="1" fillId="0" borderId="0"/>
    <xf numFmtId="0" fontId="1" fillId="0" borderId="0"/>
    <xf numFmtId="0" fontId="1" fillId="0" borderId="0"/>
    <xf numFmtId="0" fontId="94" fillId="0" borderId="0"/>
    <xf numFmtId="0" fontId="95" fillId="0" borderId="0" applyNumberFormat="0" applyFill="0" applyBorder="0" applyAlignment="0" applyProtection="0"/>
    <xf numFmtId="0" fontId="15" fillId="0" borderId="0"/>
    <xf numFmtId="0" fontId="96" fillId="4" borderId="0" applyNumberFormat="0" applyBorder="0" applyAlignment="0" applyProtection="0"/>
    <xf numFmtId="0" fontId="97" fillId="0" borderId="0"/>
    <xf numFmtId="0" fontId="98" fillId="0" borderId="0"/>
    <xf numFmtId="0" fontId="99" fillId="0" borderId="0"/>
    <xf numFmtId="0" fontId="100" fillId="0" borderId="0" applyNumberFormat="0" applyFill="0" applyBorder="0" applyAlignment="0" applyProtection="0"/>
    <xf numFmtId="0" fontId="32" fillId="0" borderId="0"/>
    <xf numFmtId="0" fontId="6" fillId="0" borderId="0" applyNumberFormat="0" applyFill="0" applyBorder="0" applyAlignment="0" applyProtection="0"/>
    <xf numFmtId="0" fontId="30" fillId="0" borderId="0"/>
    <xf numFmtId="0" fontId="30" fillId="0" borderId="0"/>
    <xf numFmtId="43" fontId="2" fillId="0" borderId="0" applyFont="0" applyFill="0" applyBorder="0" applyAlignment="0" applyProtection="0"/>
    <xf numFmtId="0" fontId="101" fillId="0" borderId="0"/>
    <xf numFmtId="0" fontId="53" fillId="0" borderId="0"/>
    <xf numFmtId="41" fontId="7" fillId="0" borderId="0" applyFont="0" applyFill="0" applyBorder="0" applyAlignment="0" applyProtection="0"/>
    <xf numFmtId="43" fontId="2"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xf numFmtId="0" fontId="102" fillId="0" borderId="0"/>
    <xf numFmtId="0" fontId="2" fillId="0" borderId="0"/>
    <xf numFmtId="9" fontId="7" fillId="0" borderId="0" applyFont="0" applyFill="0" applyBorder="0" applyAlignment="0" applyProtection="0"/>
    <xf numFmtId="0" fontId="103" fillId="0" borderId="0"/>
    <xf numFmtId="0" fontId="104" fillId="0" borderId="0"/>
    <xf numFmtId="0" fontId="105" fillId="0" borderId="0"/>
    <xf numFmtId="0" fontId="106" fillId="0" borderId="0" applyNumberFormat="0" applyFill="0" applyBorder="0" applyAlignment="0" applyProtection="0"/>
    <xf numFmtId="0" fontId="107" fillId="7" borderId="3" applyNumberFormat="0" applyAlignment="0" applyProtection="0"/>
    <xf numFmtId="0" fontId="108" fillId="0" borderId="0"/>
    <xf numFmtId="49" fontId="109" fillId="0" borderId="20">
      <alignment vertical="center"/>
    </xf>
    <xf numFmtId="49" fontId="109" fillId="0" borderId="20">
      <alignment vertical="center"/>
    </xf>
    <xf numFmtId="49" fontId="109" fillId="29" borderId="20">
      <alignment vertical="center"/>
    </xf>
    <xf numFmtId="49" fontId="109" fillId="0" borderId="20">
      <alignment vertical="center"/>
    </xf>
    <xf numFmtId="49" fontId="109" fillId="29" borderId="20">
      <alignment vertical="center"/>
    </xf>
    <xf numFmtId="49" fontId="109" fillId="0" borderId="20">
      <alignment vertical="center"/>
    </xf>
    <xf numFmtId="49" fontId="109" fillId="0" borderId="20">
      <alignment vertical="center"/>
    </xf>
    <xf numFmtId="0" fontId="87" fillId="0" borderId="19">
      <alignment vertical="center"/>
    </xf>
    <xf numFmtId="49" fontId="109" fillId="0" borderId="20">
      <alignment vertical="center"/>
    </xf>
    <xf numFmtId="49" fontId="109" fillId="0" borderId="20">
      <alignment vertical="center"/>
    </xf>
    <xf numFmtId="49" fontId="109" fillId="29" borderId="20">
      <alignment vertical="center"/>
    </xf>
    <xf numFmtId="49" fontId="109" fillId="29" borderId="20">
      <alignment vertical="center"/>
    </xf>
    <xf numFmtId="49" fontId="109" fillId="29" borderId="20">
      <alignment vertical="center"/>
    </xf>
    <xf numFmtId="49" fontId="109" fillId="29" borderId="20">
      <alignment vertical="center"/>
    </xf>
    <xf numFmtId="49" fontId="109" fillId="29" borderId="20">
      <alignment vertical="center"/>
    </xf>
    <xf numFmtId="49" fontId="109" fillId="29" borderId="20">
      <alignment vertical="center"/>
    </xf>
    <xf numFmtId="49" fontId="109" fillId="0" borderId="20">
      <alignment vertical="center"/>
    </xf>
    <xf numFmtId="0" fontId="110" fillId="0" borderId="0" applyNumberFormat="0" applyFill="0" applyBorder="0" applyAlignment="0" applyProtection="0"/>
    <xf numFmtId="0" fontId="3" fillId="0" borderId="0" applyNumberFormat="0" applyFill="0" applyBorder="0" applyAlignment="0" applyProtection="0"/>
    <xf numFmtId="0" fontId="101" fillId="0" borderId="0"/>
    <xf numFmtId="0" fontId="16" fillId="0" borderId="0"/>
    <xf numFmtId="0" fontId="111" fillId="0" borderId="0"/>
    <xf numFmtId="9" fontId="111" fillId="0" borderId="0" applyFont="0" applyFill="0" applyBorder="0" applyAlignment="0" applyProtection="0"/>
    <xf numFmtId="0" fontId="112" fillId="0" borderId="0" applyNumberFormat="0" applyFill="0" applyBorder="0" applyAlignment="0" applyProtection="0"/>
    <xf numFmtId="0" fontId="113" fillId="0" borderId="0"/>
    <xf numFmtId="0" fontId="114" fillId="0" borderId="0" applyNumberFormat="0" applyFill="0" applyBorder="0" applyAlignment="0" applyProtection="0"/>
    <xf numFmtId="0" fontId="102" fillId="0" borderId="0"/>
    <xf numFmtId="0" fontId="115" fillId="0" borderId="0" applyNumberFormat="0" applyFill="0" applyBorder="0" applyAlignment="0" applyProtection="0"/>
    <xf numFmtId="9" fontId="102" fillId="0" borderId="0" applyFont="0" applyFill="0" applyBorder="0" applyAlignment="0" applyProtection="0"/>
    <xf numFmtId="0" fontId="116" fillId="0" borderId="0" applyFill="0" applyBorder="0" applyProtection="0">
      <alignment vertical="center"/>
    </xf>
    <xf numFmtId="0" fontId="117" fillId="0" borderId="0">
      <alignment vertical="center" wrapText="1"/>
    </xf>
    <xf numFmtId="0" fontId="5" fillId="0" borderId="0" applyNumberFormat="0" applyFill="0" applyBorder="0" applyAlignment="0" applyProtection="0">
      <alignment vertical="center" wrapText="1"/>
    </xf>
    <xf numFmtId="0" fontId="118" fillId="56" borderId="21" applyProtection="0">
      <alignment vertical="center"/>
    </xf>
    <xf numFmtId="0" fontId="117" fillId="56" borderId="21" applyProtection="0">
      <alignment horizontal="right" vertical="center"/>
    </xf>
    <xf numFmtId="14" fontId="117" fillId="56" borderId="21">
      <alignment horizontal="left" vertical="center"/>
    </xf>
    <xf numFmtId="0" fontId="117" fillId="57" borderId="0" applyFill="0" applyBorder="0">
      <alignment horizontal="right" vertical="center"/>
    </xf>
    <xf numFmtId="1" fontId="117" fillId="0" borderId="0" applyFont="0" applyFill="0" applyBorder="0">
      <alignment vertical="center" wrapText="1"/>
    </xf>
    <xf numFmtId="20" fontId="117" fillId="0" borderId="0" applyFont="0" applyFill="0" applyBorder="0" applyAlignment="0">
      <alignment vertical="center" wrapText="1"/>
    </xf>
    <xf numFmtId="0" fontId="9" fillId="0" borderId="0"/>
    <xf numFmtId="0" fontId="119" fillId="0" borderId="0"/>
    <xf numFmtId="0" fontId="4" fillId="58" borderId="19" applyNumberFormat="0">
      <alignment horizontal="centerContinuous" vertical="center" wrapText="1"/>
    </xf>
    <xf numFmtId="191" fontId="120" fillId="59" borderId="22">
      <alignment vertical="center"/>
    </xf>
    <xf numFmtId="0" fontId="30" fillId="0" borderId="0"/>
    <xf numFmtId="0" fontId="121" fillId="0" borderId="0"/>
    <xf numFmtId="0" fontId="7" fillId="0" borderId="0"/>
    <xf numFmtId="43" fontId="7" fillId="0" borderId="0" applyFont="0" applyFill="0" applyBorder="0" applyAlignment="0" applyProtection="0"/>
    <xf numFmtId="0" fontId="123" fillId="60" borderId="19">
      <alignment horizontal="center" vertical="center" wrapText="1"/>
      <protection hidden="1"/>
    </xf>
    <xf numFmtId="0" fontId="124" fillId="60" borderId="23" applyFill="0">
      <alignment horizontal="center" vertical="center" wrapText="1"/>
      <protection locked="0" hidden="1"/>
    </xf>
    <xf numFmtId="0" fontId="125" fillId="0" borderId="19" applyNumberFormat="0" applyProtection="0">
      <alignment horizontal="center" vertical="center" wrapText="1"/>
      <protection hidden="1"/>
    </xf>
    <xf numFmtId="0" fontId="122" fillId="61" borderId="19">
      <alignment horizontal="center" vertical="center"/>
      <protection locked="0" hidden="1"/>
    </xf>
    <xf numFmtId="0" fontId="122" fillId="61" borderId="19">
      <alignment horizontal="center" vertical="center"/>
      <protection locked="0" hidden="1"/>
    </xf>
    <xf numFmtId="0" fontId="126" fillId="0" borderId="24">
      <alignment horizontal="center" vertical="center"/>
    </xf>
    <xf numFmtId="0" fontId="127" fillId="62" borderId="19">
      <alignment horizontal="left" vertical="top" wrapText="1"/>
      <protection hidden="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 fontId="128" fillId="0" borderId="25">
      <alignment horizontal="center" vertical="center"/>
    </xf>
    <xf numFmtId="0" fontId="129" fillId="63" borderId="19">
      <alignment horizontal="center" vertical="center" wrapText="1"/>
      <protection hidden="1"/>
    </xf>
    <xf numFmtId="9" fontId="30" fillId="0" borderId="0" applyFont="0" applyFill="0" applyBorder="0" applyAlignment="0" applyProtection="0"/>
    <xf numFmtId="43" fontId="130" fillId="0" borderId="0" applyFont="0" applyFill="0" applyBorder="0" applyAlignment="0" applyProtection="0"/>
    <xf numFmtId="0" fontId="130" fillId="0" borderId="0"/>
    <xf numFmtId="0" fontId="131" fillId="7" borderId="3" applyNumberFormat="0" applyAlignment="0" applyProtection="0"/>
    <xf numFmtId="0" fontId="132" fillId="3" borderId="0" applyNumberFormat="0" applyBorder="0" applyAlignment="0" applyProtection="0"/>
    <xf numFmtId="0" fontId="133" fillId="0" borderId="0" applyNumberFormat="0" applyFill="0" applyBorder="0" applyAlignment="0" applyProtection="0"/>
    <xf numFmtId="0" fontId="134" fillId="4" borderId="0" applyNumberFormat="0" applyBorder="0" applyAlignment="0" applyProtection="0"/>
    <xf numFmtId="0" fontId="135" fillId="0" borderId="0"/>
    <xf numFmtId="0" fontId="135" fillId="0" borderId="0"/>
    <xf numFmtId="0" fontId="137" fillId="0" borderId="0"/>
    <xf numFmtId="0" fontId="138" fillId="0" borderId="0" applyNumberFormat="0" applyFill="0" applyBorder="0" applyAlignment="0" applyProtection="0"/>
    <xf numFmtId="0" fontId="139" fillId="0" borderId="0"/>
    <xf numFmtId="0" fontId="136" fillId="0" borderId="0" applyNumberFormat="0" applyFill="0" applyBorder="0" applyAlignment="0" applyProtection="0"/>
    <xf numFmtId="0" fontId="5" fillId="0" borderId="0" applyNumberFormat="0" applyFill="0" applyBorder="0" applyAlignment="0" applyProtection="0"/>
    <xf numFmtId="0" fontId="31" fillId="0" borderId="0" applyNumberFormat="0" applyFill="0" applyBorder="0" applyAlignment="0" applyProtection="0"/>
    <xf numFmtId="0" fontId="140" fillId="0" borderId="0"/>
    <xf numFmtId="0" fontId="141" fillId="0" borderId="0"/>
    <xf numFmtId="0" fontId="142" fillId="0" borderId="0" applyNumberFormat="0" applyBorder="0" applyProtection="0"/>
    <xf numFmtId="0" fontId="143" fillId="0" borderId="0" applyNumberFormat="0" applyFill="0" applyBorder="0" applyAlignment="0" applyProtection="0"/>
    <xf numFmtId="0" fontId="144" fillId="0" borderId="0" applyNumberFormat="0" applyBorder="0" applyProtection="0">
      <alignment horizontal="center"/>
    </xf>
    <xf numFmtId="0" fontId="144" fillId="0" borderId="0" applyNumberFormat="0" applyBorder="0" applyProtection="0">
      <alignment horizontal="center" textRotation="90"/>
    </xf>
    <xf numFmtId="0" fontId="145" fillId="0" borderId="0" applyNumberFormat="0" applyBorder="0" applyProtection="0"/>
    <xf numFmtId="192" fontId="145" fillId="0" borderId="0" applyBorder="0" applyProtection="0"/>
    <xf numFmtId="0" fontId="7" fillId="0" borderId="0"/>
    <xf numFmtId="0" fontId="6" fillId="0" borderId="0" applyNumberFormat="0" applyFill="0" applyBorder="0" applyAlignment="0" applyProtection="0"/>
    <xf numFmtId="0" fontId="146" fillId="0" borderId="0"/>
    <xf numFmtId="0" fontId="147" fillId="0" borderId="0" applyNumberFormat="0" applyFill="0" applyBorder="0" applyAlignment="0" applyProtection="0"/>
    <xf numFmtId="0" fontId="7" fillId="0" borderId="0"/>
    <xf numFmtId="0" fontId="6" fillId="0" borderId="0" applyNumberFormat="0" applyFill="0" applyBorder="0" applyAlignment="0" applyProtection="0"/>
    <xf numFmtId="182" fontId="1" fillId="0" borderId="0" applyFont="0" applyFill="0" applyBorder="0" applyAlignment="0" applyProtection="0"/>
    <xf numFmtId="0" fontId="7" fillId="0" borderId="0"/>
    <xf numFmtId="0" fontId="148" fillId="0" borderId="0" applyNumberFormat="0" applyFill="0" applyBorder="0" applyAlignment="0" applyProtection="0"/>
    <xf numFmtId="0" fontId="149" fillId="0" borderId="0">
      <alignment vertical="top"/>
      <protection locked="0"/>
    </xf>
    <xf numFmtId="0" fontId="150" fillId="0" borderId="0" applyFill="0" applyBorder="0"/>
    <xf numFmtId="0" fontId="78" fillId="0" borderId="0"/>
    <xf numFmtId="0" fontId="151" fillId="0" borderId="0" applyNumberFormat="0" applyFill="0" applyBorder="0" applyAlignment="0" applyProtection="0"/>
    <xf numFmtId="0" fontId="152" fillId="0" borderId="0"/>
    <xf numFmtId="0" fontId="153" fillId="0" borderId="0" applyNumberFormat="0" applyFill="0" applyBorder="0" applyAlignment="0" applyProtection="0"/>
    <xf numFmtId="0" fontId="2" fillId="0" borderId="0"/>
    <xf numFmtId="0" fontId="154" fillId="0" borderId="0"/>
    <xf numFmtId="0" fontId="155" fillId="0" borderId="0" applyNumberFormat="0" applyFill="0" applyBorder="0" applyAlignment="0" applyProtection="0"/>
    <xf numFmtId="0" fontId="1" fillId="0" borderId="0"/>
    <xf numFmtId="0" fontId="67" fillId="0" borderId="0" applyNumberFormat="0" applyFill="0" applyBorder="0" applyAlignment="0"/>
    <xf numFmtId="0" fontId="2" fillId="0" borderId="0"/>
    <xf numFmtId="0" fontId="7" fillId="0" borderId="0">
      <protection locked="0"/>
    </xf>
    <xf numFmtId="0" fontId="7" fillId="0" borderId="0">
      <alignment vertical="center"/>
    </xf>
    <xf numFmtId="0" fontId="15" fillId="0" borderId="0">
      <protection locked="0"/>
    </xf>
    <xf numFmtId="0" fontId="67" fillId="0" borderId="0">
      <protection locked="0"/>
    </xf>
    <xf numFmtId="0" fontId="15" fillId="0" borderId="0">
      <protection locked="0"/>
    </xf>
    <xf numFmtId="0" fontId="7" fillId="0" borderId="0">
      <protection locked="0"/>
    </xf>
    <xf numFmtId="0" fontId="67" fillId="0" borderId="0">
      <protection locked="0"/>
    </xf>
    <xf numFmtId="0" fontId="124" fillId="0" borderId="0"/>
    <xf numFmtId="0" fontId="2" fillId="0" borderId="0"/>
    <xf numFmtId="0" fontId="15" fillId="0" borderId="0">
      <protection locked="0"/>
    </xf>
    <xf numFmtId="0" fontId="2" fillId="0" borderId="0"/>
    <xf numFmtId="0" fontId="156" fillId="0" borderId="0">
      <protection locked="0"/>
    </xf>
    <xf numFmtId="0" fontId="7" fillId="0" borderId="0">
      <alignment vertical="center"/>
    </xf>
    <xf numFmtId="0" fontId="2" fillId="0" borderId="0"/>
    <xf numFmtId="0" fontId="7" fillId="0" borderId="0">
      <alignment vertical="center"/>
    </xf>
    <xf numFmtId="0" fontId="5" fillId="0" borderId="0" applyNumberFormat="0" applyFill="0" applyBorder="0" applyAlignment="0" applyProtection="0"/>
    <xf numFmtId="0" fontId="157" fillId="4" borderId="0" applyNumberFormat="0" applyBorder="0" applyAlignment="0" applyProtection="0"/>
    <xf numFmtId="0" fontId="60" fillId="0" borderId="0"/>
    <xf numFmtId="0" fontId="18" fillId="0" borderId="0"/>
    <xf numFmtId="0" fontId="77" fillId="0" borderId="0"/>
    <xf numFmtId="0" fontId="137" fillId="0" borderId="0">
      <alignment vertical="top"/>
    </xf>
    <xf numFmtId="0" fontId="17" fillId="0" borderId="0" applyNumberFormat="0" applyFill="0" applyBorder="0" applyAlignment="0" applyProtection="0">
      <alignment vertical="top"/>
    </xf>
    <xf numFmtId="0" fontId="15" fillId="0" borderId="0">
      <alignment vertical="top"/>
    </xf>
    <xf numFmtId="0" fontId="158" fillId="0" borderId="0"/>
    <xf numFmtId="0" fontId="159" fillId="0" borderId="0" applyNumberFormat="0" applyFill="0" applyBorder="0" applyAlignment="0" applyProtection="0"/>
    <xf numFmtId="0" fontId="158" fillId="16" borderId="0" applyNumberFormat="0" applyBorder="0" applyAlignment="0" applyProtection="0"/>
    <xf numFmtId="0" fontId="158" fillId="19" borderId="0" applyNumberFormat="0" applyBorder="0" applyAlignment="0" applyProtection="0"/>
    <xf numFmtId="0" fontId="158" fillId="22" borderId="0" applyNumberFormat="0" applyBorder="0" applyAlignment="0" applyProtection="0"/>
    <xf numFmtId="0" fontId="158" fillId="25" borderId="0" applyNumberFormat="0" applyBorder="0" applyAlignment="0" applyProtection="0"/>
    <xf numFmtId="0" fontId="158" fillId="14" borderId="0" applyNumberFormat="0" applyBorder="0" applyAlignment="0" applyProtection="0"/>
    <xf numFmtId="0" fontId="158" fillId="17" borderId="0" applyNumberFormat="0" applyBorder="0" applyAlignment="0" applyProtection="0"/>
    <xf numFmtId="0" fontId="158" fillId="20" borderId="0" applyNumberFormat="0" applyBorder="0" applyAlignment="0" applyProtection="0"/>
    <xf numFmtId="0" fontId="158" fillId="23" borderId="0" applyNumberFormat="0" applyBorder="0" applyAlignment="0" applyProtection="0"/>
    <xf numFmtId="0" fontId="158" fillId="26" borderId="0" applyNumberFormat="0" applyBorder="0" applyAlignment="0" applyProtection="0"/>
    <xf numFmtId="0" fontId="158" fillId="11" borderId="0" applyNumberFormat="0" applyBorder="0" applyAlignment="0" applyProtection="0"/>
    <xf numFmtId="0" fontId="158" fillId="15" borderId="0" applyNumberFormat="0" applyBorder="0" applyAlignment="0" applyProtection="0"/>
    <xf numFmtId="0" fontId="158" fillId="18" borderId="0" applyNumberFormat="0" applyBorder="0" applyAlignment="0" applyProtection="0"/>
    <xf numFmtId="0" fontId="158" fillId="21" borderId="0" applyNumberFormat="0" applyBorder="0" applyAlignment="0" applyProtection="0"/>
    <xf numFmtId="0" fontId="158" fillId="24" borderId="0" applyNumberFormat="0" applyBorder="0" applyAlignment="0" applyProtection="0"/>
    <xf numFmtId="0" fontId="158" fillId="27" borderId="0" applyNumberFormat="0" applyBorder="0" applyAlignment="0" applyProtection="0"/>
    <xf numFmtId="0" fontId="160" fillId="0" borderId="0" applyNumberFormat="0" applyFill="0" applyBorder="0" applyProtection="0">
      <alignment vertical="top" wrapText="1"/>
    </xf>
    <xf numFmtId="193" fontId="7" fillId="0" borderId="0" applyFont="0" applyFill="0" applyBorder="0" applyAlignment="0" applyProtection="0"/>
    <xf numFmtId="0" fontId="124" fillId="0" borderId="0">
      <alignment vertical="top"/>
    </xf>
    <xf numFmtId="0" fontId="6" fillId="0" borderId="0" applyNumberFormat="0" applyFill="0" applyBorder="0" applyAlignment="0" applyProtection="0">
      <alignment vertical="top"/>
    </xf>
    <xf numFmtId="0" fontId="30" fillId="0" borderId="0"/>
    <xf numFmtId="0" fontId="161" fillId="0" borderId="0" applyNumberFormat="0" applyFill="0" applyBorder="0" applyAlignment="0" applyProtection="0">
      <alignment vertical="top" wrapText="1"/>
    </xf>
    <xf numFmtId="0" fontId="6" fillId="0" borderId="0" applyNumberFormat="0" applyFill="0" applyBorder="0" applyAlignment="0" applyProtection="0"/>
    <xf numFmtId="0" fontId="162" fillId="0" borderId="0"/>
    <xf numFmtId="0" fontId="163" fillId="0" borderId="0" applyNumberFormat="0" applyFill="0" applyBorder="0" applyAlignment="0" applyProtection="0"/>
    <xf numFmtId="0" fontId="164" fillId="0" borderId="0"/>
    <xf numFmtId="0" fontId="165" fillId="5" borderId="0" applyNumberFormat="0" applyBorder="0" applyAlignment="0" applyProtection="0"/>
    <xf numFmtId="0" fontId="93" fillId="27" borderId="0" applyNumberFormat="0" applyBorder="0" applyAlignment="0" applyProtection="0"/>
    <xf numFmtId="0" fontId="166" fillId="0" borderId="0" applyNumberFormat="0" applyFill="0" applyBorder="0" applyAlignment="0" applyProtection="0"/>
    <xf numFmtId="0" fontId="167" fillId="0" borderId="0"/>
    <xf numFmtId="0" fontId="168" fillId="64" borderId="26" applyNumberFormat="0" applyAlignment="0" applyProtection="0">
      <alignment horizontal="left" vertical="center" indent="1"/>
    </xf>
    <xf numFmtId="194" fontId="169" fillId="65" borderId="26" applyNumberFormat="0" applyAlignment="0" applyProtection="0">
      <alignment horizontal="left" vertical="center" indent="1"/>
    </xf>
    <xf numFmtId="194" fontId="169" fillId="0" borderId="27" applyNumberFormat="0" applyProtection="0">
      <alignment horizontal="right" vertical="center"/>
    </xf>
    <xf numFmtId="0" fontId="170" fillId="66" borderId="0" applyNumberFormat="0" applyBorder="0">
      <alignment vertical="center" wrapText="1"/>
      <protection hidden="1"/>
    </xf>
    <xf numFmtId="0" fontId="171" fillId="67" borderId="28" applyNumberFormat="0" applyBorder="0">
      <alignment vertical="center" wrapText="1"/>
      <protection locked="0"/>
    </xf>
    <xf numFmtId="0" fontId="172" fillId="0" borderId="0"/>
    <xf numFmtId="195" fontId="2" fillId="0" borderId="29" applyFill="0" applyBorder="0" applyAlignment="0">
      <alignment horizontal="right"/>
    </xf>
    <xf numFmtId="195" fontId="2" fillId="0" borderId="29" applyBorder="0" applyAlignment="0">
      <alignment horizontal="right"/>
    </xf>
    <xf numFmtId="43" fontId="30" fillId="0" borderId="0" applyFont="0" applyFill="0" applyBorder="0" applyAlignment="0" applyProtection="0"/>
    <xf numFmtId="0" fontId="173" fillId="0" borderId="0" applyNumberFormat="0" applyFill="0" applyBorder="0" applyAlignment="0" applyProtection="0"/>
    <xf numFmtId="0" fontId="174" fillId="0" borderId="0" applyNumberFormat="0" applyFill="0" applyAlignment="0" applyProtection="0"/>
    <xf numFmtId="0" fontId="175" fillId="0" borderId="0"/>
    <xf numFmtId="0" fontId="176" fillId="0" borderId="0" applyNumberFormat="0" applyFill="0" applyBorder="0" applyAlignment="0" applyProtection="0"/>
    <xf numFmtId="0" fontId="177" fillId="0" borderId="0"/>
    <xf numFmtId="0" fontId="178" fillId="0" borderId="0"/>
    <xf numFmtId="0" fontId="179" fillId="0" borderId="0" applyNumberFormat="0" applyFill="0" applyBorder="0" applyAlignment="0" applyProtection="0"/>
    <xf numFmtId="44" fontId="61" fillId="0" borderId="0" applyFont="0" applyFill="0" applyBorder="0" applyAlignment="0" applyProtection="0"/>
    <xf numFmtId="9" fontId="61" fillId="0" borderId="0" applyFont="0" applyFill="0" applyBorder="0" applyAlignment="0" applyProtection="0"/>
    <xf numFmtId="0" fontId="7" fillId="68" borderId="30" applyNumberFormat="0" applyFont="0" applyAlignment="0" applyProtection="0"/>
    <xf numFmtId="0" fontId="33" fillId="69" borderId="31" applyNumberFormat="0" applyAlignment="0" applyProtection="0"/>
    <xf numFmtId="0" fontId="7" fillId="70" borderId="30" applyNumberFormat="0" applyFont="0" applyAlignment="0" applyProtection="0"/>
    <xf numFmtId="0" fontId="7" fillId="68" borderId="32" applyNumberFormat="0" applyFont="0" applyAlignment="0" applyProtection="0"/>
    <xf numFmtId="0" fontId="33" fillId="71" borderId="33" applyNumberFormat="0" applyAlignment="0" applyProtection="0"/>
    <xf numFmtId="0" fontId="33" fillId="72" borderId="33" applyNumberFormat="0" applyAlignment="0" applyProtection="0"/>
    <xf numFmtId="0" fontId="7" fillId="73" borderId="31" applyNumberFormat="0" applyAlignment="0" applyProtection="0"/>
    <xf numFmtId="0" fontId="7" fillId="70" borderId="32" applyNumberFormat="0" applyFont="0" applyAlignment="0" applyProtection="0"/>
    <xf numFmtId="0" fontId="33" fillId="74" borderId="33" applyNumberFormat="0" applyAlignment="0" applyProtection="0"/>
    <xf numFmtId="0" fontId="33" fillId="69" borderId="31" applyNumberFormat="0" applyAlignment="0" applyProtection="0"/>
    <xf numFmtId="0" fontId="64" fillId="49" borderId="9" applyNumberFormat="0" applyAlignment="0" applyProtection="0"/>
    <xf numFmtId="0" fontId="65" fillId="0" borderId="10" applyNumberFormat="0" applyFill="0" applyAlignment="0" applyProtection="0"/>
    <xf numFmtId="0" fontId="65" fillId="0" borderId="10" applyNumberFormat="0" applyFill="0" applyAlignment="0" applyProtection="0"/>
    <xf numFmtId="0" fontId="65" fillId="0" borderId="10" applyNumberFormat="0" applyFill="0" applyAlignment="0" applyProtection="0"/>
    <xf numFmtId="0" fontId="7" fillId="50" borderId="8" applyNumberFormat="0" applyFont="0" applyAlignment="0" applyProtection="0"/>
    <xf numFmtId="0" fontId="9" fillId="50" borderId="8" applyNumberFormat="0" applyFont="0" applyAlignment="0" applyProtection="0"/>
    <xf numFmtId="0" fontId="9" fillId="50" borderId="8" applyNumberFormat="0" applyFont="0" applyAlignment="0" applyProtection="0"/>
    <xf numFmtId="0" fontId="7" fillId="50" borderId="8" applyNumberFormat="0" applyFont="0" applyAlignment="0" applyProtection="0"/>
    <xf numFmtId="0" fontId="7" fillId="50" borderId="8" applyNumberFormat="0" applyFont="0" applyAlignment="0" applyProtection="0"/>
    <xf numFmtId="0" fontId="7" fillId="50" borderId="8" applyNumberFormat="0" applyFont="0" applyAlignment="0" applyProtection="0"/>
    <xf numFmtId="0" fontId="7" fillId="50" borderId="8" applyNumberFormat="0" applyFont="0" applyAlignment="0" applyProtection="0"/>
    <xf numFmtId="0" fontId="7" fillId="50" borderId="8" applyNumberFormat="0" applyFont="0" applyAlignment="0" applyProtection="0"/>
    <xf numFmtId="0" fontId="7" fillId="50" borderId="8" applyNumberFormat="0" applyFont="0" applyAlignment="0" applyProtection="0"/>
    <xf numFmtId="0" fontId="7" fillId="50" borderId="8" applyNumberFormat="0" applyFont="0" applyAlignment="0" applyProtection="0"/>
    <xf numFmtId="0" fontId="7" fillId="50" borderId="8" applyNumberFormat="0" applyFont="0" applyAlignment="0" applyProtection="0"/>
    <xf numFmtId="0" fontId="7" fillId="50" borderId="8" applyNumberFormat="0" applyFont="0" applyAlignment="0" applyProtection="0"/>
    <xf numFmtId="195" fontId="2" fillId="0" borderId="29" applyFill="0" applyBorder="0" applyAlignment="0">
      <alignment horizontal="right"/>
    </xf>
    <xf numFmtId="195" fontId="2" fillId="0" borderId="29" applyBorder="0" applyAlignment="0">
      <alignment horizontal="right"/>
    </xf>
    <xf numFmtId="0" fontId="5" fillId="0" borderId="0" applyNumberFormat="0" applyFill="0" applyBorder="0" applyAlignment="0" applyProtection="0"/>
  </cellStyleXfs>
  <cellXfs count="11">
    <xf numFmtId="0" fontId="0" fillId="0" borderId="0" xfId="0"/>
    <xf numFmtId="0" fontId="0" fillId="0" borderId="1" xfId="0" applyBorder="1" applyProtection="1">
      <protection hidden="1"/>
    </xf>
    <xf numFmtId="167" fontId="0" fillId="0" borderId="0" xfId="0" applyNumberFormat="1"/>
    <xf numFmtId="167" fontId="0" fillId="0" borderId="1" xfId="0" applyNumberFormat="1" applyBorder="1" applyProtection="1">
      <protection locked="0"/>
    </xf>
    <xf numFmtId="20" fontId="0" fillId="0" borderId="0" xfId="0" applyNumberFormat="1"/>
    <xf numFmtId="196" fontId="0" fillId="0" borderId="0" xfId="0" applyNumberFormat="1"/>
    <xf numFmtId="197" fontId="0" fillId="0" borderId="0" xfId="0" applyNumberFormat="1"/>
    <xf numFmtId="2" fontId="0" fillId="0" borderId="0" xfId="0" applyNumberFormat="1"/>
    <xf numFmtId="198" fontId="0" fillId="0" borderId="0" xfId="0" applyNumberFormat="1"/>
    <xf numFmtId="0" fontId="0" fillId="75" borderId="0" xfId="0" applyFill="1"/>
    <xf numFmtId="0" fontId="5" fillId="0" borderId="0" xfId="3545"/>
  </cellXfs>
  <cellStyles count="3546">
    <cellStyle name="%" xfId="266" xr:uid="{499A6576-2460-43BF-B4CF-72665847C486}"/>
    <cellStyle name="_DropKopf" xfId="3502" xr:uid="{817685E7-7164-43D0-B5D1-26C3EB10B725}"/>
    <cellStyle name="_Eingabefeld" xfId="3503" xr:uid="{DE18A445-C9EB-46EC-984F-DF061696229C}"/>
    <cellStyle name="20 % - Akzent1 2" xfId="298" xr:uid="{6168B6D5-8D02-43CD-B01F-F5B60A6465E8}"/>
    <cellStyle name="20 % - Akzent2 2" xfId="40" xr:uid="{5984548A-FC6D-4972-8137-13BC0B9F4CF7}"/>
    <cellStyle name="20 % - Akzent3 2" xfId="3470" xr:uid="{8518331B-4165-4CC2-AF69-23A1EAB392B6}"/>
    <cellStyle name="20 % - Akzent4 2" xfId="3471" xr:uid="{B10C941E-76E8-4603-A78A-4EEF4CA6291B}"/>
    <cellStyle name="20 % - Akzent5 2" xfId="3472" xr:uid="{7756AF1E-BF0B-4DD6-997F-F879175DDDB8}"/>
    <cellStyle name="20 % - Akzent6 2" xfId="3473" xr:uid="{14C4B2A5-C621-4691-8789-DD8E2EBAD92F}"/>
    <cellStyle name="20% - Akzent1" xfId="101" xr:uid="{72FB8DDF-CBEB-421D-9315-AC8360F57451}"/>
    <cellStyle name="20% - Akzent1 2" xfId="102" xr:uid="{52F048D3-CC85-4C5E-9DF2-D1985DCF16FD}"/>
    <cellStyle name="20% - Akzent2" xfId="103" xr:uid="{8B1F164E-D49F-4818-B46D-719E6F5565CB}"/>
    <cellStyle name="20% - Akzent2 2" xfId="104" xr:uid="{376FEEC9-5A50-44EB-B2DE-B16A5792A0DB}"/>
    <cellStyle name="20% - Akzent3" xfId="105" xr:uid="{CC6D6EBC-EB64-4508-A9EF-B97C381CDD44}"/>
    <cellStyle name="20% - Akzent3 2" xfId="106" xr:uid="{9850ACCC-21F1-466A-A536-BF84F0B58FDC}"/>
    <cellStyle name="20% - Akzent4" xfId="107" xr:uid="{0AD22054-5CFD-4BC2-8A47-EC8664416452}"/>
    <cellStyle name="20% - Akzent4 2" xfId="108" xr:uid="{6179AF6D-FD26-4880-A120-47361638ED6D}"/>
    <cellStyle name="20% - Akzent5" xfId="109" xr:uid="{A8834782-D960-4A31-BEA1-00EED589B2D2}"/>
    <cellStyle name="20% - Akzent5 2" xfId="110" xr:uid="{8AD84910-A837-4DE1-BA41-809D4A5B7E75}"/>
    <cellStyle name="20% - Akzent6" xfId="111" xr:uid="{CB72D6BE-4FC8-4AD4-A124-D0DCBA7D3546}"/>
    <cellStyle name="20% - Akzent6 2" xfId="112" xr:uid="{5987604D-CBE8-4E47-87F2-33CACA493ABF}"/>
    <cellStyle name="40 % - Akzent1 2" xfId="293" xr:uid="{ECCC762E-8E60-4B82-B04D-63EC483E0D49}"/>
    <cellStyle name="40 % - Akzent2 2" xfId="3474" xr:uid="{1F9B6A5F-574F-4912-84B0-D972C0536287}"/>
    <cellStyle name="40 % - Akzent3 2" xfId="3475" xr:uid="{5E261607-79D3-4522-B557-E686AABFFC2F}"/>
    <cellStyle name="40 % - Akzent4 2" xfId="3476" xr:uid="{929C0ECD-84A3-49B8-BC95-DDACC1C38BBC}"/>
    <cellStyle name="40 % - Akzent5 2" xfId="3477" xr:uid="{7E1F19F1-FAAF-4668-AB26-8EF1AA5F7FD2}"/>
    <cellStyle name="40 % - Akzent6 2" xfId="3478" xr:uid="{D14A3560-97FB-4F4E-9EB2-C8FE354E0DBE}"/>
    <cellStyle name="40% - Akzent1" xfId="113" xr:uid="{389F1A53-3C9C-4996-AA6D-C19C63911B30}"/>
    <cellStyle name="40% - Akzent1 2" xfId="114" xr:uid="{712C7A63-A5D3-4A74-A896-D43B0E0FBF77}"/>
    <cellStyle name="40% - Akzent2" xfId="115" xr:uid="{100A52BA-BD46-481C-8CED-32A2993B5F22}"/>
    <cellStyle name="40% - Akzent2 2" xfId="116" xr:uid="{7FF5AF48-773E-4DD7-A901-615924F5BCD4}"/>
    <cellStyle name="40% - Akzent3" xfId="117" xr:uid="{CC082217-F45D-438E-8151-12384E42BA53}"/>
    <cellStyle name="40% - Akzent3 2" xfId="118" xr:uid="{75025DFD-8532-4AD0-AEB8-89AE526A9F2A}"/>
    <cellStyle name="40% - Akzent4" xfId="119" xr:uid="{4970DC98-9F8A-4311-A536-CD5629D85B27}"/>
    <cellStyle name="40% - Akzent4 2" xfId="120" xr:uid="{93A0E14A-36E6-45C1-9C25-AFC24F708991}"/>
    <cellStyle name="40% - Akzent5" xfId="121" xr:uid="{99255D46-F9E7-4868-969B-0611F0DC9F9D}"/>
    <cellStyle name="40% - Akzent5 2" xfId="122" xr:uid="{FD5231A7-7FB5-4226-B9FF-7E7AB4D0AE62}"/>
    <cellStyle name="40% - Akzent6" xfId="123" xr:uid="{35E9E9B5-C56C-4B86-ABBC-A0B57D2C66E9}"/>
    <cellStyle name="40% - Akzent6 2" xfId="124" xr:uid="{1011F369-0A9D-4AA7-8188-BDADF3719664}"/>
    <cellStyle name="60 % - Akzent1 2" xfId="3479" xr:uid="{96B5A400-8754-43D9-8F8A-FC793BAD14C3}"/>
    <cellStyle name="60 % - Akzent2 2" xfId="3480" xr:uid="{3E4C8AEB-5CBD-4AE7-BD94-A92C4689EA6B}"/>
    <cellStyle name="60 % - Akzent3 2" xfId="3481" xr:uid="{DB89CE50-495E-4069-9893-33BD3732D9F6}"/>
    <cellStyle name="60 % - Akzent4 2" xfId="3482" xr:uid="{BF53945A-9323-457D-92E5-F5019CDCC0DC}"/>
    <cellStyle name="60 % - Akzent5 2" xfId="3483" xr:uid="{333FADD7-63A8-4CFA-9E2A-7A3953568980}"/>
    <cellStyle name="60 % - Akzent6 2" xfId="3484" xr:uid="{FE91943B-D6C1-456A-A6A3-157DF505EF2B}"/>
    <cellStyle name="60 % - Akzent6 3" xfId="3496" xr:uid="{35449AA0-FBF6-4BA7-A610-75EF8BAEAEDC}"/>
    <cellStyle name="60% - Akzent1" xfId="125" xr:uid="{9BA034D3-7F51-4771-903C-C5F9B6993011}"/>
    <cellStyle name="60% - Akzent2" xfId="126" xr:uid="{50E6B7B7-53E7-4D6D-9277-6ECF50B9DF2F}"/>
    <cellStyle name="60% - Akzent3" xfId="127" xr:uid="{8271C6BF-4073-4454-AAE7-CAEF35EFB585}"/>
    <cellStyle name="60% - Akzent4" xfId="128" xr:uid="{8F3967AB-19A1-413C-8204-C5B40802C211}"/>
    <cellStyle name="60% - Akzent5" xfId="129" xr:uid="{C7309AAA-D472-43DE-88C8-47ACCD215DB0}"/>
    <cellStyle name="60% - Akzent6" xfId="130" xr:uid="{2CDC7293-7467-4C6F-9650-FB4CF9A73927}"/>
    <cellStyle name="Akzent1 2" xfId="131" xr:uid="{3FF69FE6-9DD0-4570-A97C-016643FB629E}"/>
    <cellStyle name="Akzent2 2" xfId="132" xr:uid="{751C7232-83CE-4746-BA95-BBB4BE028C65}"/>
    <cellStyle name="Akzent2 3" xfId="304" xr:uid="{DE158BE1-90D9-47F4-AC46-F1641AEDEB21}"/>
    <cellStyle name="Akzent3 2" xfId="133" xr:uid="{23003EC5-5458-4B0C-B2E2-294704344D2A}"/>
    <cellStyle name="Akzent4 2" xfId="134" xr:uid="{A4A966FF-D6BE-4931-B36A-A9316A75208B}"/>
    <cellStyle name="Akzent5 2" xfId="135" xr:uid="{CCA9BAA8-516F-4C23-8C79-1462C562C7B9}"/>
    <cellStyle name="Akzent6 2" xfId="136" xr:uid="{5F3C0F03-0D70-48C8-910A-15E144AA9D5F}"/>
    <cellStyle name="Ausgabe 2" xfId="137" xr:uid="{1F085530-D746-448B-AD88-2DC0565D3FC5}"/>
    <cellStyle name="Ausgabe 2 2" xfId="3527" xr:uid="{F705453F-DFF0-4971-91E9-127632ED0DAA}"/>
    <cellStyle name="Ausgabe 3" xfId="338" xr:uid="{747A3465-C37A-4B05-9BF1-08547555E518}"/>
    <cellStyle name="Ausgabe 4" xfId="3404" xr:uid="{252D43BF-C131-4C1F-992B-6AA8D33A371A}"/>
    <cellStyle name="Ausgegraut $" xfId="5" xr:uid="{C1893D1C-DB05-46B5-8091-BFF87D90CE70}"/>
    <cellStyle name="Ausgegraut €" xfId="6" xr:uid="{A2D13BD8-4E52-4E5C-807C-CF9A73597AD3}"/>
    <cellStyle name="Berechnung 2" xfId="89" xr:uid="{B8FA4BDB-49BE-427A-945F-B194B995DCC0}"/>
    <cellStyle name="Beschreibung" xfId="257" xr:uid="{5C319E6B-8A39-456D-8487-A3128A2D2014}"/>
    <cellStyle name="Beschriftungstext" xfId="375" xr:uid="{73E601F6-779D-400D-A849-12D7326F649A}"/>
    <cellStyle name="ColStyle1" xfId="340" xr:uid="{A7AB735F-3AB7-4F8D-AA39-24AF673F13F6}"/>
    <cellStyle name="ColStyle10" xfId="341" xr:uid="{2262BBC4-42E3-4FE6-90E2-4C1F6D199121}"/>
    <cellStyle name="ColStyle11" xfId="342" xr:uid="{7A7B35E1-76F3-4B3D-AB56-3DDE51853C53}"/>
    <cellStyle name="ColStyle12" xfId="343" xr:uid="{35F81940-6323-4D53-A3FB-D8EE92996582}"/>
    <cellStyle name="ColStyle13" xfId="344" xr:uid="{7D4FD0B3-4B44-4C3D-BDA8-BD10416D6BEC}"/>
    <cellStyle name="ColStyle14" xfId="345" xr:uid="{BD98F268-D9BE-4A29-8621-AA5CCF44AE70}"/>
    <cellStyle name="ColStyle15" xfId="346" xr:uid="{514627FF-6745-40DB-897B-7B91704140E7}"/>
    <cellStyle name="ColStyle16" xfId="347" xr:uid="{BA522701-5030-417A-B065-5D2D5DD648D0}"/>
    <cellStyle name="ColStyle17" xfId="348" xr:uid="{D0F52F13-6CAB-415E-97E5-81EE7EEE9231}"/>
    <cellStyle name="ColStyle2" xfId="349" xr:uid="{A1C5F214-6105-4004-AABC-4E1420C8BDBA}"/>
    <cellStyle name="ColStyle3" xfId="350" xr:uid="{CC0A51F8-9B2B-44B5-AA85-2E31F131E54A}"/>
    <cellStyle name="ColStyle4" xfId="351" xr:uid="{D954325A-8290-49BD-BB9E-5E68E5DCDA42}"/>
    <cellStyle name="ColStyle5" xfId="352" xr:uid="{34488616-E069-447F-928D-D12100481DB6}"/>
    <cellStyle name="ColStyle6" xfId="353" xr:uid="{E94F3C7A-29A6-4CF6-A645-5C5B7074DC0E}"/>
    <cellStyle name="ColStyle7" xfId="354" xr:uid="{4DB6ED42-A4F0-4C19-AA11-49BF1574E1B6}"/>
    <cellStyle name="ColStyle8" xfId="355" xr:uid="{253453AC-C894-4022-A8E0-386E79C360D4}"/>
    <cellStyle name="ColStyle9" xfId="356" xr:uid="{AEFBAE23-F7BD-4691-8C20-3716230AA1B5}"/>
    <cellStyle name="Comma" xfId="322" xr:uid="{B1CDB0C5-73FD-4206-B22E-78CFBD295618}"/>
    <cellStyle name="Comma [0]" xfId="325" xr:uid="{4940955C-5A00-49BC-B0E0-2DAFA12D1129}"/>
    <cellStyle name="Comma 2" xfId="326" xr:uid="{07CFE6E6-A41A-4D2E-803E-250511F5A1EA}"/>
    <cellStyle name="Comma 3" xfId="327" xr:uid="{EE2CFE62-E457-4DD9-9E33-630A4D0BB160}"/>
    <cellStyle name="Comma 4" xfId="328" xr:uid="{9E80CE4D-85E6-456B-92F4-333F4998A04C}"/>
    <cellStyle name="Commerzbank First Column" xfId="52" xr:uid="{B7A1B8F4-52AE-4178-AF4F-D32691E69B97}"/>
    <cellStyle name="Commerzbank Table" xfId="53" xr:uid="{C091A2A6-E6F4-4EAC-87C8-B861D19A74BB}"/>
    <cellStyle name="Commerzbank Table First Row" xfId="54" xr:uid="{55C6B561-7889-4839-BDF9-E2621D58D595}"/>
    <cellStyle name="Commerzbank Table Last Row" xfId="55" xr:uid="{6A36036F-8E9F-48A6-BEBE-06121F6C5F97}"/>
    <cellStyle name="Currency" xfId="329" xr:uid="{869160B5-CB12-4A98-AA8A-A6C5E5F2FE50}"/>
    <cellStyle name="Currency [0]" xfId="330" xr:uid="{42C15236-0004-4684-A805-B5C888DFF747}"/>
    <cellStyle name="Datum" xfId="374" xr:uid="{7F2190AB-39B3-4691-A7F0-F40B9F95BEA5}"/>
    <cellStyle name="Dezimal 10" xfId="138" xr:uid="{3D9F9BF5-A6B5-4468-8DC5-A99CB6F26AAC}"/>
    <cellStyle name="Dezimal 10 2" xfId="139" xr:uid="{6B8F8470-25DF-4D06-9FA0-D5CA61F916F2}"/>
    <cellStyle name="Dezimal 11" xfId="140" xr:uid="{D1F8052C-0392-4059-80AB-E808108E1160}"/>
    <cellStyle name="Dezimal 11 2" xfId="141" xr:uid="{B64ABCA9-881B-4B22-BCD5-38E86DE14392}"/>
    <cellStyle name="Dezimal 12" xfId="142" xr:uid="{B839AF22-BB6D-4043-90DD-57A5C75C16E8}"/>
    <cellStyle name="Dezimal 12 2" xfId="143" xr:uid="{F48E36C6-10D6-4B02-A7A1-448F3F225C71}"/>
    <cellStyle name="Dezimal 13" xfId="144" xr:uid="{668CAB90-1FFB-4329-905F-0FB8AC9770B3}"/>
    <cellStyle name="Dezimal 13 2" xfId="145" xr:uid="{45B59119-C506-43CC-9ADC-DEBC681844EF}"/>
    <cellStyle name="Dezimal 14" xfId="146" xr:uid="{18A49889-0014-4FA8-A300-35621C7AE03A}"/>
    <cellStyle name="Dezimal 14 2" xfId="147" xr:uid="{EA6004C1-CB9C-49C0-A7DC-51E542DEC87A}"/>
    <cellStyle name="Dezimal 2" xfId="148" xr:uid="{864273CE-89C1-4AAE-8887-8FDF01DBAB15}"/>
    <cellStyle name="Dezimal 2 2" xfId="149" xr:uid="{853E8A15-F607-455B-9E0E-7DEBB2022371}"/>
    <cellStyle name="Dezimal 3" xfId="150" xr:uid="{2FC72A87-724B-4A1C-92EE-17ABB125A6F3}"/>
    <cellStyle name="Dezimal 3 2" xfId="151" xr:uid="{C0E5BD7E-E7E5-460C-A821-38EA1EFAE78C}"/>
    <cellStyle name="Dezimal 4" xfId="152" xr:uid="{06044251-1A07-4D55-90F0-ED5435094160}"/>
    <cellStyle name="Dezimal 4 2" xfId="153" xr:uid="{A970363A-8A33-4030-862A-D1A39360D416}"/>
    <cellStyle name="Dezimal 5" xfId="154" xr:uid="{3BF0CFF9-5D98-473E-A129-F6D0D9B75BF7}"/>
    <cellStyle name="Dezimal 5 2" xfId="155" xr:uid="{E0AA3DA2-E919-420A-9B5D-C2C362E75DB4}"/>
    <cellStyle name="Dezimal 6" xfId="156" xr:uid="{AA50A301-6832-4BA5-9F04-5D5CC283376F}"/>
    <cellStyle name="Dezimal 6 2" xfId="157" xr:uid="{E79AD290-FA00-4BFC-B342-9D12E762E95E}"/>
    <cellStyle name="Dezimal 7" xfId="158" xr:uid="{BD806D6C-36DB-4C44-84B6-22C5FA7366BD}"/>
    <cellStyle name="Dezimal 7 2" xfId="159" xr:uid="{74D93F28-6F5F-4493-AC21-8F3742FAAED3}"/>
    <cellStyle name="Dezimal 8" xfId="160" xr:uid="{891B19FC-3FAC-43EB-98D1-2D0804A1FCDA}"/>
    <cellStyle name="Dezimal 8 2" xfId="161" xr:uid="{CDA89008-C237-4492-BF67-733183083345}"/>
    <cellStyle name="Dezimal 9" xfId="162" xr:uid="{AA0282A4-6B2B-4FEA-AF80-C959A89DB842}"/>
    <cellStyle name="Dezimal 9 2" xfId="163" xr:uid="{CD62D23C-22F0-4AB6-BA20-57805584FB91}"/>
    <cellStyle name="Eingabe 2" xfId="88" xr:uid="{F61C5CD6-03B4-4867-859A-EABDC7AE159E}"/>
    <cellStyle name="Ergebnis 2" xfId="164" xr:uid="{BFE9293E-91FB-4F08-9A26-40D513A75511}"/>
    <cellStyle name="Ergebnis 2 2" xfId="165" xr:uid="{16B52B23-EE66-4549-AAE3-EA5E3E38F7CB}"/>
    <cellStyle name="Ergebnis 2 2 2" xfId="3528" xr:uid="{9CA702D5-ED0F-4E68-9E24-245FC2D1DF63}"/>
    <cellStyle name="Ergebnis 2 3" xfId="3529" xr:uid="{1FE99F31-CB25-4B5A-AA1C-2D73E692F91C}"/>
    <cellStyle name="Ergebnis 3" xfId="166" xr:uid="{914933D7-12D5-454C-8188-578AAA139F10}"/>
    <cellStyle name="Ergebnis 3 2" xfId="3530" xr:uid="{C8375A49-0E82-4A05-BC79-65C52741F0E5}"/>
    <cellStyle name="Erklärender Text 2" xfId="167" xr:uid="{1A4D8A43-8746-46B3-90EE-9976B85237DA}"/>
    <cellStyle name="ESV" xfId="3521" xr:uid="{3B8B29EA-A8DD-4ED9-8CFA-57CDC28393EC}"/>
    <cellStyle name="ETr" xfId="3522" xr:uid="{1C4C99B2-A170-428A-8A42-FE9FE62A4FB4}"/>
    <cellStyle name="Euro" xfId="42" xr:uid="{ACA9CBF3-5C18-4F89-B6E8-406656B2BF9F}"/>
    <cellStyle name="Euro 10" xfId="295" xr:uid="{75E11642-AD60-4F33-9AAD-61788E0291B0}"/>
    <cellStyle name="Euro 2" xfId="168" xr:uid="{F1BE5911-1AC4-4AE6-992C-F0EF95B5E905}"/>
    <cellStyle name="Euro 2 2" xfId="169" xr:uid="{1AB01664-396B-4569-BAF5-C57B3D90AB63}"/>
    <cellStyle name="Euro 2 2 2" xfId="170" xr:uid="{D47EB6E5-1881-4BAD-A01F-4956611D7A8B}"/>
    <cellStyle name="Euro 2 3" xfId="171" xr:uid="{6AEBF98E-4B55-49E9-B76B-C541FC34776C}"/>
    <cellStyle name="Euro 2 3 2" xfId="172" xr:uid="{F5C79F87-FDC0-4A17-ADAA-288C95D35A78}"/>
    <cellStyle name="Euro 2 4" xfId="173" xr:uid="{A5365AB5-5D21-4AC0-81F4-8D13BCAFF34E}"/>
    <cellStyle name="Euro 2 4 2" xfId="174" xr:uid="{E24B871F-6934-4D0F-A833-5E30F13C8199}"/>
    <cellStyle name="Euro 2 5" xfId="175" xr:uid="{849FFD32-2B7C-4FDD-BBAF-B4AE490BC4B4}"/>
    <cellStyle name="Euro 2 5 2" xfId="176" xr:uid="{3E845732-2E39-42AF-8A6E-59EE0038EC18}"/>
    <cellStyle name="Euro 2 6" xfId="177" xr:uid="{E4A028B4-9E46-42EC-93E8-23B3D819D797}"/>
    <cellStyle name="Euro 2 6 2" xfId="178" xr:uid="{2EFAB7A9-F04A-47E4-A7F7-2A9D714FB09A}"/>
    <cellStyle name="Euro 2 7" xfId="179" xr:uid="{439AAE38-5E7E-4866-9CE7-CFF465F121FB}"/>
    <cellStyle name="Euro 3" xfId="180" xr:uid="{6271B450-3DFF-4931-BCB2-3BA0AFBAA945}"/>
    <cellStyle name="Euro 3 2" xfId="181" xr:uid="{5E64EECC-26F2-40B6-86E9-C6DA5B391182}"/>
    <cellStyle name="Euro 4" xfId="182" xr:uid="{2A4D8696-48D0-4A7D-9F95-C149EECD0960}"/>
    <cellStyle name="Euro 4 2" xfId="183" xr:uid="{37F47433-51AE-4B53-AB70-27CA71723709}"/>
    <cellStyle name="Euro 5" xfId="184" xr:uid="{C4E7B0F0-F12E-4171-A78A-AF7E1A13C0D6}"/>
    <cellStyle name="Euro 5 2" xfId="185" xr:uid="{5BB01A7D-19B5-4747-B77D-5384381FFB4E}"/>
    <cellStyle name="Euro 6" xfId="186" xr:uid="{D6A5DEF1-3547-42C7-A2EA-151D540EAA66}"/>
    <cellStyle name="Euro 6 2" xfId="187" xr:uid="{FEA26A4C-E48B-46D3-846F-F188E7C3F4BE}"/>
    <cellStyle name="Euro 7" xfId="188" xr:uid="{64EBAE70-3858-45E9-992A-778BA0420DE6}"/>
    <cellStyle name="Euro 7 2" xfId="189" xr:uid="{79F3DAAE-D858-4251-B374-7EA695FEDDC5}"/>
    <cellStyle name="Euro 8" xfId="190" xr:uid="{6E507A12-0BF1-4B7A-AB97-C3383A798C85}"/>
    <cellStyle name="Euro 9" xfId="191" xr:uid="{BD185632-8710-4BA7-AA0D-265F77D11DB5}"/>
    <cellStyle name="Euro 9 2" xfId="192" xr:uid="{689408FE-A329-4778-8EF8-E65B1F38CB90}"/>
    <cellStyle name="Excel Built-in Normal" xfId="7" xr:uid="{F67C5520-211B-40F3-AADE-E3155DB2CD8E}"/>
    <cellStyle name="Excel Built-in Normal 2" xfId="3418" xr:uid="{930321CA-5075-44AD-9A4B-CFF961E148B0}"/>
    <cellStyle name="Ext_Link 2" xfId="381" xr:uid="{4F501546-BA21-4200-8C4E-1E51A6C9E32B}"/>
    <cellStyle name="feiertag" xfId="386" xr:uid="{F9922258-9CBB-4D1A-88DC-857335BE9716}"/>
    <cellStyle name="Felder" xfId="387" xr:uid="{72EEF389-40E3-4610-8302-BA1A29A2A27C}"/>
    <cellStyle name="Grün" xfId="3518" xr:uid="{A9A8031E-DD85-42F3-A2B5-201B0BCC07C9}"/>
    <cellStyle name="Grün 2" xfId="3526" xr:uid="{32779807-C46D-45E9-8555-AD69D999176F}"/>
    <cellStyle name="Gut 2" xfId="92" xr:uid="{AB81B7C5-9FE8-4304-9D0F-6F1AA011DBCF}"/>
    <cellStyle name="Gut 3" xfId="3405" xr:uid="{5A847CEA-C037-4D87-BC0A-A5FE140B4597}"/>
    <cellStyle name="Heading" xfId="3420" xr:uid="{EA134F4D-513D-4089-BC93-EE863EAB8BEE}"/>
    <cellStyle name="Heading1" xfId="3421" xr:uid="{EB93E1F5-476C-484A-979D-F508DF5A72BF}"/>
    <cellStyle name="Hyperlink 10" xfId="37" xr:uid="{36D2412C-2D8F-4041-84E6-D3F79963C050}"/>
    <cellStyle name="Hyperlink 11" xfId="57" xr:uid="{A09CF190-325F-436D-98AB-7460C68E556C}"/>
    <cellStyle name="Hyperlink 12" xfId="59" xr:uid="{24DCA8F0-8344-4717-B5C7-944A9ECAFC6A}"/>
    <cellStyle name="Hyperlink 13" xfId="63" xr:uid="{B639A7FB-3552-4B82-AC7A-91308096A3CA}"/>
    <cellStyle name="Hyperlink 14" xfId="67" xr:uid="{35FD2A61-635B-4DAC-B513-9DC3368DC592}"/>
    <cellStyle name="Hyperlink 15" xfId="77" xr:uid="{CF9E6C4C-4853-441C-AC63-5982EF5C6503}"/>
    <cellStyle name="Hyperlink 16" xfId="83" xr:uid="{4853DF93-FE44-4474-901E-C3534B1F076B}"/>
    <cellStyle name="Hyperlink 17" xfId="85" xr:uid="{069F1246-EDC5-4ADA-9A13-5DF08236B5A9}"/>
    <cellStyle name="Hyperlink 18" xfId="87" xr:uid="{F9BC731A-7885-4AF5-9834-B6E06B1D6AA1}"/>
    <cellStyle name="Hyperlink 19" xfId="91" xr:uid="{A21766A7-C60C-4848-8E64-A25E64781939}"/>
    <cellStyle name="Hyperlink 2" xfId="17" xr:uid="{B9855572-5AE7-4063-858B-3DB04DAFDADD}"/>
    <cellStyle name="Hyperlink 2 2" xfId="193" xr:uid="{C5C7B91A-27D1-435C-ACD7-5E2DD83BEB4D}"/>
    <cellStyle name="Hyperlink 20" xfId="97" xr:uid="{EC013441-C9EB-4729-9C84-C949BEC4D7AA}"/>
    <cellStyle name="Hyperlink 21" xfId="99" xr:uid="{945A89A7-7EF5-4D69-8A7B-8B4E0A1E8374}"/>
    <cellStyle name="Hyperlink 22" xfId="285" xr:uid="{8F64F6C9-4998-4A5B-A336-1372DD7D6490}"/>
    <cellStyle name="Hyperlink 23" xfId="294" xr:uid="{33710F95-D7B1-4910-84DC-B805A81D8B31}"/>
    <cellStyle name="Hyperlink 24" xfId="301" xr:uid="{A7822B02-CA60-45D9-A5BA-F7C81ABAF85D}"/>
    <cellStyle name="Hyperlink 25" xfId="303" xr:uid="{42B00269-0810-4D81-B5B4-6242C5444FC3}"/>
    <cellStyle name="Hyperlink 26" xfId="311" xr:uid="{F2B64FC4-4310-4A23-824C-3E43F26454EE}"/>
    <cellStyle name="Hyperlink 27" xfId="317" xr:uid="{959D8922-7A9D-435B-A968-6292B2DF3650}"/>
    <cellStyle name="Hyperlink 28" xfId="319" xr:uid="{37E5A049-ECA8-4549-B331-DC274A106422}"/>
    <cellStyle name="Hyperlink 29" xfId="337" xr:uid="{1AEEC5A8-1B10-4887-8D78-617F7472A9CC}"/>
    <cellStyle name="Hyperlink 3" xfId="19" xr:uid="{48E3E113-8C2E-4259-A611-E687D9D6A608}"/>
    <cellStyle name="Hyperlink 3 2" xfId="194" xr:uid="{07A3DC54-C476-49DC-81C6-3285DA52194F}"/>
    <cellStyle name="Hyperlink 30" xfId="363" xr:uid="{9D4DB4A4-9526-44F4-82B6-B7FC4D6067CE}"/>
    <cellStyle name="Hyperlink 31" xfId="365" xr:uid="{D0B5CBBA-D315-4EFD-BA42-30D40817A004}"/>
    <cellStyle name="Hyperlink 32" xfId="367" xr:uid="{160B2756-6127-4007-A4E2-F0C0F7D80F25}"/>
    <cellStyle name="Hyperlink 33" xfId="371" xr:uid="{45E2DBF5-70E4-4D7E-9B17-57C8B677A92D}"/>
    <cellStyle name="Hyperlink 34" xfId="3406" xr:uid="{17CEC453-5153-4DB8-8090-FA7EA3CFF891}"/>
    <cellStyle name="Hyperlink 35" xfId="3411" xr:uid="{1553641C-4FBC-451A-B19B-B916FCED595A}"/>
    <cellStyle name="Hyperlink 36" xfId="3413" xr:uid="{E3785809-BA4B-436C-B6F0-82ED1B1A8F5E}"/>
    <cellStyle name="Hyperlink 37" xfId="3419" xr:uid="{44BB0828-4940-4AC7-81D8-C35BD4AAA7F3}"/>
    <cellStyle name="Hyperlink 38" xfId="3425" xr:uid="{71959ACD-A913-4563-8A14-F40897627E9E}"/>
    <cellStyle name="Hyperlink 39" xfId="3427" xr:uid="{80F17CA5-CA04-4A65-B13F-B13839971114}"/>
    <cellStyle name="Hyperlink 4" xfId="24" xr:uid="{503240E4-A811-4205-AE1B-04B4D66E80ED}"/>
    <cellStyle name="Hyperlink 4 2" xfId="195" xr:uid="{EB530AF9-8121-4E22-BA5A-C6A4E2794D44}"/>
    <cellStyle name="Hyperlink 40" xfId="3429" xr:uid="{7EDD5889-C962-47AC-9DCF-D6CD69465EF8}"/>
    <cellStyle name="Hyperlink 41" xfId="3432" xr:uid="{CA84E2A2-4890-4E68-8465-64509B9E8DC3}"/>
    <cellStyle name="Hyperlink 42" xfId="3436" xr:uid="{475EFD3B-B03E-4F8C-BAB7-FCF47E07CCCD}"/>
    <cellStyle name="Hyperlink 43" xfId="3438" xr:uid="{525C3145-889A-48F3-A950-2C01542582B3}"/>
    <cellStyle name="Hyperlink 44" xfId="3441" xr:uid="{ADFDBE76-BEB2-4F95-9381-1AAE24B4C491}"/>
    <cellStyle name="Hyperlink 45" xfId="3443" xr:uid="{84209E7B-FCB8-435D-A78A-9E203036CADE}"/>
    <cellStyle name="Hyperlink 46" xfId="3466" xr:uid="{23DC0FFF-6371-4D28-948A-29C750E404A6}"/>
    <cellStyle name="Hyperlink 47" xfId="3469" xr:uid="{E74F6D54-8CD2-4E76-A140-EFE0869ACD2E}"/>
    <cellStyle name="Hyperlink 48" xfId="3488" xr:uid="{293DABA8-FC4C-41EF-BDCC-87562B82A10F}"/>
    <cellStyle name="Hyperlink 49" xfId="3490" xr:uid="{81E50F48-06F9-41A2-913A-11C8318B9541}"/>
    <cellStyle name="Hyperlink 5" xfId="26" xr:uid="{C123F4DD-E24D-4A43-A8F1-7B409C9CC60E}"/>
    <cellStyle name="Hyperlink 5 2" xfId="196" xr:uid="{279458F7-9208-42A3-8D91-704EF78FCA3B}"/>
    <cellStyle name="Hyperlink 50" xfId="3493" xr:uid="{AFB9A530-75E2-4B37-936C-983E5543308A}"/>
    <cellStyle name="Hyperlink 51" xfId="3497" xr:uid="{7947AF94-21C0-477A-860A-5F271289B8EF}"/>
    <cellStyle name="Hyperlink 52" xfId="3511" xr:uid="{F35FF9C9-DED8-4A90-9ACD-C5D3C03F5A0D}"/>
    <cellStyle name="Hyperlink 53" xfId="3514" xr:uid="{CE6E67BE-058C-4E9D-829C-4FD1584EFF54}"/>
    <cellStyle name="Hyperlink 6" xfId="28" xr:uid="{6E13FD88-FE43-4F0D-A67B-BC9320A7E28D}"/>
    <cellStyle name="Hyperlink 6 2" xfId="197" xr:uid="{38A8F5B1-076B-488A-A8E1-A974E8B5BF0A}"/>
    <cellStyle name="Hyperlink 7" xfId="31" xr:uid="{8066D028-E528-4983-832F-5E62D50E325C}"/>
    <cellStyle name="Hyperlink 7 2" xfId="198" xr:uid="{8A6014DC-0AE8-4E92-8EBB-59AA1F8D8B97}"/>
    <cellStyle name="Hyperlink 8" xfId="32" xr:uid="{706035A5-D11A-40D5-BD5F-4781B5C1A739}"/>
    <cellStyle name="Hyperlink 9" xfId="35" xr:uid="{8411A556-46C0-4F63-8E52-11622EC4EE1E}"/>
    <cellStyle name="Kalfeld" xfId="388" xr:uid="{16F06064-6DE0-4E41-832B-982E607AD3A6}"/>
    <cellStyle name="KernComment" xfId="276" xr:uid="{B8D35F66-39F5-483D-BF17-A3C3543309B8}"/>
    <cellStyle name="KernDate" xfId="277" xr:uid="{B42850F8-B0E9-4F66-9645-098D274726B4}"/>
    <cellStyle name="KernHeadline1" xfId="287" xr:uid="{B52B141F-410A-4D5A-B839-53F377B7B216}"/>
    <cellStyle name="KernHeadline2" xfId="288" xr:uid="{A5F5D902-5B8A-49CC-97D0-C07D8F542507}"/>
    <cellStyle name="KernParameter" xfId="278" xr:uid="{86A0AA58-4D76-44BB-8CCA-0504E3D272A0}"/>
    <cellStyle name="KernRead0" xfId="289" xr:uid="{C504166E-A626-4587-B970-C792F4D34E83}"/>
    <cellStyle name="KernRead2" xfId="279" xr:uid="{A175B80E-428D-4E1F-8430-3B86A7788D17}"/>
    <cellStyle name="KernStandard" xfId="280" xr:uid="{7D49EB80-9A02-4B8D-896C-B6285F41572A}"/>
    <cellStyle name="KernSum3" xfId="290" xr:uid="{F912AD1A-96DB-49DC-ACAB-B6549217CF37}"/>
    <cellStyle name="KernWrite" xfId="281" xr:uid="{3B901DEF-F305-4B52-87E1-52140397C593}"/>
    <cellStyle name="KernWrite0" xfId="282" xr:uid="{B6818D9E-0FA6-4DC6-89DB-ED34980E8725}"/>
    <cellStyle name="KernWriteForm" xfId="283" xr:uid="{2E402369-5337-4AAF-91AD-C26D82A70F42}"/>
    <cellStyle name="Komma 10" xfId="199" xr:uid="{59B3C08C-8AAE-4649-ADCC-644B60200666}"/>
    <cellStyle name="Komma 11" xfId="263" xr:uid="{28E9E263-7033-492D-967D-980BA2436AF2}"/>
    <cellStyle name="Komma 12" xfId="3402" xr:uid="{5C10FEAB-59B6-4B0A-BA45-731C316279ED}"/>
    <cellStyle name="Komma 13" xfId="3430" xr:uid="{685EF783-B5D9-460A-B0FB-A3FD977EA30F}"/>
    <cellStyle name="Komma 14" xfId="3507" xr:uid="{FD70C0A3-BDDA-4160-BBD2-068716E15C1C}"/>
    <cellStyle name="Komma 2" xfId="65" xr:uid="{7796001C-FCE3-4D54-825A-B019D7B73D45}"/>
    <cellStyle name="Komma 2 2" xfId="69" xr:uid="{B4454475-52E6-49F5-83B9-9535AA499E13}"/>
    <cellStyle name="Komma 2 3" xfId="385" xr:uid="{CC288A4C-58D2-40A1-9BA4-989592805351}"/>
    <cellStyle name="Komma 3" xfId="94" xr:uid="{A7210AE1-F60F-43A0-A659-F6AECD17BA3E}"/>
    <cellStyle name="Komma 4" xfId="200" xr:uid="{D22CC4E2-0D04-4D36-9902-C4E16253B563}"/>
    <cellStyle name="Komma 4 2" xfId="201" xr:uid="{D470E4F7-D07E-4027-8858-F02166007548}"/>
    <cellStyle name="Komma 5" xfId="202" xr:uid="{EEDECAF1-0395-4C9F-BA6F-543EE812D89F}"/>
    <cellStyle name="Komma 5 2" xfId="203" xr:uid="{0EA68224-37F7-48F4-A829-B6B9DFB0502A}"/>
    <cellStyle name="Komma 6" xfId="204" xr:uid="{5373E8D2-9869-42E2-A051-2AB2954C48EA}"/>
    <cellStyle name="Komma 7" xfId="205" xr:uid="{E9E56210-8F58-4339-95BF-E8BB3D5CB6B6}"/>
    <cellStyle name="Komma 7 2" xfId="206" xr:uid="{A3041909-1C26-4429-B1A1-3FA7F6BAD0B2}"/>
    <cellStyle name="Komma 8" xfId="207" xr:uid="{E93E3C85-FF17-40F0-98E1-1C1D66BE1CD8}"/>
    <cellStyle name="Komma 8 2" xfId="208" xr:uid="{05351F97-3520-4DF5-89C2-269014228976}"/>
    <cellStyle name="Komma 9" xfId="209" xr:uid="{A87226E9-94AB-41CC-832C-D2F13DAF5C8C}"/>
    <cellStyle name="leer" xfId="389" xr:uid="{DDB95124-2780-485C-939A-560AB476BBB3}"/>
    <cellStyle name="leer 2" xfId="390" xr:uid="{440F1233-D35D-4014-B050-A686BB2950EE}"/>
    <cellStyle name="Link" xfId="3545" builtinId="8"/>
    <cellStyle name="Link 2" xfId="3414" xr:uid="{7AD40686-2251-44AD-8D44-D493812139C8}"/>
    <cellStyle name="Link 2 2" xfId="3456" xr:uid="{48CC6485-B35D-4ECB-8DDE-E76EB7F786A3}"/>
    <cellStyle name="Link 2 3" xfId="3451" xr:uid="{1C82B664-E455-4454-94E9-E13FCE6E60FB}"/>
    <cellStyle name="Link 2 4" xfId="3491" xr:uid="{09E0A56D-D56A-4711-AACE-25EFCE8E471D}"/>
    <cellStyle name="Link 3" xfId="3415" xr:uid="{80A403C6-04ED-48A7-9AD4-91AFEF2BDC74}"/>
    <cellStyle name="Link 4" xfId="2" xr:uid="{C061ACBB-EB11-460B-87A7-2EC1E1978FEB}"/>
    <cellStyle name="Link 5 2" xfId="3448" xr:uid="{6825372F-C78E-408E-B57F-31D4DD3AF086}"/>
    <cellStyle name="Link 6" xfId="3460" xr:uid="{6FE18B21-2F36-44B1-B5C3-76DC3987ACE0}"/>
    <cellStyle name="monat" xfId="391" xr:uid="{B4FE3F24-6764-4D03-8621-02B4BC7AEC15}"/>
    <cellStyle name="Neutral 2" xfId="73" xr:uid="{4A809CD9-6DDD-4DA1-8852-A17C2595E7D6}"/>
    <cellStyle name="Neutral 3" xfId="3495" xr:uid="{C814CD9F-01FE-478C-9867-70B3770C6D87}"/>
    <cellStyle name="Normal" xfId="3433" xr:uid="{B25D2F76-DB9D-4F56-8C38-F70911FDCC70}"/>
    <cellStyle name="Normal 2" xfId="315" xr:uid="{408C1739-7A4B-40C1-8410-9E4861F168F3}"/>
    <cellStyle name="Normal 2 2" xfId="320" xr:uid="{0918D734-4F3B-482B-A4C9-2CADC3440422}"/>
    <cellStyle name="Normal 2 3" xfId="321" xr:uid="{22FFB373-12B9-472B-855C-D285A18052E8}"/>
    <cellStyle name="Normal 2 4" xfId="331" xr:uid="{FFD2DBCC-BDDC-4DFB-B504-A1BCF146811A}"/>
    <cellStyle name="Normal 3" xfId="332" xr:uid="{04F9166F-9BB1-46AD-882A-212E1EB20274}"/>
    <cellStyle name="Normal 3 5" xfId="384" xr:uid="{EC6500AC-BC7D-4528-BB10-2213338C88BE}"/>
    <cellStyle name="Normal 4" xfId="3464" xr:uid="{AB10AF24-4EC9-4AEE-A43B-764CD2C46E52}"/>
    <cellStyle name="Normal 7 7" xfId="265" xr:uid="{3F6531EF-17E4-4C70-A139-9B1BAC10C739}"/>
    <cellStyle name="Notiz 10" xfId="210" xr:uid="{385299D9-F4EC-4673-9CCD-FDD7F910C8A9}"/>
    <cellStyle name="Notiz 10 2" xfId="3531" xr:uid="{B3538700-47EF-41B0-B2D1-58ABA0EB8D3B}"/>
    <cellStyle name="Notiz 11" xfId="261" xr:uid="{1CD6E55B-70A8-4B6C-AC97-AECC5F96C035}"/>
    <cellStyle name="Notiz 2" xfId="211" xr:uid="{26D70932-0AB4-42B7-AA96-5741FD1A6FD4}"/>
    <cellStyle name="Notiz 2 2" xfId="212" xr:uid="{22F18731-5CDA-47E0-B09A-8CCBF9D68A37}"/>
    <cellStyle name="Notiz 2 2 2" xfId="3532" xr:uid="{CC93BAD3-8EA9-4855-BFC6-E06F72CE4953}"/>
    <cellStyle name="Notiz 2 3" xfId="3533" xr:uid="{CE596C2A-26A4-4EF5-B6CA-C6B794C400D5}"/>
    <cellStyle name="Notiz 3" xfId="213" xr:uid="{642A754D-F95B-4A7D-B35D-CA6142C7E5F4}"/>
    <cellStyle name="Notiz 3 2" xfId="214" xr:uid="{F12B448B-9159-4D3A-86C3-E7AA5B44A21E}"/>
    <cellStyle name="Notiz 3 2 2" xfId="3534" xr:uid="{4735C86F-1E6B-48FA-B3A3-31B7EEA5448D}"/>
    <cellStyle name="Notiz 3 3" xfId="3535" xr:uid="{469BC898-FA52-425C-95EA-AAA1FAF4EB1B}"/>
    <cellStyle name="Notiz 3_2006 07.01.2013 " xfId="215" xr:uid="{5227FF29-7635-4494-9414-1C3A5C09288D}"/>
    <cellStyle name="Notiz 4" xfId="216" xr:uid="{438D1806-C95F-4C80-8B4F-2F01417E0EA5}"/>
    <cellStyle name="Notiz 4 2" xfId="3536" xr:uid="{92CAF8E3-44C0-4A64-8831-8AFCE3ADF641}"/>
    <cellStyle name="Notiz 5" xfId="217" xr:uid="{5AA6DF5D-5C82-43E4-A517-8A94D98ACA7B}"/>
    <cellStyle name="Notiz 5 2" xfId="218" xr:uid="{88872EAC-EDD7-473A-AAD7-2F5F49059CFA}"/>
    <cellStyle name="Notiz 5 2 2" xfId="3537" xr:uid="{7D496230-447F-40DD-84EA-55427D181508}"/>
    <cellStyle name="Notiz 5 3" xfId="3538" xr:uid="{F3DC5B7C-2BCF-4076-9673-E00C59F2AECF}"/>
    <cellStyle name="Notiz 6" xfId="219" xr:uid="{46E249C5-86F6-4A11-AB56-2DFB34DBF3B0}"/>
    <cellStyle name="Notiz 6 2" xfId="3539" xr:uid="{41EBA5C4-BC7E-4ACB-84D1-A6510BA562C3}"/>
    <cellStyle name="Notiz 7" xfId="220" xr:uid="{10506434-73CF-4523-A67E-8F2C009B16E8}"/>
    <cellStyle name="Notiz 7 2" xfId="3540" xr:uid="{1C26F4B4-01C5-4FE5-B875-892A41BD8FD3}"/>
    <cellStyle name="Notiz 8" xfId="221" xr:uid="{D8691770-FC1E-40A2-A0DD-60996451013D}"/>
    <cellStyle name="Notiz 8 2" xfId="3541" xr:uid="{EB5305AD-CA2A-47F6-9113-FE0E39CEDECA}"/>
    <cellStyle name="Notiz 9" xfId="222" xr:uid="{A406FFC3-C98F-4576-9463-03F45A1F894E}"/>
    <cellStyle name="Notiz 9 2" xfId="3542" xr:uid="{975272DE-8F2F-4AC8-8835-2504CE91BDB6}"/>
    <cellStyle name="Nummer" xfId="376" xr:uid="{E9D3929A-D6D8-4547-BE08-4457DE5AC6AB}"/>
    <cellStyle name="Oben ausgerichtet" xfId="258" xr:uid="{2A728A8A-CDC2-4A76-9E27-47B49B0B2953}"/>
    <cellStyle name="Pénznem_F109-00" xfId="267" xr:uid="{DFE20989-D28C-47BD-B5B7-10D9BA74DA00}"/>
    <cellStyle name="Percent" xfId="333" xr:uid="{87A671FB-690E-41BE-BB09-2E61A309FD05}"/>
    <cellStyle name="Prozent 2" xfId="21" xr:uid="{A1EEC6C9-3410-4DCF-8E8B-B4C4D0CDB7F3}"/>
    <cellStyle name="Prozent 2 2" xfId="64" xr:uid="{995FC5D7-49B0-4610-B12A-ACB5CBC44F85}"/>
    <cellStyle name="Prozent 3" xfId="362" xr:uid="{99580894-356B-4D66-996A-028D511405A9}"/>
    <cellStyle name="Prozent 4" xfId="368" xr:uid="{8E35FA19-933A-4710-9A4F-D7C606158074}"/>
    <cellStyle name="Prozent 5" xfId="3401" xr:uid="{DC333F09-3F1B-444B-8482-AB793CE6D32B}"/>
    <cellStyle name="Prozent 6" xfId="3516" xr:uid="{5BF00C34-B3EE-465F-B65A-AA2E4E0FE9EC}"/>
    <cellStyle name="Rechtsbündig" xfId="259" xr:uid="{392EE683-2BE3-4444-83B5-A06130BFCD32}"/>
    <cellStyle name="Result" xfId="3422" xr:uid="{252DB5EF-5E2E-4EA9-93DF-31AA1BA0ACF1}"/>
    <cellStyle name="Result2" xfId="3423" xr:uid="{B76F738A-5920-4A72-BABB-4858672199A6}"/>
    <cellStyle name="Rot" xfId="3523" xr:uid="{ABFB6E09-4504-46EE-A3C8-3021D499F39A}"/>
    <cellStyle name="Rot-Neu $" xfId="8" xr:uid="{771D6421-CB66-430D-810A-03AB61A63AF2}"/>
    <cellStyle name="Rot-Neu €" xfId="9" xr:uid="{32958FD8-2292-4805-84E8-300A48AABC15}"/>
    <cellStyle name="Saldo-Grün" xfId="10" xr:uid="{B7F1DDBE-F7FE-4884-A394-EBF71D6274A9}"/>
    <cellStyle name="Saldorot" xfId="11" xr:uid="{8CFC51F7-3746-45DD-85C5-8767AF9064DF}"/>
    <cellStyle name="saldo-rot $" xfId="12" xr:uid="{68FC1ED3-8E6F-4F33-AEDB-41CA941D56DA}"/>
    <cellStyle name="saldo-rot €" xfId="13" xr:uid="{515702AE-12DE-497D-8593-5A4B49AFF2F5}"/>
    <cellStyle name="Saldo-schwarz" xfId="14" xr:uid="{ABD427A3-3938-4E41-90CC-932828D862B7}"/>
    <cellStyle name="Samstag Datum" xfId="3524" xr:uid="{661557AC-8FAA-45E6-9CC7-B03A62333E34}"/>
    <cellStyle name="Samstag Wochentag" xfId="3519" xr:uid="{CBC9E718-C6B0-4A07-8215-B7A93E266C30}"/>
    <cellStyle name="SAPDataCell" xfId="3501" xr:uid="{4D474C60-2B26-401D-A357-B1437451A372}"/>
    <cellStyle name="SAPDimensionCell" xfId="3499" xr:uid="{EECBC74E-8008-4932-AF34-C68D83608BD4}"/>
    <cellStyle name="SAPMemberCell" xfId="3500" xr:uid="{07BB872A-CB2A-40EE-BC79-87D8C70DFA1B}"/>
    <cellStyle name="Schießen" xfId="3525" xr:uid="{A0A381DB-9292-44BE-9687-84BB4E7C9931}"/>
    <cellStyle name="Schlecht 2" xfId="72" xr:uid="{38CAC1BF-79FD-4F75-9B3B-00706ECF3498}"/>
    <cellStyle name="Schlecht 3" xfId="313" xr:uid="{15528D66-2C8E-480C-89A3-54BC22152AC6}"/>
    <cellStyle name="Schlecht 4" xfId="3407" xr:uid="{BEAC5BCF-480D-413B-A262-DEF02D94D678}"/>
    <cellStyle name="Schlecht 5" xfId="3461" xr:uid="{EE9957AA-5589-4E77-8A94-8F424598E1D7}"/>
    <cellStyle name="Sonntag Datum" xfId="3520" xr:uid="{0DCA4891-9D9D-4AF6-B55B-FB4D75BC550F}"/>
    <cellStyle name="Sonntag Wochentag" xfId="3517" xr:uid="{BDCF02F0-9B61-4962-860E-2E30CEC8B7C2}"/>
    <cellStyle name="spez_feiertag" xfId="392" xr:uid="{847860AA-13D5-4612-A49E-433DED834FEA}"/>
    <cellStyle name="Standard" xfId="0" builtinId="0"/>
    <cellStyle name="Standard 10" xfId="30" xr:uid="{1FE4A428-5AE4-4F86-AE96-74A1F41C4FB8}"/>
    <cellStyle name="Standard 10 2" xfId="223" xr:uid="{45B67783-D8CC-4A84-8F92-7814FF818743}"/>
    <cellStyle name="Standard 11" xfId="33" xr:uid="{07715BD4-A500-4D43-A73D-08A94419FCA9}"/>
    <cellStyle name="Standard 11 2" xfId="224" xr:uid="{09254DF4-C26A-4C4F-91C5-F94C56F5E3D5}"/>
    <cellStyle name="Standard 11 6" xfId="74" xr:uid="{2BA2A0E7-D25A-498E-9B03-027B11E2F648}"/>
    <cellStyle name="Standard 12" xfId="34" xr:uid="{E9B36207-5C43-4227-9076-5FCB34FC2BF8}"/>
    <cellStyle name="Standard 12 2" xfId="225" xr:uid="{91F9F710-9D6B-492D-B63F-07A9BFF8E3C9}"/>
    <cellStyle name="Standard 13" xfId="36" xr:uid="{6DE09C6B-5628-43F6-BC9B-948BBA670D8C}"/>
    <cellStyle name="Standard 13 2" xfId="226" xr:uid="{516B93B8-5533-4CE4-A68C-FFD9F74D61D2}"/>
    <cellStyle name="Standard 14" xfId="39" xr:uid="{D3DAF7EB-FCA2-4954-8A7A-AE00FDA116BF}"/>
    <cellStyle name="Standard 14 2" xfId="227" xr:uid="{BEE231E8-ACD6-4B6C-A21E-7945E3BB7305}"/>
    <cellStyle name="Standard 14 2 2" xfId="228" xr:uid="{64CAE947-69B0-4226-9FF8-F35C1D44D05B}"/>
    <cellStyle name="Standard 14 2 2 2" xfId="229" xr:uid="{59814D07-E1FE-4EBE-B511-ED25AC75C4F1}"/>
    <cellStyle name="Standard 14 2 3" xfId="230" xr:uid="{1F364C18-281F-4E1B-8638-4AD767E50949}"/>
    <cellStyle name="Standard 14 3" xfId="231" xr:uid="{3912C5F1-DA30-4B7A-ACA3-073CE67B0DDA}"/>
    <cellStyle name="Standard 14 3 2" xfId="232" xr:uid="{35F1B26B-F56C-43CF-B242-55F960716055}"/>
    <cellStyle name="Standard 15" xfId="56" xr:uid="{0B058E82-2C6C-4112-B7C7-605F92A22FE2}"/>
    <cellStyle name="Standard 15 2 2 2" xfId="3450" xr:uid="{CBD3B4BE-738D-489C-90BB-6F1807A8A59F}"/>
    <cellStyle name="Standard 15 3 2" xfId="3445" xr:uid="{F293C74E-0228-4467-8EF6-45A6D41230EB}"/>
    <cellStyle name="Standard 16" xfId="58" xr:uid="{ECF368C8-C8A8-42FA-9418-03D92C074003}"/>
    <cellStyle name="Standard 16 2" xfId="100" xr:uid="{E931E62F-DB06-4FB2-BC5D-F5FD60642899}"/>
    <cellStyle name="Standard 17" xfId="62" xr:uid="{E41F9C14-A971-4F90-9571-295C7D95F9BE}"/>
    <cellStyle name="Standard 18" xfId="66" xr:uid="{598EE18E-6534-4D3F-A827-39A7EB357500}"/>
    <cellStyle name="Standard 19" xfId="76" xr:uid="{2A9D557B-5093-4735-BA2D-C1D2754BB92A}"/>
    <cellStyle name="Standard 2" xfId="3" xr:uid="{B6A9A6B8-0BAB-4CA0-A9D9-4C4EC9955EBB}"/>
    <cellStyle name="Standard 2 10" xfId="312" xr:uid="{6F5D450C-D87B-4051-92EC-232C88CDA0D9}"/>
    <cellStyle name="Standard 2 11" xfId="323" xr:uid="{A05AB50C-203F-451B-B916-F9129199FC08}"/>
    <cellStyle name="Standard 2 12" xfId="379" xr:uid="{148320B0-26E9-4CA1-A1E4-8F00210A7BE2}"/>
    <cellStyle name="Standard 2 13" xfId="382" xr:uid="{F47B5718-3248-469D-B963-68BDC91B01AC}"/>
    <cellStyle name="Standard 2 14" xfId="3465" xr:uid="{F8A69760-5CB6-420D-A9F3-6C902E5BF3A2}"/>
    <cellStyle name="Standard 2 15" xfId="3510" xr:uid="{0A4B9522-8C82-4B87-9DBE-EEF9597E8CC6}"/>
    <cellStyle name="Standard 2 2" xfId="25" xr:uid="{668DF060-C373-4D8F-A168-71047EFF3B05}"/>
    <cellStyle name="Standard 2 2 10" xfId="3462" xr:uid="{802A4862-7CFD-49B1-B761-AB5EDDBE0233}"/>
    <cellStyle name="Standard 2 2 2" xfId="43" xr:uid="{4E2EC278-C270-4A2A-9B4D-8B05C37EB234}"/>
    <cellStyle name="Standard 2 2 2 2" xfId="233" xr:uid="{47CAAA4E-E6F5-41B3-B274-6CD57FC82593}"/>
    <cellStyle name="Standard 2 2 3" xfId="60" xr:uid="{9FB1A51D-A3DD-47C7-934C-283283FD87DA}"/>
    <cellStyle name="Standard 2 2 3 2" xfId="234" xr:uid="{E0DA381A-FEBC-4E17-B861-B6E22A5CCCF0}"/>
    <cellStyle name="Standard 2 2 4" xfId="235" xr:uid="{7F1D9998-9A63-4AE8-88F9-D3BC546EA283}"/>
    <cellStyle name="Standard 2 2 4 2" xfId="236" xr:uid="{69DA0030-02AF-44A5-8ADB-24CFDA63E5A9}"/>
    <cellStyle name="Standard 2 2 5" xfId="237" xr:uid="{A778B580-C8CF-4D80-92B8-C7BC0AB9E7FF}"/>
    <cellStyle name="Standard 2 2 5 2" xfId="238" xr:uid="{5AC13A97-CC3C-4DF2-B8C8-E217F317A440}"/>
    <cellStyle name="Standard 2 2 6" xfId="239" xr:uid="{E15EDA87-07C9-43DE-B66C-D8432F671FB8}"/>
    <cellStyle name="Standard 2 2 6 2" xfId="240" xr:uid="{45BBAA77-B09C-4542-818A-090F18D28D78}"/>
    <cellStyle name="Standard 2 2 7" xfId="241" xr:uid="{AE1A64E1-05BD-46FA-AB2F-B6C90E637FF2}"/>
    <cellStyle name="Standard 2 2 8" xfId="324" xr:uid="{2E3FB175-E4BB-42FD-9D13-885FE33A89F1}"/>
    <cellStyle name="Standard 2 2 9" xfId="3457" xr:uid="{279ADCA4-EC9A-474F-BEAE-5839F00D26BD}"/>
    <cellStyle name="Standard 2 3" xfId="44" xr:uid="{6F706331-125B-45B9-B912-2A7BE23C4860}"/>
    <cellStyle name="Standard 2 3 2" xfId="268" xr:uid="{2C1C2D55-E75C-4558-85F7-BF6704775219}"/>
    <cellStyle name="Standard 2 3 3" xfId="359" xr:uid="{725A192F-798C-46E0-9BEE-CF00D5885A55}"/>
    <cellStyle name="Standard 2 4" xfId="70" xr:uid="{0C4D0E02-311E-434C-9448-5034644BECC5}"/>
    <cellStyle name="Standard 2 4 2" xfId="264" xr:uid="{20C717D0-FFD5-4167-82D2-77235FA617E8}"/>
    <cellStyle name="Standard 2 5" xfId="78" xr:uid="{A1F8A1C3-61F3-4CE7-86EE-5B488E763B8D}"/>
    <cellStyle name="Standard 2 6" xfId="262" xr:uid="{691E77CB-E3E7-477A-B3DE-F4857D691272}"/>
    <cellStyle name="Standard 2 7" xfId="275" xr:uid="{AA319593-00B8-4B50-84FE-FC8C26AFCBAE}"/>
    <cellStyle name="Standard 2 8" xfId="286" xr:uid="{C326E17D-DC35-491C-8ED6-F61818BB7C2D}"/>
    <cellStyle name="Standard 2 9" xfId="292" xr:uid="{2F6A76B5-58B7-494E-998A-F7D188DB83B3}"/>
    <cellStyle name="Standard 20" xfId="82" xr:uid="{B323BB02-D13B-4B5B-B4AD-EE476504119F}"/>
    <cellStyle name="Standard 21" xfId="84" xr:uid="{C141E364-B84D-482E-BD25-E5755F113E31}"/>
    <cellStyle name="Standard 22" xfId="86" xr:uid="{97AC7892-EFBF-4024-8471-874F32480849}"/>
    <cellStyle name="Standard 23" xfId="90" xr:uid="{B6BEA167-B448-413D-8BB2-4AC5EAD9B9EA}"/>
    <cellStyle name="Standard 24" xfId="95" xr:uid="{4D01E975-7661-4898-AC4B-E1E6585C3B3C}"/>
    <cellStyle name="Standard 25" xfId="96" xr:uid="{6A4A9ACA-449D-455B-8B7B-12610A1CA166}"/>
    <cellStyle name="Standard 26" xfId="98" xr:uid="{FFE5558C-1707-489B-98A2-81BD245EA8DB}"/>
    <cellStyle name="Standard 27" xfId="284" xr:uid="{9881F935-1123-4C31-B775-82A9F5A3E5FC}"/>
    <cellStyle name="Standard 28" xfId="291" xr:uid="{30993A31-5AB1-46CC-96C7-83308ACCF3D1}"/>
    <cellStyle name="Standard 29" xfId="296" xr:uid="{743ED14B-6E19-456D-9256-D30FEF1CD4A1}"/>
    <cellStyle name="Standard 3" xfId="4" xr:uid="{56142BB8-D769-48AF-9473-406E01D25E36}"/>
    <cellStyle name="Standard 3 10" xfId="79" xr:uid="{853ABE9E-FEAA-4C1C-8920-BF24D61C6F3C}"/>
    <cellStyle name="Standard 3 10 2" xfId="393" xr:uid="{DF4CE1E9-2EF9-4B93-92F6-F8A1CF7D68C1}"/>
    <cellStyle name="Standard 3 10 2 2" xfId="394" xr:uid="{D7FD5B57-387F-4F61-918C-8D59E4032EB7}"/>
    <cellStyle name="Standard 3 10 2 3" xfId="395" xr:uid="{5B5C7049-D1FB-4273-9DF3-DD553E66B28C}"/>
    <cellStyle name="Standard 3 10 2 4" xfId="396" xr:uid="{D7DD452F-0ACB-42E2-8641-CD76B0D58B4D}"/>
    <cellStyle name="Standard 3 10 2 5" xfId="397" xr:uid="{895684F5-5C6F-49C5-8739-4E52C73B7309}"/>
    <cellStyle name="Standard 3 10 3" xfId="398" xr:uid="{99FCBE5B-FDF7-49C5-8387-5A62C220E8BD}"/>
    <cellStyle name="Standard 3 10 4" xfId="399" xr:uid="{592EAB97-4E62-4169-A632-16692799E558}"/>
    <cellStyle name="Standard 3 10 5" xfId="400" xr:uid="{AB79AA8B-4367-484B-BD46-D508F832A9A8}"/>
    <cellStyle name="Standard 3 10 6" xfId="401" xr:uid="{A124BC04-A365-45E9-86C9-AE8CB1710AD2}"/>
    <cellStyle name="Standard 3 11" xfId="402" xr:uid="{E35271F3-FE50-4ED9-8984-FD2932218F13}"/>
    <cellStyle name="Standard 3 11 2" xfId="403" xr:uid="{16537DF8-538F-4FE5-8FFE-DF090646A6D2}"/>
    <cellStyle name="Standard 3 11 2 2" xfId="404" xr:uid="{9574170D-A3A4-49A8-ACAD-774A6E8EAF2B}"/>
    <cellStyle name="Standard 3 11 2 3" xfId="405" xr:uid="{8E801C39-CBFC-47FD-A7CC-B70B54745D87}"/>
    <cellStyle name="Standard 3 11 2 4" xfId="406" xr:uid="{5546213C-3765-4222-9869-619272A88B5C}"/>
    <cellStyle name="Standard 3 11 2 5" xfId="407" xr:uid="{FCD0A96D-0326-47D3-910B-57B84E8DA142}"/>
    <cellStyle name="Standard 3 11 3" xfId="408" xr:uid="{52FB4367-C900-4953-BFC7-3EA42E8AF834}"/>
    <cellStyle name="Standard 3 11 4" xfId="409" xr:uid="{EB61F89B-726A-4885-9F18-896D5A16C733}"/>
    <cellStyle name="Standard 3 11 5" xfId="410" xr:uid="{56853917-8819-4DF2-94EF-D12DB5227EA5}"/>
    <cellStyle name="Standard 3 11 6" xfId="411" xr:uid="{AEC1ED34-213D-427D-A598-9906D816C7B5}"/>
    <cellStyle name="Standard 3 12" xfId="412" xr:uid="{AADB518A-1B24-4798-B5E8-C103D84C23E3}"/>
    <cellStyle name="Standard 3 12 2" xfId="413" xr:uid="{38C66005-2F6E-4276-ADEF-4771D20F65B8}"/>
    <cellStyle name="Standard 3 12 2 2" xfId="414" xr:uid="{25DB01F8-744C-41A5-94C8-9B86CE557F52}"/>
    <cellStyle name="Standard 3 12 2 3" xfId="415" xr:uid="{0C2FDA98-C364-4D2B-9F65-E1521ECF1AF1}"/>
    <cellStyle name="Standard 3 12 2 4" xfId="416" xr:uid="{A9D58344-1487-45D1-837C-BD67730B9E55}"/>
    <cellStyle name="Standard 3 12 2 5" xfId="417" xr:uid="{BB3D32F5-64DA-4EC8-8AAA-FBF6C8626A89}"/>
    <cellStyle name="Standard 3 12 3" xfId="418" xr:uid="{88B31F38-EF43-4D53-82A7-7E653A0F3BF3}"/>
    <cellStyle name="Standard 3 12 4" xfId="419" xr:uid="{900A2525-2B3C-4907-894F-AC0E094873DF}"/>
    <cellStyle name="Standard 3 12 5" xfId="420" xr:uid="{30CE2B92-5AB0-4B7E-9C40-90923FB948CA}"/>
    <cellStyle name="Standard 3 12 6" xfId="421" xr:uid="{EA12FCAE-D193-4EA7-B985-213645B6D892}"/>
    <cellStyle name="Standard 3 13" xfId="422" xr:uid="{303924EF-DA41-443F-936A-9BA829865478}"/>
    <cellStyle name="Standard 3 13 2" xfId="423" xr:uid="{1A0D2F8E-995D-4068-BCA7-E20194F767A0}"/>
    <cellStyle name="Standard 3 13 3" xfId="424" xr:uid="{3EF2068E-A17A-4D5F-B7C3-BAE0060802FD}"/>
    <cellStyle name="Standard 3 13 4" xfId="425" xr:uid="{CA6D1203-6B66-4494-93A7-221503F6CEC7}"/>
    <cellStyle name="Standard 3 13 5" xfId="426" xr:uid="{96A3E794-5FA2-43D9-8A3F-408A401B3B8E}"/>
    <cellStyle name="Standard 3 14" xfId="427" xr:uid="{DF7723D8-F244-40CC-BB4F-713B0A73B7C6}"/>
    <cellStyle name="Standard 3 14 2" xfId="428" xr:uid="{648C4F00-E679-4E86-B472-0C7CA717C3B6}"/>
    <cellStyle name="Standard 3 14 3" xfId="429" xr:uid="{BE72CCEE-2F46-4C51-94AF-9B684DAFCACC}"/>
    <cellStyle name="Standard 3 14 4" xfId="430" xr:uid="{F956CB73-08A5-4703-8434-13B8DEF271EE}"/>
    <cellStyle name="Standard 3 14 5" xfId="431" xr:uid="{0F2055AD-21C8-47ED-87FB-F6112C7E2CC9}"/>
    <cellStyle name="Standard 3 15" xfId="432" xr:uid="{421A645C-0FBC-45BE-B095-7D4820DE68EB}"/>
    <cellStyle name="Standard 3 15 2" xfId="433" xr:uid="{53825EE2-5FC4-4C64-A25E-D6CAD86B5C4E}"/>
    <cellStyle name="Standard 3 15 3" xfId="434" xr:uid="{7C8CE639-64D4-449D-80CF-6C9BF936FE4B}"/>
    <cellStyle name="Standard 3 15 4" xfId="435" xr:uid="{8424B1B7-9322-4C8A-AAB2-12F38DA11AE8}"/>
    <cellStyle name="Standard 3 15 5" xfId="436" xr:uid="{D2C3C66F-4158-40FD-9EE8-06B96336639B}"/>
    <cellStyle name="Standard 3 16" xfId="437" xr:uid="{14429B95-A34A-4C55-A6D5-E32D3824B54A}"/>
    <cellStyle name="Standard 3 16 2" xfId="438" xr:uid="{BAB8245A-748A-4F34-A2D5-0C802C6E1F0E}"/>
    <cellStyle name="Standard 3 16 3" xfId="439" xr:uid="{F10BDB47-CA34-44BB-9BDC-7A61398D2520}"/>
    <cellStyle name="Standard 3 16 4" xfId="440" xr:uid="{7BB6DE15-9918-4CC0-BDD4-C26832D58E16}"/>
    <cellStyle name="Standard 3 17" xfId="441" xr:uid="{0FFFD566-FEA3-4BFE-9D10-5150779C7693}"/>
    <cellStyle name="Standard 3 18" xfId="442" xr:uid="{BB224048-6132-4B81-9C0E-9F5593993FA9}"/>
    <cellStyle name="Standard 3 19" xfId="443" xr:uid="{D0964A55-A233-47DB-A42B-9B8776A6F8B4}"/>
    <cellStyle name="Standard 3 2" xfId="29" xr:uid="{E9075BA9-8CF4-4D64-B5D1-BF3615F85C5D}"/>
    <cellStyle name="Standard 3 2 10" xfId="444" xr:uid="{F4AE297D-4BF0-41DE-B159-56A14494E701}"/>
    <cellStyle name="Standard 3 2 10 2" xfId="445" xr:uid="{1EC2089F-2C53-465C-80AE-804F9AD8F28B}"/>
    <cellStyle name="Standard 3 2 10 2 2" xfId="446" xr:uid="{890202B8-0BCF-47DA-B354-05FE2194D3B6}"/>
    <cellStyle name="Standard 3 2 10 2 3" xfId="447" xr:uid="{BD3254F8-8465-47A8-8BBC-B8DC5D0D6408}"/>
    <cellStyle name="Standard 3 2 10 2 4" xfId="448" xr:uid="{226F5B54-8940-407E-B34D-D4BD9CC0C18D}"/>
    <cellStyle name="Standard 3 2 10 2 5" xfId="449" xr:uid="{E946D02D-EB2F-4A12-B3E9-7FB9E565C849}"/>
    <cellStyle name="Standard 3 2 10 3" xfId="450" xr:uid="{5954204D-1338-4D6F-8882-97D80F17F3A5}"/>
    <cellStyle name="Standard 3 2 10 4" xfId="451" xr:uid="{FB6291FD-4FA2-4DBE-96C2-974A68173F91}"/>
    <cellStyle name="Standard 3 2 10 5" xfId="452" xr:uid="{A84E03AC-008E-47A4-B54D-1028B905C317}"/>
    <cellStyle name="Standard 3 2 10 6" xfId="453" xr:uid="{F71E4D9A-98CC-408E-9B11-E6CDD53DEC39}"/>
    <cellStyle name="Standard 3 2 11" xfId="454" xr:uid="{D79118D1-2CBD-4EAF-9751-FCFE27DD0039}"/>
    <cellStyle name="Standard 3 2 11 2" xfId="455" xr:uid="{8ADF663B-8874-4B4D-B89D-604569EA7958}"/>
    <cellStyle name="Standard 3 2 11 2 2" xfId="456" xr:uid="{01357B92-F1F5-455E-8096-CC7C070E9814}"/>
    <cellStyle name="Standard 3 2 11 2 3" xfId="457" xr:uid="{BDCEE10E-1382-4672-9587-AE5F2D8CAC48}"/>
    <cellStyle name="Standard 3 2 11 2 4" xfId="458" xr:uid="{DE4510F9-9541-437A-AB5A-43F6E6C36FEB}"/>
    <cellStyle name="Standard 3 2 11 2 5" xfId="459" xr:uid="{72344F99-A9DC-4607-9F0A-0117182A9CFC}"/>
    <cellStyle name="Standard 3 2 11 3" xfId="460" xr:uid="{781C94FA-3E06-4653-998A-152DEB376EAE}"/>
    <cellStyle name="Standard 3 2 11 4" xfId="461" xr:uid="{9A8E5001-5987-4CAB-97C5-F2E30CD84BAD}"/>
    <cellStyle name="Standard 3 2 11 5" xfId="462" xr:uid="{42A225E2-E7DA-4B19-8D38-1806B118F053}"/>
    <cellStyle name="Standard 3 2 11 6" xfId="463" xr:uid="{AE88A332-FDB5-4BC4-81B5-6C93BBED0E6C}"/>
    <cellStyle name="Standard 3 2 12" xfId="464" xr:uid="{8ADF57E0-EA6B-4AE3-95B9-FE3816CF6239}"/>
    <cellStyle name="Standard 3 2 12 2" xfId="465" xr:uid="{6625CDA1-7878-4961-8092-3DD6FB836460}"/>
    <cellStyle name="Standard 3 2 12 3" xfId="466" xr:uid="{606DE6A9-8BCD-4A94-A55A-DCA6F1F120C8}"/>
    <cellStyle name="Standard 3 2 12 4" xfId="467" xr:uid="{DA6C2DCA-7A9C-4FDF-BCC1-92CF7F058E9F}"/>
    <cellStyle name="Standard 3 2 12 5" xfId="468" xr:uid="{EF5F8205-7294-47BA-8CB8-44A830FEB90B}"/>
    <cellStyle name="Standard 3 2 13" xfId="469" xr:uid="{DDF10FEB-C82D-4793-9F29-D7600074BAE1}"/>
    <cellStyle name="Standard 3 2 13 2" xfId="470" xr:uid="{E03852F4-B436-43F7-ACB3-2274B3B55FEC}"/>
    <cellStyle name="Standard 3 2 13 3" xfId="471" xr:uid="{AA32B215-7C07-4CF4-8739-985F458382C9}"/>
    <cellStyle name="Standard 3 2 13 4" xfId="472" xr:uid="{A712010E-E368-4687-A222-8F51C0FE73F8}"/>
    <cellStyle name="Standard 3 2 13 5" xfId="473" xr:uid="{1D7D2422-3346-42C9-B0F3-3B8A0DD56045}"/>
    <cellStyle name="Standard 3 2 14" xfId="474" xr:uid="{724B5D6F-F5BE-4757-9F0E-9E59A9A62817}"/>
    <cellStyle name="Standard 3 2 15" xfId="475" xr:uid="{131A7762-DEC8-4191-B00F-0D33C183376F}"/>
    <cellStyle name="Standard 3 2 16" xfId="476" xr:uid="{EE228793-35D6-4360-B796-874DB783A563}"/>
    <cellStyle name="Standard 3 2 17" xfId="477" xr:uid="{ED29EF2B-41C8-45FC-B563-6470569ED83C}"/>
    <cellStyle name="Standard 3 2 18" xfId="478" xr:uid="{ADBBA1BF-31AE-4274-87E6-D53957541137}"/>
    <cellStyle name="Standard 3 2 2" xfId="45" xr:uid="{32AE66FA-6FFB-4E49-97D2-60607589D4AD}"/>
    <cellStyle name="Standard 3 2 2 10" xfId="479" xr:uid="{CCCB252D-2303-481C-9B7E-2BABC6CDFB93}"/>
    <cellStyle name="Standard 3 2 2 10 2" xfId="480" xr:uid="{CE1A696C-89C0-40C8-B15E-32A158CC7AD4}"/>
    <cellStyle name="Standard 3 2 2 10 3" xfId="481" xr:uid="{853BEE72-F44E-44FA-8CB6-7D0E97532BB9}"/>
    <cellStyle name="Standard 3 2 2 10 4" xfId="482" xr:uid="{3B393C96-846D-4723-8EEF-0BD49111AE30}"/>
    <cellStyle name="Standard 3 2 2 10 5" xfId="483" xr:uid="{5479CD1A-1918-472B-AD11-FC2946A1A10A}"/>
    <cellStyle name="Standard 3 2 2 11" xfId="484" xr:uid="{2764437A-7A3A-4A34-8926-EF640CDF934A}"/>
    <cellStyle name="Standard 3 2 2 11 2" xfId="485" xr:uid="{276C8FCF-578C-4EB4-8F45-E956EAFE0B9C}"/>
    <cellStyle name="Standard 3 2 2 11 3" xfId="486" xr:uid="{BF500E90-46C6-42A6-A372-6F3DA6C7F0DC}"/>
    <cellStyle name="Standard 3 2 2 11 4" xfId="487" xr:uid="{6D59E6C5-628E-40B8-AA37-A95707A6B694}"/>
    <cellStyle name="Standard 3 2 2 11 5" xfId="488" xr:uid="{BB15DBFC-9BFB-4240-93E2-728C6C602D9F}"/>
    <cellStyle name="Standard 3 2 2 12" xfId="489" xr:uid="{47F09F69-4993-4B1A-8BD8-60995BEFF461}"/>
    <cellStyle name="Standard 3 2 2 13" xfId="490" xr:uid="{AE68CEF5-E39A-4C11-B13C-F58775529500}"/>
    <cellStyle name="Standard 3 2 2 14" xfId="491" xr:uid="{0C75451D-FA43-45A2-BF41-530696A22CDA}"/>
    <cellStyle name="Standard 3 2 2 15" xfId="492" xr:uid="{E76FA885-D789-43E0-BE7C-6839075E782E}"/>
    <cellStyle name="Standard 3 2 2 16" xfId="493" xr:uid="{B85B1E42-ADC2-4FED-AD0F-23A4C1DF19A6}"/>
    <cellStyle name="Standard 3 2 2 2" xfId="269" xr:uid="{D5500E4B-C886-4B58-A62F-43A339227208}"/>
    <cellStyle name="Standard 3 2 2 2 10" xfId="494" xr:uid="{6812ED8C-D74C-4032-8DD6-CDC0720EF0AB}"/>
    <cellStyle name="Standard 3 2 2 2 11" xfId="495" xr:uid="{E2734662-D272-4AE7-8A28-BE66090D6F4D}"/>
    <cellStyle name="Standard 3 2 2 2 12" xfId="496" xr:uid="{EB64D8E9-55D5-49C9-8584-B260055D93EB}"/>
    <cellStyle name="Standard 3 2 2 2 13" xfId="497" xr:uid="{3AEADC3A-B481-4C6E-B303-8123EAFBD8E9}"/>
    <cellStyle name="Standard 3 2 2 2 14" xfId="498" xr:uid="{24270E07-B1DC-4A6A-A32F-AD4F7F395A3B}"/>
    <cellStyle name="Standard 3 2 2 2 2" xfId="499" xr:uid="{61AD8027-A4DA-4F59-B5FD-FBEB4687782F}"/>
    <cellStyle name="Standard 3 2 2 2 2 10" xfId="500" xr:uid="{39F0DBB1-6F08-4771-A4A1-848BB37F2465}"/>
    <cellStyle name="Standard 3 2 2 2 2 11" xfId="501" xr:uid="{1A654B21-5E0D-467E-BC8A-581DFB00C7C4}"/>
    <cellStyle name="Standard 3 2 2 2 2 12" xfId="502" xr:uid="{20A57CC0-2351-49B2-B12D-55BA6950946B}"/>
    <cellStyle name="Standard 3 2 2 2 2 13" xfId="503" xr:uid="{86703143-CF8E-408B-A163-A36460F75A95}"/>
    <cellStyle name="Standard 3 2 2 2 2 2" xfId="504" xr:uid="{194960C9-30C0-42C8-8CB6-D27A937945BB}"/>
    <cellStyle name="Standard 3 2 2 2 2 2 10" xfId="505" xr:uid="{6F235E74-7923-43A6-A9F4-FF2F3DB0B030}"/>
    <cellStyle name="Standard 3 2 2 2 2 2 11" xfId="506" xr:uid="{E656E269-4D92-4995-BFC8-6EA7C36C2FB8}"/>
    <cellStyle name="Standard 3 2 2 2 2 2 2" xfId="507" xr:uid="{8E86FFEF-108B-40EC-BABE-69A74377C442}"/>
    <cellStyle name="Standard 3 2 2 2 2 2 2 2" xfId="508" xr:uid="{6A9C5EF2-38C3-4F55-9BB0-34906C927665}"/>
    <cellStyle name="Standard 3 2 2 2 2 2 2 2 2" xfId="509" xr:uid="{585B85E3-10C5-47CC-8A60-85ACD2EFBC51}"/>
    <cellStyle name="Standard 3 2 2 2 2 2 2 2 3" xfId="510" xr:uid="{17E2828E-EB0C-4FBF-97DF-163E403632FA}"/>
    <cellStyle name="Standard 3 2 2 2 2 2 2 2 4" xfId="511" xr:uid="{3265ECCA-3275-4C3E-A12A-A4AE1BDF3512}"/>
    <cellStyle name="Standard 3 2 2 2 2 2 2 2 5" xfId="512" xr:uid="{40773E55-1D8D-4E47-871E-9874CC3FA9D5}"/>
    <cellStyle name="Standard 3 2 2 2 2 2 2 3" xfId="513" xr:uid="{4A1106C1-EA59-445E-AD0D-A664E60DC39B}"/>
    <cellStyle name="Standard 3 2 2 2 2 2 2 4" xfId="514" xr:uid="{876528DC-6559-4786-85C9-71A5324FC6A1}"/>
    <cellStyle name="Standard 3 2 2 2 2 2 2 5" xfId="515" xr:uid="{CAEE9BF0-9B9F-401E-BE9C-46D731AF9A9E}"/>
    <cellStyle name="Standard 3 2 2 2 2 2 2 6" xfId="516" xr:uid="{646DC42D-7646-4C8D-A805-30808AF33241}"/>
    <cellStyle name="Standard 3 2 2 2 2 2 3" xfId="517" xr:uid="{15443F16-CFD6-4466-955E-97E9C215D657}"/>
    <cellStyle name="Standard 3 2 2 2 2 2 3 2" xfId="518" xr:uid="{0F349EDA-7729-44C0-9900-6C8964C748ED}"/>
    <cellStyle name="Standard 3 2 2 2 2 2 3 2 2" xfId="519" xr:uid="{383DA7A0-4B77-4816-8BE9-5EEAE01DDD87}"/>
    <cellStyle name="Standard 3 2 2 2 2 2 3 2 3" xfId="520" xr:uid="{B4B29CED-E2A9-4C36-A364-152D41F7E661}"/>
    <cellStyle name="Standard 3 2 2 2 2 2 3 2 4" xfId="521" xr:uid="{222FCE7A-029D-4F43-BF18-509F9948666F}"/>
    <cellStyle name="Standard 3 2 2 2 2 2 3 2 5" xfId="522" xr:uid="{FDF5CE21-6A2D-4385-9FFC-6DBED90DFBCA}"/>
    <cellStyle name="Standard 3 2 2 2 2 2 3 3" xfId="523" xr:uid="{8C7E7D1D-6998-4250-BA85-1BABD09E0A07}"/>
    <cellStyle name="Standard 3 2 2 2 2 2 3 4" xfId="524" xr:uid="{E08F84F9-C4BC-48B7-8FCA-514516C47298}"/>
    <cellStyle name="Standard 3 2 2 2 2 2 3 5" xfId="525" xr:uid="{95C6E4F7-3338-4216-82C0-B5A9AA5591ED}"/>
    <cellStyle name="Standard 3 2 2 2 2 2 3 6" xfId="526" xr:uid="{35C7B2AE-467F-437C-B284-B6239E3ED32C}"/>
    <cellStyle name="Standard 3 2 2 2 2 2 4" xfId="527" xr:uid="{E01AE563-CF6F-42B8-9151-64BD0A97CFB6}"/>
    <cellStyle name="Standard 3 2 2 2 2 2 4 2" xfId="528" xr:uid="{02411E18-7478-480E-AF80-476A1659027B}"/>
    <cellStyle name="Standard 3 2 2 2 2 2 4 2 2" xfId="529" xr:uid="{74E34C57-E875-4078-8531-7BC9BCBB1E25}"/>
    <cellStyle name="Standard 3 2 2 2 2 2 4 2 3" xfId="530" xr:uid="{9477621A-EE53-43F8-8882-014D39359D4C}"/>
    <cellStyle name="Standard 3 2 2 2 2 2 4 2 4" xfId="531" xr:uid="{D2DC29E4-9692-4688-B3AA-5F7044F9E301}"/>
    <cellStyle name="Standard 3 2 2 2 2 2 4 2 5" xfId="532" xr:uid="{67509C6A-39EC-4886-8E82-4880456D41E0}"/>
    <cellStyle name="Standard 3 2 2 2 2 2 4 3" xfId="533" xr:uid="{AE071B44-346B-43D8-A041-A94F97CA3E51}"/>
    <cellStyle name="Standard 3 2 2 2 2 2 4 4" xfId="534" xr:uid="{276931D6-9227-42AC-B31F-06D60FB8123E}"/>
    <cellStyle name="Standard 3 2 2 2 2 2 4 5" xfId="535" xr:uid="{5679C87C-CE38-4B70-A811-76915C0139B2}"/>
    <cellStyle name="Standard 3 2 2 2 2 2 4 6" xfId="536" xr:uid="{B0DF82D9-0479-49C9-AEB7-3F84FAA31355}"/>
    <cellStyle name="Standard 3 2 2 2 2 2 5" xfId="537" xr:uid="{26969D11-4CE7-4B4A-AC91-5C6B98D65AEA}"/>
    <cellStyle name="Standard 3 2 2 2 2 2 5 2" xfId="538" xr:uid="{B9680568-3AF5-444D-A2BE-C6896B77C7EC}"/>
    <cellStyle name="Standard 3 2 2 2 2 2 5 3" xfId="539" xr:uid="{7856AB6A-E808-47FC-B583-FAE8C8EB7599}"/>
    <cellStyle name="Standard 3 2 2 2 2 2 5 4" xfId="540" xr:uid="{AD9C2A9F-807A-4EF3-8BCA-0D368BD4284F}"/>
    <cellStyle name="Standard 3 2 2 2 2 2 5 5" xfId="541" xr:uid="{39A9779D-F17A-4C55-B201-E3ACC5BC306F}"/>
    <cellStyle name="Standard 3 2 2 2 2 2 6" xfId="542" xr:uid="{B5431742-8A14-4A27-B8BC-B3F200446A66}"/>
    <cellStyle name="Standard 3 2 2 2 2 2 6 2" xfId="543" xr:uid="{F8D7B4F1-DC63-4000-ACDC-5695E4E67DEB}"/>
    <cellStyle name="Standard 3 2 2 2 2 2 6 3" xfId="544" xr:uid="{4C04DDA3-5F9E-4869-BFA3-C083ED490995}"/>
    <cellStyle name="Standard 3 2 2 2 2 2 6 4" xfId="545" xr:uid="{41855F87-F213-4CF4-ABC1-4B255A59F5CA}"/>
    <cellStyle name="Standard 3 2 2 2 2 2 6 5" xfId="546" xr:uid="{53FB7D83-1720-4341-A7E0-0B421824429E}"/>
    <cellStyle name="Standard 3 2 2 2 2 2 7" xfId="547" xr:uid="{157F8308-A14B-4D06-ADEC-CB819EAF4128}"/>
    <cellStyle name="Standard 3 2 2 2 2 2 8" xfId="548" xr:uid="{6F0FBB98-59D0-4915-9452-ABF0F589AC65}"/>
    <cellStyle name="Standard 3 2 2 2 2 2 9" xfId="549" xr:uid="{01EB50DA-AFD0-4382-83D5-B69F144FA924}"/>
    <cellStyle name="Standard 3 2 2 2 2 3" xfId="550" xr:uid="{4A6BB463-1D5A-4240-B800-C8E83A09D803}"/>
    <cellStyle name="Standard 3 2 2 2 2 3 2" xfId="551" xr:uid="{928FD560-F5F7-4318-B9AF-5A6FE32C56B4}"/>
    <cellStyle name="Standard 3 2 2 2 2 3 2 2" xfId="552" xr:uid="{FE3B17F9-D3F3-44A2-8B4F-7F0745BBEC94}"/>
    <cellStyle name="Standard 3 2 2 2 2 3 2 3" xfId="553" xr:uid="{9DB35D10-C6E6-46BE-A187-186CE5F07060}"/>
    <cellStyle name="Standard 3 2 2 2 2 3 2 4" xfId="554" xr:uid="{33C3BC05-387C-470C-A0AD-B7F5A65D75DC}"/>
    <cellStyle name="Standard 3 2 2 2 2 3 2 5" xfId="555" xr:uid="{D67E4F78-F140-45CD-AA84-1FD75D8D4EE7}"/>
    <cellStyle name="Standard 3 2 2 2 2 3 3" xfId="556" xr:uid="{6C0DEFC0-4982-4111-BF44-72616E5A3C49}"/>
    <cellStyle name="Standard 3 2 2 2 2 3 4" xfId="557" xr:uid="{85B83C38-DF7D-4D7B-8D2E-EE2DE363B868}"/>
    <cellStyle name="Standard 3 2 2 2 2 3 5" xfId="558" xr:uid="{5EBFC1BA-0C20-4E5C-AD07-7FA7A0BE4148}"/>
    <cellStyle name="Standard 3 2 2 2 2 3 6" xfId="559" xr:uid="{FEAB81DC-E17B-444A-AA6D-BC6F757F2968}"/>
    <cellStyle name="Standard 3 2 2 2 2 4" xfId="560" xr:uid="{EC1F3202-6C8A-4644-9034-9FB58AACF19C}"/>
    <cellStyle name="Standard 3 2 2 2 2 4 2" xfId="561" xr:uid="{F410B656-0913-4652-A2EE-3132421B4B59}"/>
    <cellStyle name="Standard 3 2 2 2 2 4 2 2" xfId="562" xr:uid="{AA3F5300-800A-4165-A007-D833C7E535F2}"/>
    <cellStyle name="Standard 3 2 2 2 2 4 2 3" xfId="563" xr:uid="{6E674532-7A22-4D83-BE4B-A8EE42D73D58}"/>
    <cellStyle name="Standard 3 2 2 2 2 4 2 4" xfId="564" xr:uid="{507FFA7E-A9C7-4998-BBD4-E8569FE2457C}"/>
    <cellStyle name="Standard 3 2 2 2 2 4 2 5" xfId="565" xr:uid="{33AB7E71-A2F7-4835-A696-B37ADC706893}"/>
    <cellStyle name="Standard 3 2 2 2 2 4 3" xfId="566" xr:uid="{ADA56225-1D4E-4E8D-9B59-F0573395B42D}"/>
    <cellStyle name="Standard 3 2 2 2 2 4 4" xfId="567" xr:uid="{77CCBAE7-CF8C-49ED-8F41-16585BBA3B44}"/>
    <cellStyle name="Standard 3 2 2 2 2 4 5" xfId="568" xr:uid="{149E7983-0000-423E-A344-DB68521C6197}"/>
    <cellStyle name="Standard 3 2 2 2 2 4 6" xfId="569" xr:uid="{7EFB7CB2-5E27-4E82-A552-BFC8C85911EC}"/>
    <cellStyle name="Standard 3 2 2 2 2 5" xfId="570" xr:uid="{D97AC50B-9240-4980-9152-D748521A43F7}"/>
    <cellStyle name="Standard 3 2 2 2 2 5 2" xfId="571" xr:uid="{0BE517AE-275E-4A86-B3B2-80EAE0F455E4}"/>
    <cellStyle name="Standard 3 2 2 2 2 5 2 2" xfId="572" xr:uid="{4C2BA07E-C4AC-4F44-BAD1-16983CC88D7C}"/>
    <cellStyle name="Standard 3 2 2 2 2 5 2 3" xfId="573" xr:uid="{D9B2D094-AAB6-4D59-BC7C-54663A06F9A9}"/>
    <cellStyle name="Standard 3 2 2 2 2 5 2 4" xfId="574" xr:uid="{3490F5A6-CBF3-48B0-B0EF-50B78CE96DFD}"/>
    <cellStyle name="Standard 3 2 2 2 2 5 2 5" xfId="575" xr:uid="{4E6A9EEF-5E4D-497B-AFEA-FC2CF27A72BF}"/>
    <cellStyle name="Standard 3 2 2 2 2 5 3" xfId="576" xr:uid="{220C6172-76DB-415E-8E44-0797B42B7E14}"/>
    <cellStyle name="Standard 3 2 2 2 2 5 4" xfId="577" xr:uid="{FC4FE265-22EF-4C9B-9D6F-BC4C65DBCA28}"/>
    <cellStyle name="Standard 3 2 2 2 2 5 5" xfId="578" xr:uid="{D50BB7B9-0932-4BFC-87C3-D7FA16F1D64F}"/>
    <cellStyle name="Standard 3 2 2 2 2 5 6" xfId="579" xr:uid="{784DFE24-EEA4-4AE3-B90D-72C7A2B5C80E}"/>
    <cellStyle name="Standard 3 2 2 2 2 6" xfId="580" xr:uid="{81355C7C-A606-4931-AD48-43B2214C5E11}"/>
    <cellStyle name="Standard 3 2 2 2 2 6 2" xfId="581" xr:uid="{2BC660BE-F728-4827-9FF1-F836DC91FB0C}"/>
    <cellStyle name="Standard 3 2 2 2 2 6 3" xfId="582" xr:uid="{6001B083-CFBD-480B-B9BD-1A269F1F323D}"/>
    <cellStyle name="Standard 3 2 2 2 2 6 4" xfId="583" xr:uid="{7C63ED82-76DC-4A9F-A720-4A2C071637CF}"/>
    <cellStyle name="Standard 3 2 2 2 2 6 5" xfId="584" xr:uid="{D4F2D656-C09A-4796-B588-C01191198D05}"/>
    <cellStyle name="Standard 3 2 2 2 2 7" xfId="585" xr:uid="{E49E4921-1F11-42A4-8CE4-78F4A494C88A}"/>
    <cellStyle name="Standard 3 2 2 2 2 7 2" xfId="586" xr:uid="{A883788D-E1F3-42F8-879E-925544354741}"/>
    <cellStyle name="Standard 3 2 2 2 2 7 3" xfId="587" xr:uid="{6E6C88D9-AFCD-4B83-9EF0-FB7F76AE0881}"/>
    <cellStyle name="Standard 3 2 2 2 2 7 4" xfId="588" xr:uid="{BCF16D86-79A3-486E-9776-FB2870869F4F}"/>
    <cellStyle name="Standard 3 2 2 2 2 7 5" xfId="589" xr:uid="{7D26B263-FF9F-4F7A-A67B-CC72EFC8F4A2}"/>
    <cellStyle name="Standard 3 2 2 2 2 8" xfId="590" xr:uid="{F4B09392-697C-4926-B1B3-794397B86CBD}"/>
    <cellStyle name="Standard 3 2 2 2 2 8 2" xfId="591" xr:uid="{3BCD7969-55DF-4D01-8038-ED0CBE6C5084}"/>
    <cellStyle name="Standard 3 2 2 2 2 8 3" xfId="592" xr:uid="{29A69882-C146-4C81-A38C-898672383DA4}"/>
    <cellStyle name="Standard 3 2 2 2 2 8 4" xfId="593" xr:uid="{213E025D-2347-476D-B4B0-829F085C235E}"/>
    <cellStyle name="Standard 3 2 2 2 2 8 5" xfId="594" xr:uid="{C7FC606E-2147-4EDD-917F-6215C4EC6B2F}"/>
    <cellStyle name="Standard 3 2 2 2 2 9" xfId="595" xr:uid="{FDE98328-99FB-43FC-8CCF-018A7DDAD317}"/>
    <cellStyle name="Standard 3 2 2 2 3" xfId="596" xr:uid="{C7412263-4BDE-4069-8711-AF52C67E05D3}"/>
    <cellStyle name="Standard 3 2 2 2 3 10" xfId="597" xr:uid="{F76B76DB-5504-40EC-B68E-772ABED03E67}"/>
    <cellStyle name="Standard 3 2 2 2 3 11" xfId="598" xr:uid="{1F994B62-1FA9-4D78-A8B2-755AB8C97474}"/>
    <cellStyle name="Standard 3 2 2 2 3 2" xfId="599" xr:uid="{7ED7A33C-A709-401F-ADB5-C021A449BFF9}"/>
    <cellStyle name="Standard 3 2 2 2 3 2 2" xfId="600" xr:uid="{664AFDFF-1809-4767-A560-BC8566E5E0E7}"/>
    <cellStyle name="Standard 3 2 2 2 3 2 2 2" xfId="601" xr:uid="{CF3F8635-B6C1-4463-B11B-76FB3C11A2E1}"/>
    <cellStyle name="Standard 3 2 2 2 3 2 2 3" xfId="602" xr:uid="{2E58C4CA-10B2-4F8B-B9F5-5CE102253695}"/>
    <cellStyle name="Standard 3 2 2 2 3 2 2 4" xfId="603" xr:uid="{70A2EE66-57D3-401D-A6B0-6657073E3810}"/>
    <cellStyle name="Standard 3 2 2 2 3 2 2 5" xfId="604" xr:uid="{3EB43FCB-0645-4EEE-BD75-221F64A7FE1D}"/>
    <cellStyle name="Standard 3 2 2 2 3 2 3" xfId="605" xr:uid="{0120DB38-222A-48C1-B6B9-32ED8F142B46}"/>
    <cellStyle name="Standard 3 2 2 2 3 2 4" xfId="606" xr:uid="{16E9548F-DD19-4833-A5F4-FDB935BDF71C}"/>
    <cellStyle name="Standard 3 2 2 2 3 2 5" xfId="607" xr:uid="{0CE6EEEC-E3A8-4921-8894-2B5644F2B61B}"/>
    <cellStyle name="Standard 3 2 2 2 3 2 6" xfId="608" xr:uid="{0C5EB0A3-8AF2-4A84-9B20-9E643C6DFCA8}"/>
    <cellStyle name="Standard 3 2 2 2 3 3" xfId="609" xr:uid="{D974544A-5876-45B0-8251-63D92D342061}"/>
    <cellStyle name="Standard 3 2 2 2 3 3 2" xfId="610" xr:uid="{BFE0CAD5-F7E1-4F6C-B165-19BE81577520}"/>
    <cellStyle name="Standard 3 2 2 2 3 3 2 2" xfId="611" xr:uid="{8DB565C9-1464-4C49-8CB7-F1D63C215E07}"/>
    <cellStyle name="Standard 3 2 2 2 3 3 2 3" xfId="612" xr:uid="{7C150E79-AA98-46C5-9823-A6D5D37FB535}"/>
    <cellStyle name="Standard 3 2 2 2 3 3 2 4" xfId="613" xr:uid="{10DD5E66-77C2-4339-9779-498E355AC312}"/>
    <cellStyle name="Standard 3 2 2 2 3 3 2 5" xfId="614" xr:uid="{87D6E4FC-712F-431E-8791-58D08184ED10}"/>
    <cellStyle name="Standard 3 2 2 2 3 3 3" xfId="615" xr:uid="{8574DD69-606A-4EC7-A3F5-95A7ABB982E4}"/>
    <cellStyle name="Standard 3 2 2 2 3 3 4" xfId="616" xr:uid="{A9CA966A-42E4-4744-A20C-3EFAA818A823}"/>
    <cellStyle name="Standard 3 2 2 2 3 3 5" xfId="617" xr:uid="{D8EC6CB4-C72B-4D63-A279-02C081C9F402}"/>
    <cellStyle name="Standard 3 2 2 2 3 3 6" xfId="618" xr:uid="{420A8A1C-33DD-4EDD-AC62-E122264EE371}"/>
    <cellStyle name="Standard 3 2 2 2 3 4" xfId="619" xr:uid="{F6AF32DF-D2F9-486B-92CC-F5720A179B55}"/>
    <cellStyle name="Standard 3 2 2 2 3 4 2" xfId="620" xr:uid="{36D93861-EC5E-455B-A4F5-3F24BE2CE359}"/>
    <cellStyle name="Standard 3 2 2 2 3 4 2 2" xfId="621" xr:uid="{AE9A0E64-8930-4332-BE72-5D572AC72FE2}"/>
    <cellStyle name="Standard 3 2 2 2 3 4 2 3" xfId="622" xr:uid="{0527DED2-B209-4C25-B670-E4EDD69D7ED5}"/>
    <cellStyle name="Standard 3 2 2 2 3 4 2 4" xfId="623" xr:uid="{EF73A5FA-E104-4710-A266-200629FF37E2}"/>
    <cellStyle name="Standard 3 2 2 2 3 4 2 5" xfId="624" xr:uid="{C295A8C0-8E12-46FC-BE69-51ED03B499B7}"/>
    <cellStyle name="Standard 3 2 2 2 3 4 3" xfId="625" xr:uid="{3C4DEF53-09B2-40C3-8027-CDF3959DC338}"/>
    <cellStyle name="Standard 3 2 2 2 3 4 4" xfId="626" xr:uid="{A8B2F0C2-9FCE-47B5-8106-CC3E96CE3D84}"/>
    <cellStyle name="Standard 3 2 2 2 3 4 5" xfId="627" xr:uid="{9CB53FA7-3C20-4FDD-868F-9CB0E6E24627}"/>
    <cellStyle name="Standard 3 2 2 2 3 4 6" xfId="628" xr:uid="{3E5C74AA-B1CF-466F-B772-EBC2384042B7}"/>
    <cellStyle name="Standard 3 2 2 2 3 5" xfId="629" xr:uid="{1654FB5C-8BA0-4B6D-95A3-C9D43FD1816F}"/>
    <cellStyle name="Standard 3 2 2 2 3 5 2" xfId="630" xr:uid="{E6D4C575-EB47-4B76-A20C-609EF4FF84CB}"/>
    <cellStyle name="Standard 3 2 2 2 3 5 3" xfId="631" xr:uid="{7098285B-7D99-4BC9-872B-A59B8560EC07}"/>
    <cellStyle name="Standard 3 2 2 2 3 5 4" xfId="632" xr:uid="{7FF6E4C2-A740-4A51-B146-6060B7890017}"/>
    <cellStyle name="Standard 3 2 2 2 3 5 5" xfId="633" xr:uid="{857DA2D4-FD96-4D41-BE65-ABC5201C2C59}"/>
    <cellStyle name="Standard 3 2 2 2 3 6" xfId="634" xr:uid="{16923FE5-6E76-4BBD-8D27-E8BF9900C141}"/>
    <cellStyle name="Standard 3 2 2 2 3 6 2" xfId="635" xr:uid="{21D18DA7-6C75-4D15-81CA-32B69D2B08B8}"/>
    <cellStyle name="Standard 3 2 2 2 3 6 3" xfId="636" xr:uid="{535A5C42-717A-4CED-819B-0D53B2388064}"/>
    <cellStyle name="Standard 3 2 2 2 3 6 4" xfId="637" xr:uid="{F826D70F-3CF9-42D0-8434-B544A51B8A67}"/>
    <cellStyle name="Standard 3 2 2 2 3 6 5" xfId="638" xr:uid="{2A5F188F-6D5F-4E19-B401-2B07F2B30656}"/>
    <cellStyle name="Standard 3 2 2 2 3 7" xfId="639" xr:uid="{52BCC04A-8AF3-41E1-8702-71715BC282BA}"/>
    <cellStyle name="Standard 3 2 2 2 3 8" xfId="640" xr:uid="{AE9FA448-9F8E-4756-A0C2-2BD989BE5849}"/>
    <cellStyle name="Standard 3 2 2 2 3 9" xfId="641" xr:uid="{DBEB39BB-ABAC-4B80-9C79-1917342F59B5}"/>
    <cellStyle name="Standard 3 2 2 2 4" xfId="642" xr:uid="{D7AA0117-32DE-4BCD-980F-EF0D8A61F5F9}"/>
    <cellStyle name="Standard 3 2 2 2 4 2" xfId="643" xr:uid="{ED7664E8-3022-4920-A7A7-C87E46C60F62}"/>
    <cellStyle name="Standard 3 2 2 2 4 2 2" xfId="644" xr:uid="{57AB7A2C-5E44-447D-9BE3-680032DC6C3E}"/>
    <cellStyle name="Standard 3 2 2 2 4 2 3" xfId="645" xr:uid="{57705131-AB82-4B2B-BC67-B13134235178}"/>
    <cellStyle name="Standard 3 2 2 2 4 2 4" xfId="646" xr:uid="{905863A3-2594-4F61-9D58-77666241330A}"/>
    <cellStyle name="Standard 3 2 2 2 4 2 5" xfId="647" xr:uid="{F9468AC3-54A7-4F49-B058-FC7E0D3EC75E}"/>
    <cellStyle name="Standard 3 2 2 2 4 3" xfId="648" xr:uid="{110DD600-2661-4B2F-8459-B7D3A9BA5E61}"/>
    <cellStyle name="Standard 3 2 2 2 4 4" xfId="649" xr:uid="{0DA6E646-5BB1-4D50-988B-A9BC26688C44}"/>
    <cellStyle name="Standard 3 2 2 2 4 5" xfId="650" xr:uid="{E542191F-86B1-40D6-9BBA-9C49FA3CF7D3}"/>
    <cellStyle name="Standard 3 2 2 2 4 6" xfId="651" xr:uid="{627CDEA5-BCD9-485E-8681-A7A65949B0A4}"/>
    <cellStyle name="Standard 3 2 2 2 5" xfId="652" xr:uid="{FD335991-E467-4B01-B70E-48C3C35C94B8}"/>
    <cellStyle name="Standard 3 2 2 2 5 2" xfId="653" xr:uid="{1E636898-366B-44B4-86DF-CD8247FE996E}"/>
    <cellStyle name="Standard 3 2 2 2 5 2 2" xfId="654" xr:uid="{B7A868E9-8A9C-4189-9CAA-AB5C0D653D0A}"/>
    <cellStyle name="Standard 3 2 2 2 5 2 3" xfId="655" xr:uid="{7B331004-E93C-42B3-8891-3695194F0310}"/>
    <cellStyle name="Standard 3 2 2 2 5 2 4" xfId="656" xr:uid="{B660E93C-64A2-4D12-B9AF-7BE874862D97}"/>
    <cellStyle name="Standard 3 2 2 2 5 2 5" xfId="657" xr:uid="{5B574BBA-C6E6-4FA4-9923-B9FA18E20450}"/>
    <cellStyle name="Standard 3 2 2 2 5 3" xfId="658" xr:uid="{5D11F247-E1DB-4AC7-91E6-B1D01DC30F53}"/>
    <cellStyle name="Standard 3 2 2 2 5 4" xfId="659" xr:uid="{22843705-640C-4661-BFD7-A0A1AB942E7B}"/>
    <cellStyle name="Standard 3 2 2 2 5 5" xfId="660" xr:uid="{852E6B80-B710-45AB-A5E5-08D7433D1543}"/>
    <cellStyle name="Standard 3 2 2 2 5 6" xfId="661" xr:uid="{09570422-82D9-4D6E-9123-AE82DC080527}"/>
    <cellStyle name="Standard 3 2 2 2 6" xfId="662" xr:uid="{CC86E5EE-7D71-4D21-8960-A7971F7D9F46}"/>
    <cellStyle name="Standard 3 2 2 2 6 2" xfId="663" xr:uid="{3EC6EE84-8273-4383-B149-C424DCAA5917}"/>
    <cellStyle name="Standard 3 2 2 2 6 2 2" xfId="664" xr:uid="{4293FB2C-F106-4F17-8E29-B74FCE26CA9E}"/>
    <cellStyle name="Standard 3 2 2 2 6 2 3" xfId="665" xr:uid="{453D5DC8-2090-4B41-9B40-7C5BAF2EAEF9}"/>
    <cellStyle name="Standard 3 2 2 2 6 2 4" xfId="666" xr:uid="{246D69AD-7BA1-42B3-A096-F495F8401B8A}"/>
    <cellStyle name="Standard 3 2 2 2 6 2 5" xfId="667" xr:uid="{10302938-2B43-4795-B24E-42EEA016574D}"/>
    <cellStyle name="Standard 3 2 2 2 6 3" xfId="668" xr:uid="{5F89154B-D176-451A-9F0F-8E077726FECC}"/>
    <cellStyle name="Standard 3 2 2 2 6 4" xfId="669" xr:uid="{5E48A92F-AFA0-442F-890D-49243E4EC174}"/>
    <cellStyle name="Standard 3 2 2 2 6 5" xfId="670" xr:uid="{A111BA61-5FE8-4854-ACCA-F7B0FEE07A18}"/>
    <cellStyle name="Standard 3 2 2 2 6 6" xfId="671" xr:uid="{6054047C-90EF-476E-BB93-743928C8AF3B}"/>
    <cellStyle name="Standard 3 2 2 2 7" xfId="672" xr:uid="{FE70406C-6D97-431D-9F59-3E5CFB6C0106}"/>
    <cellStyle name="Standard 3 2 2 2 7 2" xfId="673" xr:uid="{4C6E0691-28BE-4AA8-86C8-794DA65999BE}"/>
    <cellStyle name="Standard 3 2 2 2 7 2 2" xfId="674" xr:uid="{19CEA888-13DB-4A9D-A98A-524A6266EE5C}"/>
    <cellStyle name="Standard 3 2 2 2 7 2 3" xfId="675" xr:uid="{FE93D419-77FE-453A-91F1-73F73D93141C}"/>
    <cellStyle name="Standard 3 2 2 2 7 2 4" xfId="676" xr:uid="{919E0380-3517-4A11-A152-0BB605C89B29}"/>
    <cellStyle name="Standard 3 2 2 2 7 2 5" xfId="677" xr:uid="{F80793EA-C4FD-4BFE-9F9F-B6E3C177E9FE}"/>
    <cellStyle name="Standard 3 2 2 2 7 3" xfId="678" xr:uid="{623759FC-B128-40D3-9829-1374CA048F99}"/>
    <cellStyle name="Standard 3 2 2 2 7 4" xfId="679" xr:uid="{A3BF2EE3-C91B-446A-8426-4ED64848DC91}"/>
    <cellStyle name="Standard 3 2 2 2 7 5" xfId="680" xr:uid="{57E5B596-0D93-4062-AEC0-B2134AC369F2}"/>
    <cellStyle name="Standard 3 2 2 2 7 6" xfId="681" xr:uid="{EB403994-CCF7-4EF0-BF10-C384B16BD2D8}"/>
    <cellStyle name="Standard 3 2 2 2 8" xfId="682" xr:uid="{2C7C34D3-EB14-45F4-B3F4-0027CCAE2A13}"/>
    <cellStyle name="Standard 3 2 2 2 8 2" xfId="683" xr:uid="{60B07B57-451A-46F2-9278-0279422E5194}"/>
    <cellStyle name="Standard 3 2 2 2 8 3" xfId="684" xr:uid="{31405C4F-80CB-4179-8B32-E95CEBAE579F}"/>
    <cellStyle name="Standard 3 2 2 2 8 4" xfId="685" xr:uid="{A5D02239-D053-462A-9046-52AA10B915F9}"/>
    <cellStyle name="Standard 3 2 2 2 8 5" xfId="686" xr:uid="{2490CC8B-97F7-4DC2-A840-FA9F7F31ECAA}"/>
    <cellStyle name="Standard 3 2 2 2 9" xfId="687" xr:uid="{4F9BF622-C11A-46FD-9090-A7D834736B42}"/>
    <cellStyle name="Standard 3 2 2 2 9 2" xfId="688" xr:uid="{910E05F2-EB32-43B7-8E59-592AEEF766A3}"/>
    <cellStyle name="Standard 3 2 2 2 9 3" xfId="689" xr:uid="{0086665D-161A-470A-8F07-7C614B88E4D3}"/>
    <cellStyle name="Standard 3 2 2 2 9 4" xfId="690" xr:uid="{2629596C-57EB-4ECE-8BC2-A3DF62440AF6}"/>
    <cellStyle name="Standard 3 2 2 2 9 5" xfId="691" xr:uid="{7B1D07A8-D071-41BC-B016-12CD11F591BF}"/>
    <cellStyle name="Standard 3 2 2 3" xfId="692" xr:uid="{CB99326D-4403-44BE-A75C-25B47E0C10FF}"/>
    <cellStyle name="Standard 3 2 2 3 10" xfId="693" xr:uid="{6ACE0AE6-6115-450D-9CAB-837DB7F8DF21}"/>
    <cellStyle name="Standard 3 2 2 3 11" xfId="694" xr:uid="{0989E87C-A5AD-493B-AB70-671956FCAC74}"/>
    <cellStyle name="Standard 3 2 2 3 12" xfId="695" xr:uid="{D0D5D2FE-AA61-4C6D-80AA-D4E15909238B}"/>
    <cellStyle name="Standard 3 2 2 3 13" xfId="696" xr:uid="{8B808988-B4E6-47C8-A7D3-704090EB0FC1}"/>
    <cellStyle name="Standard 3 2 2 3 2" xfId="697" xr:uid="{28F2F749-9FFB-4FC6-A09D-BCCEA471315E}"/>
    <cellStyle name="Standard 3 2 2 3 2 10" xfId="698" xr:uid="{9E31A704-4D55-4098-8AE6-D97F64DC11CC}"/>
    <cellStyle name="Standard 3 2 2 3 2 11" xfId="699" xr:uid="{9CDEA2D1-3631-4407-92B2-168E56571E0D}"/>
    <cellStyle name="Standard 3 2 2 3 2 2" xfId="700" xr:uid="{BD8DF6EA-CC44-4B00-8ABF-D337069D11D6}"/>
    <cellStyle name="Standard 3 2 2 3 2 2 2" xfId="701" xr:uid="{B096549E-E0C6-42D3-A487-EC4061F30382}"/>
    <cellStyle name="Standard 3 2 2 3 2 2 2 2" xfId="702" xr:uid="{2F12390E-991D-45EE-9D25-117DE2D1297C}"/>
    <cellStyle name="Standard 3 2 2 3 2 2 2 3" xfId="703" xr:uid="{74678E2B-7545-4E48-B285-E414ECED1076}"/>
    <cellStyle name="Standard 3 2 2 3 2 2 2 4" xfId="704" xr:uid="{C36B23B2-4A8E-45B2-8B88-106479A951C7}"/>
    <cellStyle name="Standard 3 2 2 3 2 2 2 5" xfId="705" xr:uid="{876C2433-9AAF-40A7-935E-83DE8C77933F}"/>
    <cellStyle name="Standard 3 2 2 3 2 2 3" xfId="706" xr:uid="{5C9133A9-0733-4671-924C-CA1EECA17819}"/>
    <cellStyle name="Standard 3 2 2 3 2 2 4" xfId="707" xr:uid="{862CB8FF-E52B-4096-959A-120B9565E549}"/>
    <cellStyle name="Standard 3 2 2 3 2 2 5" xfId="708" xr:uid="{01C99AD5-25CB-45E4-8F6E-4E34277C5AA5}"/>
    <cellStyle name="Standard 3 2 2 3 2 2 6" xfId="709" xr:uid="{C5C2D23E-1580-43CC-9F1A-11CFFCECDCC0}"/>
    <cellStyle name="Standard 3 2 2 3 2 3" xfId="710" xr:uid="{8F622DFB-3357-47CC-A18A-68BFFBE824ED}"/>
    <cellStyle name="Standard 3 2 2 3 2 3 2" xfId="711" xr:uid="{09BFF829-A14F-4E17-A57E-EBF47415AD86}"/>
    <cellStyle name="Standard 3 2 2 3 2 3 2 2" xfId="712" xr:uid="{7B5B9755-8F7E-44BA-BF05-228037CD04B7}"/>
    <cellStyle name="Standard 3 2 2 3 2 3 2 3" xfId="713" xr:uid="{E5CE9D8C-9E05-421B-BEF3-0BF1C49776B6}"/>
    <cellStyle name="Standard 3 2 2 3 2 3 2 4" xfId="714" xr:uid="{200FCB36-6B3F-4913-9A26-06C015A90F1C}"/>
    <cellStyle name="Standard 3 2 2 3 2 3 2 5" xfId="715" xr:uid="{6FE30BDF-BBBF-4597-BD7D-2B192440C8CD}"/>
    <cellStyle name="Standard 3 2 2 3 2 3 3" xfId="716" xr:uid="{C4CFCCA4-5D33-45B9-9E28-507CEF625129}"/>
    <cellStyle name="Standard 3 2 2 3 2 3 4" xfId="717" xr:uid="{A45F2A04-BF7E-469D-A1AC-73A87D28E4AE}"/>
    <cellStyle name="Standard 3 2 2 3 2 3 5" xfId="718" xr:uid="{2B038419-6E1B-46E5-8C0D-4E5B06E957FE}"/>
    <cellStyle name="Standard 3 2 2 3 2 3 6" xfId="719" xr:uid="{8F3B88D8-D416-4E3D-8561-7B9184022BE9}"/>
    <cellStyle name="Standard 3 2 2 3 2 4" xfId="720" xr:uid="{72662942-DE6D-41E7-9533-FA234ACA5A58}"/>
    <cellStyle name="Standard 3 2 2 3 2 4 2" xfId="721" xr:uid="{B54D6F80-ED99-4A91-A808-EB67F8F58E90}"/>
    <cellStyle name="Standard 3 2 2 3 2 4 2 2" xfId="722" xr:uid="{04C0A143-2A20-4835-BDA3-F334E1E4B860}"/>
    <cellStyle name="Standard 3 2 2 3 2 4 2 3" xfId="723" xr:uid="{2DEC828A-361C-41DB-9C7E-0A9414335D97}"/>
    <cellStyle name="Standard 3 2 2 3 2 4 2 4" xfId="724" xr:uid="{85471A7A-B490-444A-A475-A1DDDF6606CE}"/>
    <cellStyle name="Standard 3 2 2 3 2 4 2 5" xfId="725" xr:uid="{D65A4919-406D-47EC-94BB-9F87E376BA85}"/>
    <cellStyle name="Standard 3 2 2 3 2 4 3" xfId="726" xr:uid="{549ADF80-622B-4F78-BDF6-AD1E3F1B1D80}"/>
    <cellStyle name="Standard 3 2 2 3 2 4 4" xfId="727" xr:uid="{30FDCD87-DC49-402A-95D8-D0E7E3E8684E}"/>
    <cellStyle name="Standard 3 2 2 3 2 4 5" xfId="728" xr:uid="{BEF83D6D-DE8D-42DE-AB1B-177E7916E608}"/>
    <cellStyle name="Standard 3 2 2 3 2 4 6" xfId="729" xr:uid="{1CD7C42B-3D8D-40FC-B500-BF6627AB8636}"/>
    <cellStyle name="Standard 3 2 2 3 2 5" xfId="730" xr:uid="{7C90B7A5-E949-49D6-AF0C-D3D7AE406BCF}"/>
    <cellStyle name="Standard 3 2 2 3 2 5 2" xfId="731" xr:uid="{FA65E78C-1D54-48CE-B2E7-599DE8E8ABFB}"/>
    <cellStyle name="Standard 3 2 2 3 2 5 3" xfId="732" xr:uid="{63BEBEB9-8F9B-4324-8A50-1212A97A06EC}"/>
    <cellStyle name="Standard 3 2 2 3 2 5 4" xfId="733" xr:uid="{1D8F8F45-D12E-4017-94E1-67E86792731C}"/>
    <cellStyle name="Standard 3 2 2 3 2 5 5" xfId="734" xr:uid="{42A046EF-ECB7-4E47-93A7-E5651E2CA22D}"/>
    <cellStyle name="Standard 3 2 2 3 2 6" xfId="735" xr:uid="{63CBB0AC-3CBF-4514-BA32-9FA0460EB97A}"/>
    <cellStyle name="Standard 3 2 2 3 2 6 2" xfId="736" xr:uid="{4BB36EC9-7A9A-4AD8-A767-4C6E9BFB41F1}"/>
    <cellStyle name="Standard 3 2 2 3 2 6 3" xfId="737" xr:uid="{7F14D8CB-F36C-4A70-BE84-F3ACF542322C}"/>
    <cellStyle name="Standard 3 2 2 3 2 6 4" xfId="738" xr:uid="{7E3C1E9A-D372-455F-BCB8-6D49A360BD3D}"/>
    <cellStyle name="Standard 3 2 2 3 2 6 5" xfId="739" xr:uid="{EB8D82A5-7A1E-4B9C-8B94-D24C2FAFCE0A}"/>
    <cellStyle name="Standard 3 2 2 3 2 7" xfId="740" xr:uid="{15C7BCD4-9976-421D-B1DE-A2DC14B54734}"/>
    <cellStyle name="Standard 3 2 2 3 2 8" xfId="741" xr:uid="{3C8ABC7A-DB22-4D95-AE6F-820A60BAE6D4}"/>
    <cellStyle name="Standard 3 2 2 3 2 9" xfId="742" xr:uid="{B79D2A59-6216-42B8-81E0-7DA5EA0158B3}"/>
    <cellStyle name="Standard 3 2 2 3 3" xfId="743" xr:uid="{1A9E5E5A-0E5F-4B8A-BD96-9BA6952F3970}"/>
    <cellStyle name="Standard 3 2 2 3 3 2" xfId="744" xr:uid="{D64BD9BB-6563-48D8-A806-32A267B5BACD}"/>
    <cellStyle name="Standard 3 2 2 3 3 2 2" xfId="745" xr:uid="{D2223010-2524-432C-AB75-8C62D993C6DB}"/>
    <cellStyle name="Standard 3 2 2 3 3 2 3" xfId="746" xr:uid="{B3A1B1D8-C518-42C2-811F-1264A8DC0EDA}"/>
    <cellStyle name="Standard 3 2 2 3 3 2 4" xfId="747" xr:uid="{0556B0CB-6D2B-44A6-B30C-7850A4275E4D}"/>
    <cellStyle name="Standard 3 2 2 3 3 2 5" xfId="748" xr:uid="{6116FB1D-02D0-4D1A-8344-F964F84ED578}"/>
    <cellStyle name="Standard 3 2 2 3 3 3" xfId="749" xr:uid="{45B70F45-2414-4BBE-B74B-4589B350EA3F}"/>
    <cellStyle name="Standard 3 2 2 3 3 4" xfId="750" xr:uid="{3EB27FFD-C522-4E65-852E-B92F8747A8CD}"/>
    <cellStyle name="Standard 3 2 2 3 3 5" xfId="751" xr:uid="{138C356F-C9A9-4AA9-A0D0-8751D14FE7CC}"/>
    <cellStyle name="Standard 3 2 2 3 3 6" xfId="752" xr:uid="{F0088BCE-5226-4058-BFC1-992782E95358}"/>
    <cellStyle name="Standard 3 2 2 3 4" xfId="753" xr:uid="{F93203B4-C56C-495C-B5EA-889ED0A9C278}"/>
    <cellStyle name="Standard 3 2 2 3 4 2" xfId="754" xr:uid="{0BCECB9C-281B-445E-9DDC-20F183B629AB}"/>
    <cellStyle name="Standard 3 2 2 3 4 2 2" xfId="755" xr:uid="{92FF63D5-FC2E-4A61-AADD-4FF9D46731FB}"/>
    <cellStyle name="Standard 3 2 2 3 4 2 3" xfId="756" xr:uid="{7AC5943E-412E-4D15-9004-E2364C9E5607}"/>
    <cellStyle name="Standard 3 2 2 3 4 2 4" xfId="757" xr:uid="{D6071EFB-1158-408D-9BFF-1B45A35E04E0}"/>
    <cellStyle name="Standard 3 2 2 3 4 2 5" xfId="758" xr:uid="{9C87FA68-086E-4FCA-8CA8-0723B855F9DF}"/>
    <cellStyle name="Standard 3 2 2 3 4 3" xfId="759" xr:uid="{F33DBBDB-81A2-44A0-A0E9-E5EF4B5AD2FB}"/>
    <cellStyle name="Standard 3 2 2 3 4 4" xfId="760" xr:uid="{7A80BC4A-1D8D-43C1-9E18-1DFA74021F1E}"/>
    <cellStyle name="Standard 3 2 2 3 4 5" xfId="761" xr:uid="{024C1423-D7E3-4406-A86E-25D845569CE7}"/>
    <cellStyle name="Standard 3 2 2 3 4 6" xfId="762" xr:uid="{09EC5F49-7B13-4781-AD40-8BA3C186507D}"/>
    <cellStyle name="Standard 3 2 2 3 5" xfId="763" xr:uid="{2D51FF0F-DA87-4512-8BBD-2D4A3EB2B098}"/>
    <cellStyle name="Standard 3 2 2 3 5 2" xfId="764" xr:uid="{3FEC6606-46DC-41DA-BED9-D30F41D892E1}"/>
    <cellStyle name="Standard 3 2 2 3 5 2 2" xfId="765" xr:uid="{055F0C44-9C2D-4F41-83BA-04E44D562DDC}"/>
    <cellStyle name="Standard 3 2 2 3 5 2 3" xfId="766" xr:uid="{95D4DE8F-03E4-4C0B-A690-70C4D66FAF76}"/>
    <cellStyle name="Standard 3 2 2 3 5 2 4" xfId="767" xr:uid="{4137355E-0068-4EAE-9B90-E80A38C30767}"/>
    <cellStyle name="Standard 3 2 2 3 5 2 5" xfId="768" xr:uid="{ADB0028C-1F07-4752-940A-FF1BD9784E46}"/>
    <cellStyle name="Standard 3 2 2 3 5 3" xfId="769" xr:uid="{7BDEB255-C991-4812-9048-8BDD5701E019}"/>
    <cellStyle name="Standard 3 2 2 3 5 4" xfId="770" xr:uid="{B61D9410-6178-45F3-8341-30B62CCA3DA3}"/>
    <cellStyle name="Standard 3 2 2 3 5 5" xfId="771" xr:uid="{B40B6B6A-A288-418A-B1D6-7290E9FDB97F}"/>
    <cellStyle name="Standard 3 2 2 3 5 6" xfId="772" xr:uid="{A5E7FCA8-2D4E-4609-9241-A9137D3658F2}"/>
    <cellStyle name="Standard 3 2 2 3 6" xfId="773" xr:uid="{A233A755-540E-4C83-B0E1-9896CCFCB371}"/>
    <cellStyle name="Standard 3 2 2 3 6 2" xfId="774" xr:uid="{23899D00-8C20-4297-8900-C224A7385D92}"/>
    <cellStyle name="Standard 3 2 2 3 6 3" xfId="775" xr:uid="{28DCE327-9A76-4B53-B172-0C9919DBCB52}"/>
    <cellStyle name="Standard 3 2 2 3 6 4" xfId="776" xr:uid="{AE5CCD81-07DE-482E-A611-EA65D04C0968}"/>
    <cellStyle name="Standard 3 2 2 3 6 5" xfId="777" xr:uid="{10337A3D-DCFA-481D-BB61-BA0553AC724A}"/>
    <cellStyle name="Standard 3 2 2 3 7" xfId="778" xr:uid="{C756E1A5-331F-4B8C-8B02-6451041C92E4}"/>
    <cellStyle name="Standard 3 2 2 3 7 2" xfId="779" xr:uid="{E8472EB5-B7B2-439B-9D2B-A0662B9E5754}"/>
    <cellStyle name="Standard 3 2 2 3 7 3" xfId="780" xr:uid="{6E7BC54E-6A14-4303-8EF8-683843B93B61}"/>
    <cellStyle name="Standard 3 2 2 3 7 4" xfId="781" xr:uid="{95F9E811-680B-4F2A-A645-4E871E1BBE5C}"/>
    <cellStyle name="Standard 3 2 2 3 7 5" xfId="782" xr:uid="{75B6B137-A283-4A38-B126-6DA0A636C70C}"/>
    <cellStyle name="Standard 3 2 2 3 8" xfId="783" xr:uid="{887F01CE-6262-4B87-A57D-6BC1CB79AEE4}"/>
    <cellStyle name="Standard 3 2 2 3 8 2" xfId="784" xr:uid="{BDDD6B31-3C67-423B-9E7D-1CE4240813BF}"/>
    <cellStyle name="Standard 3 2 2 3 8 3" xfId="785" xr:uid="{05FB860E-EDB0-487F-9791-DFAA99D668BA}"/>
    <cellStyle name="Standard 3 2 2 3 8 4" xfId="786" xr:uid="{6EB60677-53FC-4A3C-A3A7-C253136EDDB9}"/>
    <cellStyle name="Standard 3 2 2 3 8 5" xfId="787" xr:uid="{D445A397-F0FC-49DC-B30D-30D4D5A9FF1B}"/>
    <cellStyle name="Standard 3 2 2 3 9" xfId="788" xr:uid="{398639A8-6115-4CD6-AEC1-A10AAD89064D}"/>
    <cellStyle name="Standard 3 2 2 4" xfId="789" xr:uid="{F4EDA5EB-42C6-457D-A809-0F34D130B067}"/>
    <cellStyle name="Standard 3 2 2 4 10" xfId="790" xr:uid="{85FC7DEE-7DD6-434A-949D-BF1FDD718B7F}"/>
    <cellStyle name="Standard 3 2 2 4 11" xfId="791" xr:uid="{41AB9FF3-7262-45B7-84B1-FBE349C3A1B8}"/>
    <cellStyle name="Standard 3 2 2 4 12" xfId="792" xr:uid="{6CCC04CA-F67E-4ACD-AC50-00F561CCA9C2}"/>
    <cellStyle name="Standard 3 2 2 4 13" xfId="793" xr:uid="{33CE84E4-BDB3-413F-9193-2965B8D546D0}"/>
    <cellStyle name="Standard 3 2 2 4 2" xfId="794" xr:uid="{D57C8FC2-6D81-4935-830A-B15D2F7A1FC2}"/>
    <cellStyle name="Standard 3 2 2 4 2 10" xfId="795" xr:uid="{488AF73E-F928-4FA6-96EA-4D4C6AFB3F2C}"/>
    <cellStyle name="Standard 3 2 2 4 2 11" xfId="796" xr:uid="{DD010359-8610-498D-8B60-4EF1AB9727F4}"/>
    <cellStyle name="Standard 3 2 2 4 2 2" xfId="797" xr:uid="{5ADE1686-7E12-4784-8CD6-A38E6B31B24E}"/>
    <cellStyle name="Standard 3 2 2 4 2 2 2" xfId="798" xr:uid="{EF532A4F-24DA-4097-AEB2-FAA452F4EC7B}"/>
    <cellStyle name="Standard 3 2 2 4 2 2 2 2" xfId="799" xr:uid="{6F5BF0A1-1D71-4700-A392-A383BF2734B3}"/>
    <cellStyle name="Standard 3 2 2 4 2 2 2 3" xfId="800" xr:uid="{FB3F4253-520E-4D4C-AD41-1B7EB3E700D8}"/>
    <cellStyle name="Standard 3 2 2 4 2 2 2 4" xfId="801" xr:uid="{D738ABC8-C28E-45D7-BC3F-687E59720DC3}"/>
    <cellStyle name="Standard 3 2 2 4 2 2 2 5" xfId="802" xr:uid="{2D398459-531A-4D2F-A4B5-B4E57BC61405}"/>
    <cellStyle name="Standard 3 2 2 4 2 2 3" xfId="803" xr:uid="{78CC6893-6E2E-49A3-9B9F-32BB924E0D7F}"/>
    <cellStyle name="Standard 3 2 2 4 2 2 4" xfId="804" xr:uid="{0A2E757D-475F-4370-BE42-7F199E135770}"/>
    <cellStyle name="Standard 3 2 2 4 2 2 5" xfId="805" xr:uid="{71496A6B-FE6E-4FA5-A881-231D35C70D29}"/>
    <cellStyle name="Standard 3 2 2 4 2 2 6" xfId="806" xr:uid="{54699419-02D6-438C-B9F9-3D613C8DE314}"/>
    <cellStyle name="Standard 3 2 2 4 2 3" xfId="807" xr:uid="{9DDEAD42-A32B-4358-96F0-4F838FC24892}"/>
    <cellStyle name="Standard 3 2 2 4 2 3 2" xfId="808" xr:uid="{429260B6-089F-4053-84E4-820F95E17499}"/>
    <cellStyle name="Standard 3 2 2 4 2 3 2 2" xfId="809" xr:uid="{095C738F-192B-44AC-AF2B-5ABF9C4BE978}"/>
    <cellStyle name="Standard 3 2 2 4 2 3 2 3" xfId="810" xr:uid="{569DA0D2-E5DE-40AA-80E7-394E4E0DDC97}"/>
    <cellStyle name="Standard 3 2 2 4 2 3 2 4" xfId="811" xr:uid="{7109BAFA-0F74-4BE0-A781-8570DF057459}"/>
    <cellStyle name="Standard 3 2 2 4 2 3 2 5" xfId="812" xr:uid="{647DA699-D0C0-4DB3-85EE-ECF3CFCB2D9E}"/>
    <cellStyle name="Standard 3 2 2 4 2 3 3" xfId="813" xr:uid="{81BBA5BD-6859-4908-A26F-6F1F9DB10BF4}"/>
    <cellStyle name="Standard 3 2 2 4 2 3 4" xfId="814" xr:uid="{ED01BA64-2E60-4C81-A653-E850FB30F49F}"/>
    <cellStyle name="Standard 3 2 2 4 2 3 5" xfId="815" xr:uid="{7928B9CA-20A5-4BD7-B8F5-E388894E513C}"/>
    <cellStyle name="Standard 3 2 2 4 2 3 6" xfId="816" xr:uid="{EAAD11C8-D0BE-4CED-9950-A62AD51EC1EF}"/>
    <cellStyle name="Standard 3 2 2 4 2 4" xfId="817" xr:uid="{E4657B86-452E-41B8-85D5-FE9498DAC26B}"/>
    <cellStyle name="Standard 3 2 2 4 2 4 2" xfId="818" xr:uid="{160A73F0-5C93-4140-B160-CD59C4096740}"/>
    <cellStyle name="Standard 3 2 2 4 2 4 2 2" xfId="819" xr:uid="{E0D1C667-F081-4014-8C22-B0E2A5EE105D}"/>
    <cellStyle name="Standard 3 2 2 4 2 4 2 3" xfId="820" xr:uid="{D7EC1B63-BF7C-4FE3-9B23-06983F24DADE}"/>
    <cellStyle name="Standard 3 2 2 4 2 4 2 4" xfId="821" xr:uid="{5FB09598-7162-47AF-96AD-65251ED74131}"/>
    <cellStyle name="Standard 3 2 2 4 2 4 2 5" xfId="822" xr:uid="{1FAAC52F-3DC3-4BD7-A72A-2230980E3369}"/>
    <cellStyle name="Standard 3 2 2 4 2 4 3" xfId="823" xr:uid="{BACC832F-7C84-4E34-8C7A-69C64B07E8C7}"/>
    <cellStyle name="Standard 3 2 2 4 2 4 4" xfId="824" xr:uid="{0EE7B6B4-9716-41A9-9BEB-93D5873CB556}"/>
    <cellStyle name="Standard 3 2 2 4 2 4 5" xfId="825" xr:uid="{88433E46-ACD5-422C-824A-3CF00F587709}"/>
    <cellStyle name="Standard 3 2 2 4 2 4 6" xfId="826" xr:uid="{ADBC5EF0-8040-45F6-AFD3-713A019476DC}"/>
    <cellStyle name="Standard 3 2 2 4 2 5" xfId="827" xr:uid="{B08F2F4C-BCFC-4D17-B630-5AD24FCCCD4F}"/>
    <cellStyle name="Standard 3 2 2 4 2 5 2" xfId="828" xr:uid="{BB3EA09A-1E4E-47FD-8B5B-209190DCBC52}"/>
    <cellStyle name="Standard 3 2 2 4 2 5 3" xfId="829" xr:uid="{D1D9F76B-4995-4826-9D9C-5F8BECC686D1}"/>
    <cellStyle name="Standard 3 2 2 4 2 5 4" xfId="830" xr:uid="{1B2F1DF0-91D3-4519-A966-A257733A1FDB}"/>
    <cellStyle name="Standard 3 2 2 4 2 5 5" xfId="831" xr:uid="{20FCA22B-8C5D-4255-89CB-FD8A6AA38445}"/>
    <cellStyle name="Standard 3 2 2 4 2 6" xfId="832" xr:uid="{FF9B134F-6DD9-4160-AC89-8884E499F117}"/>
    <cellStyle name="Standard 3 2 2 4 2 6 2" xfId="833" xr:uid="{3F00EE39-6F94-4B9D-BA30-ADCF8E3763FB}"/>
    <cellStyle name="Standard 3 2 2 4 2 6 3" xfId="834" xr:uid="{186456FA-2BE2-4C56-BC83-084060796144}"/>
    <cellStyle name="Standard 3 2 2 4 2 6 4" xfId="835" xr:uid="{D22CC01D-4AA2-4AD6-94E8-8AC06E767398}"/>
    <cellStyle name="Standard 3 2 2 4 2 6 5" xfId="836" xr:uid="{1B1474CF-5162-4F8D-AA9E-8E89A1A887C4}"/>
    <cellStyle name="Standard 3 2 2 4 2 7" xfId="837" xr:uid="{7D2CDE60-4E41-409C-B72F-D231D5882B90}"/>
    <cellStyle name="Standard 3 2 2 4 2 8" xfId="838" xr:uid="{A4A42E5E-FDB3-43C8-B6F5-FB38A9982BE8}"/>
    <cellStyle name="Standard 3 2 2 4 2 9" xfId="839" xr:uid="{52DD3CA7-98A9-4685-B03C-10334D532CDD}"/>
    <cellStyle name="Standard 3 2 2 4 3" xfId="840" xr:uid="{83DE82C0-8692-4202-85CD-2FEAF351DCBC}"/>
    <cellStyle name="Standard 3 2 2 4 3 2" xfId="841" xr:uid="{44507CB6-D6ED-40CE-8D1E-3981593D1E47}"/>
    <cellStyle name="Standard 3 2 2 4 3 2 2" xfId="842" xr:uid="{099D0276-FC57-4C74-A084-2474E2139B4B}"/>
    <cellStyle name="Standard 3 2 2 4 3 2 3" xfId="843" xr:uid="{D7360C9E-5E1C-4EC5-BFCE-D0956745320D}"/>
    <cellStyle name="Standard 3 2 2 4 3 2 4" xfId="844" xr:uid="{D89B0D6F-870B-4FC0-8EC6-77875D410395}"/>
    <cellStyle name="Standard 3 2 2 4 3 2 5" xfId="845" xr:uid="{03F83979-9E77-43C5-A806-AD0F3ADEE4F7}"/>
    <cellStyle name="Standard 3 2 2 4 3 3" xfId="846" xr:uid="{978C896A-6DF6-429B-9359-43FF063B1CF9}"/>
    <cellStyle name="Standard 3 2 2 4 3 4" xfId="847" xr:uid="{7E369BC4-C4CE-4A1B-982D-A4ACD2F676BF}"/>
    <cellStyle name="Standard 3 2 2 4 3 5" xfId="848" xr:uid="{89673C97-A8EA-40DC-9345-2CD6C6F674B9}"/>
    <cellStyle name="Standard 3 2 2 4 3 6" xfId="849" xr:uid="{90DA698D-69E3-4336-A57C-4C9A8323642F}"/>
    <cellStyle name="Standard 3 2 2 4 4" xfId="850" xr:uid="{3B7DAE41-AE27-44F9-AE25-2CA8B4A88FD6}"/>
    <cellStyle name="Standard 3 2 2 4 4 2" xfId="851" xr:uid="{DB7A41AB-F9E5-45EF-9D0B-516E52660BED}"/>
    <cellStyle name="Standard 3 2 2 4 4 2 2" xfId="852" xr:uid="{8421A8FB-B89D-4982-B168-935860704D93}"/>
    <cellStyle name="Standard 3 2 2 4 4 2 3" xfId="853" xr:uid="{A436FEC6-CEAD-4A41-A1D5-21EBCEC42A5A}"/>
    <cellStyle name="Standard 3 2 2 4 4 2 4" xfId="854" xr:uid="{1813551A-FB4C-48C5-83CE-9B359CFCE92D}"/>
    <cellStyle name="Standard 3 2 2 4 4 2 5" xfId="855" xr:uid="{913E5B1E-55A1-4090-B58C-9AE006323EBB}"/>
    <cellStyle name="Standard 3 2 2 4 4 3" xfId="856" xr:uid="{105EE17B-EB64-48B5-B439-032DFCBF561C}"/>
    <cellStyle name="Standard 3 2 2 4 4 4" xfId="857" xr:uid="{D4ECFB25-2CFA-4D4C-95F2-B7331905BAA3}"/>
    <cellStyle name="Standard 3 2 2 4 4 5" xfId="858" xr:uid="{8229C08A-D4DA-4DB7-8D48-2B3188D0A5D6}"/>
    <cellStyle name="Standard 3 2 2 4 4 6" xfId="859" xr:uid="{B13144A2-D6F8-454F-87B8-8D8DCDA08EC1}"/>
    <cellStyle name="Standard 3 2 2 4 5" xfId="860" xr:uid="{91AFB0E9-388A-4F11-B7FA-321E497093B0}"/>
    <cellStyle name="Standard 3 2 2 4 5 2" xfId="861" xr:uid="{A90172C3-0258-4A5F-9FBA-50F5811E13E0}"/>
    <cellStyle name="Standard 3 2 2 4 5 2 2" xfId="862" xr:uid="{AF503240-EC59-4845-9F33-3B05CA18FB53}"/>
    <cellStyle name="Standard 3 2 2 4 5 2 3" xfId="863" xr:uid="{37ED0EAD-F9EE-4167-A0A2-0DBE5A21ECA9}"/>
    <cellStyle name="Standard 3 2 2 4 5 2 4" xfId="864" xr:uid="{437536E5-A579-4179-AF85-E8D7AB1AEE2D}"/>
    <cellStyle name="Standard 3 2 2 4 5 2 5" xfId="865" xr:uid="{B4040ECE-7CBD-4CA4-A0E4-23A8BC95AD2D}"/>
    <cellStyle name="Standard 3 2 2 4 5 3" xfId="866" xr:uid="{0E98733D-D059-441C-BEA7-5A02601201CA}"/>
    <cellStyle name="Standard 3 2 2 4 5 4" xfId="867" xr:uid="{923DA099-C7DE-45CE-AF6B-EDC8812DEB60}"/>
    <cellStyle name="Standard 3 2 2 4 5 5" xfId="868" xr:uid="{86DFB5F8-FA5F-4695-8067-BAA1083F7672}"/>
    <cellStyle name="Standard 3 2 2 4 5 6" xfId="869" xr:uid="{36ED8028-A38B-4D70-BF72-79400ADBB22B}"/>
    <cellStyle name="Standard 3 2 2 4 6" xfId="870" xr:uid="{BC6538CA-6B63-4551-93A1-528E3A6E1761}"/>
    <cellStyle name="Standard 3 2 2 4 6 2" xfId="871" xr:uid="{FE5FD7BB-6056-4512-9D80-ED78DB6A576C}"/>
    <cellStyle name="Standard 3 2 2 4 6 3" xfId="872" xr:uid="{338F8F21-9DBD-43A7-8259-3AC1807793C4}"/>
    <cellStyle name="Standard 3 2 2 4 6 4" xfId="873" xr:uid="{E3DE7033-D011-418B-B458-1C7CD812A733}"/>
    <cellStyle name="Standard 3 2 2 4 6 5" xfId="874" xr:uid="{BC2A00AE-591C-4FCD-89F3-B822691D73E2}"/>
    <cellStyle name="Standard 3 2 2 4 7" xfId="875" xr:uid="{3ECAB607-6BD1-4A22-B37F-F4E46ED6CD34}"/>
    <cellStyle name="Standard 3 2 2 4 7 2" xfId="876" xr:uid="{0E9D8EC2-7D35-4089-8C34-0FB55F45CCF7}"/>
    <cellStyle name="Standard 3 2 2 4 7 3" xfId="877" xr:uid="{4F5262A2-7C2A-4CEB-A0BC-637B69E33B52}"/>
    <cellStyle name="Standard 3 2 2 4 7 4" xfId="878" xr:uid="{20D323C7-F53C-4BA9-BF85-EA1F31420BA2}"/>
    <cellStyle name="Standard 3 2 2 4 7 5" xfId="879" xr:uid="{830CCF94-9205-4AB4-88AA-8E9850E0D39F}"/>
    <cellStyle name="Standard 3 2 2 4 8" xfId="880" xr:uid="{CCFC2BD3-7FDE-4322-864A-2CBF80285C68}"/>
    <cellStyle name="Standard 3 2 2 4 8 2" xfId="881" xr:uid="{FBAB9F05-ECF1-4092-84D5-5A453F5F470A}"/>
    <cellStyle name="Standard 3 2 2 4 8 3" xfId="882" xr:uid="{46900E81-CC4D-4E76-BC98-0DFF2DBBB07B}"/>
    <cellStyle name="Standard 3 2 2 4 8 4" xfId="883" xr:uid="{50642C82-61E0-4D8A-B179-07EEC4CDDF76}"/>
    <cellStyle name="Standard 3 2 2 4 8 5" xfId="884" xr:uid="{4B0C8166-46DB-4E3E-97A1-A8E80BE09850}"/>
    <cellStyle name="Standard 3 2 2 4 9" xfId="885" xr:uid="{063B9EE3-5C41-41EF-9C5E-52EC9C697CD2}"/>
    <cellStyle name="Standard 3 2 2 5" xfId="886" xr:uid="{AFCBA494-02F6-4C86-919E-FC0419449F5C}"/>
    <cellStyle name="Standard 3 2 2 5 10" xfId="887" xr:uid="{6CE0233D-843F-4A64-9416-D3EDD461B4F1}"/>
    <cellStyle name="Standard 3 2 2 5 11" xfId="888" xr:uid="{8A35F563-D9AC-4604-B06A-609CF5BC9A8C}"/>
    <cellStyle name="Standard 3 2 2 5 2" xfId="889" xr:uid="{7A009738-2DEF-4065-81B3-937486C24E7B}"/>
    <cellStyle name="Standard 3 2 2 5 2 2" xfId="890" xr:uid="{2C78F056-1E43-4567-A873-11AA3CB6B8D7}"/>
    <cellStyle name="Standard 3 2 2 5 2 2 2" xfId="891" xr:uid="{6F0ED662-09D8-47F2-B9F0-BC1FBE10784A}"/>
    <cellStyle name="Standard 3 2 2 5 2 2 3" xfId="892" xr:uid="{4CD4C6A4-67A9-4C5C-A9DE-4E8211F35013}"/>
    <cellStyle name="Standard 3 2 2 5 2 2 4" xfId="893" xr:uid="{57294681-41FA-4F5B-9F64-0F23E552528A}"/>
    <cellStyle name="Standard 3 2 2 5 2 2 5" xfId="894" xr:uid="{A4726BBB-2C79-46E5-88D1-B6AD367A05A9}"/>
    <cellStyle name="Standard 3 2 2 5 2 3" xfId="895" xr:uid="{DB3B94C2-3B6E-4F81-9821-AAAEC613D4D7}"/>
    <cellStyle name="Standard 3 2 2 5 2 4" xfId="896" xr:uid="{82E1F0F2-BBFE-4E4E-9F8D-80C30A2D2FAC}"/>
    <cellStyle name="Standard 3 2 2 5 2 5" xfId="897" xr:uid="{A11F2030-DD69-48E8-85BA-11FC9C62D1C5}"/>
    <cellStyle name="Standard 3 2 2 5 2 6" xfId="898" xr:uid="{28597E0D-D5B6-439C-ABA2-150040B3395A}"/>
    <cellStyle name="Standard 3 2 2 5 3" xfId="899" xr:uid="{E5572FF2-F81F-43B8-BF98-ACF7E5EA5127}"/>
    <cellStyle name="Standard 3 2 2 5 3 2" xfId="900" xr:uid="{1FCA0D64-85F8-4644-9DF5-8EB0F1F243DE}"/>
    <cellStyle name="Standard 3 2 2 5 3 2 2" xfId="901" xr:uid="{31135D08-AEC7-404F-BA23-6D4FB1F9AC2F}"/>
    <cellStyle name="Standard 3 2 2 5 3 2 3" xfId="902" xr:uid="{71260BAB-7EF2-4286-81C7-B16E1099DC8D}"/>
    <cellStyle name="Standard 3 2 2 5 3 2 4" xfId="903" xr:uid="{E76181EA-821C-47ED-BA49-8BB3180B666B}"/>
    <cellStyle name="Standard 3 2 2 5 3 2 5" xfId="904" xr:uid="{D6EA02E3-42FB-406B-91B2-570647B684D2}"/>
    <cellStyle name="Standard 3 2 2 5 3 3" xfId="905" xr:uid="{A5005076-0C21-45D5-90D0-DC280C408BEF}"/>
    <cellStyle name="Standard 3 2 2 5 3 4" xfId="906" xr:uid="{C9B06E48-8A06-464F-8F1E-9E094DC347EF}"/>
    <cellStyle name="Standard 3 2 2 5 3 5" xfId="907" xr:uid="{87C8876E-0563-41C6-8931-EE0B43BFBDAC}"/>
    <cellStyle name="Standard 3 2 2 5 3 6" xfId="908" xr:uid="{9461518C-7CC4-4B76-AD83-F4B93AB7906F}"/>
    <cellStyle name="Standard 3 2 2 5 4" xfId="909" xr:uid="{E81B2EE8-3C8E-4CA7-B603-8F028BD53146}"/>
    <cellStyle name="Standard 3 2 2 5 4 2" xfId="910" xr:uid="{44FD20BF-CD49-4A2C-82C0-F747DCA0C8A8}"/>
    <cellStyle name="Standard 3 2 2 5 4 2 2" xfId="911" xr:uid="{CEB81267-8435-4DE5-90E6-470900FD7AC5}"/>
    <cellStyle name="Standard 3 2 2 5 4 2 3" xfId="912" xr:uid="{E7C82271-606D-495A-BEF7-CC7EDD739F55}"/>
    <cellStyle name="Standard 3 2 2 5 4 2 4" xfId="913" xr:uid="{9AC73282-BC29-4FDE-AA78-76A87322B487}"/>
    <cellStyle name="Standard 3 2 2 5 4 2 5" xfId="914" xr:uid="{AC6E073C-51B3-4AD1-ADFF-3900DC908572}"/>
    <cellStyle name="Standard 3 2 2 5 4 3" xfId="915" xr:uid="{3049C795-C657-44FB-94C6-E172D89DFDBB}"/>
    <cellStyle name="Standard 3 2 2 5 4 4" xfId="916" xr:uid="{80DF2ADA-0417-4997-8DEF-32B6E4D7260A}"/>
    <cellStyle name="Standard 3 2 2 5 4 5" xfId="917" xr:uid="{2EFB9CFC-BA0F-4943-A3F7-266B0427AF61}"/>
    <cellStyle name="Standard 3 2 2 5 4 6" xfId="918" xr:uid="{EBB490E2-87CD-47A1-808C-195A64007451}"/>
    <cellStyle name="Standard 3 2 2 5 5" xfId="919" xr:uid="{FE2449DE-5DB6-41C8-900D-08F410500046}"/>
    <cellStyle name="Standard 3 2 2 5 5 2" xfId="920" xr:uid="{5BF625B7-097A-4ABB-BE45-AE4F68285ECC}"/>
    <cellStyle name="Standard 3 2 2 5 5 3" xfId="921" xr:uid="{524841C7-4366-4826-A49D-501A10D6D470}"/>
    <cellStyle name="Standard 3 2 2 5 5 4" xfId="922" xr:uid="{3986F7AA-AA9C-4F3D-97FB-DC255E7B33EE}"/>
    <cellStyle name="Standard 3 2 2 5 5 5" xfId="923" xr:uid="{5DA9985B-A913-4281-9820-8736AB63397F}"/>
    <cellStyle name="Standard 3 2 2 5 6" xfId="924" xr:uid="{3247D112-B617-4364-BA58-6130D78729D8}"/>
    <cellStyle name="Standard 3 2 2 5 6 2" xfId="925" xr:uid="{B391CB3B-C6ED-4C11-B6CD-7F9CE2E6FECB}"/>
    <cellStyle name="Standard 3 2 2 5 6 3" xfId="926" xr:uid="{5F18C4DD-937A-4525-8935-906E59CB1315}"/>
    <cellStyle name="Standard 3 2 2 5 6 4" xfId="927" xr:uid="{653FE958-5559-42F5-8599-637F89E28A71}"/>
    <cellStyle name="Standard 3 2 2 5 6 5" xfId="928" xr:uid="{5F595FEB-F3A6-402F-8CC0-CFED1CF6F4EB}"/>
    <cellStyle name="Standard 3 2 2 5 7" xfId="929" xr:uid="{B8737CB6-0F63-4821-89AD-E0DBD39CEF91}"/>
    <cellStyle name="Standard 3 2 2 5 8" xfId="930" xr:uid="{64D67AD8-A7E6-490C-B57F-C1F8515FF8AB}"/>
    <cellStyle name="Standard 3 2 2 5 9" xfId="931" xr:uid="{A0078895-3E4C-4202-8CE1-B1A82419F182}"/>
    <cellStyle name="Standard 3 2 2 6" xfId="932" xr:uid="{91409E19-1B40-46BB-B5DC-9A8241D05AB3}"/>
    <cellStyle name="Standard 3 2 2 6 2" xfId="933" xr:uid="{149F1DE6-9C67-460F-85FF-945EB7FAF008}"/>
    <cellStyle name="Standard 3 2 2 6 2 2" xfId="934" xr:uid="{A4242CEB-6250-4084-90A5-AC70C07F1DE2}"/>
    <cellStyle name="Standard 3 2 2 6 2 3" xfId="935" xr:uid="{BE3E611D-75E6-41BE-BCF2-B0EDAF552CAD}"/>
    <cellStyle name="Standard 3 2 2 6 2 4" xfId="936" xr:uid="{0BA98660-9113-4F3C-8FD1-682F1497007F}"/>
    <cellStyle name="Standard 3 2 2 6 2 5" xfId="937" xr:uid="{1E752215-C711-4120-9BC7-6BB5EA4E9547}"/>
    <cellStyle name="Standard 3 2 2 6 3" xfId="938" xr:uid="{AB0464B8-99B7-47AA-BA12-98A94D3FD3AD}"/>
    <cellStyle name="Standard 3 2 2 6 4" xfId="939" xr:uid="{8388BA18-8A6F-4F33-8484-C74CACB2D217}"/>
    <cellStyle name="Standard 3 2 2 6 5" xfId="940" xr:uid="{78CA30E2-1F2E-4CE4-B87D-8AA2698F07DA}"/>
    <cellStyle name="Standard 3 2 2 6 6" xfId="941" xr:uid="{BF3EFF03-9D81-4038-A986-CAFA6520C5AE}"/>
    <cellStyle name="Standard 3 2 2 7" xfId="942" xr:uid="{376CC79E-1778-4536-9B68-FD349E01E6D3}"/>
    <cellStyle name="Standard 3 2 2 7 2" xfId="943" xr:uid="{F16ADBDA-E54D-4D8B-86D0-89A019C08FD1}"/>
    <cellStyle name="Standard 3 2 2 7 2 2" xfId="944" xr:uid="{511B95BC-72BC-42B2-A46F-2839E1934588}"/>
    <cellStyle name="Standard 3 2 2 7 2 3" xfId="945" xr:uid="{8C43C15A-0C0B-47AD-98D3-1B17017D2B46}"/>
    <cellStyle name="Standard 3 2 2 7 2 4" xfId="946" xr:uid="{88F81104-8FBB-4D57-B3DE-489D94EBDDFF}"/>
    <cellStyle name="Standard 3 2 2 7 2 5" xfId="947" xr:uid="{C4C44FB8-CE46-494F-ADE3-76C0C21357B6}"/>
    <cellStyle name="Standard 3 2 2 7 3" xfId="948" xr:uid="{A50D8AC6-E978-4760-AF01-2AA6887E2CCE}"/>
    <cellStyle name="Standard 3 2 2 7 4" xfId="949" xr:uid="{52701284-8E5E-4C85-9B42-AC846B54D263}"/>
    <cellStyle name="Standard 3 2 2 7 5" xfId="950" xr:uid="{2D9C4040-E8D0-4437-AD47-AE6D022AF2A3}"/>
    <cellStyle name="Standard 3 2 2 7 6" xfId="951" xr:uid="{338D5D83-BC7D-4E9E-9B4F-6532E8671ED4}"/>
    <cellStyle name="Standard 3 2 2 8" xfId="952" xr:uid="{E83571AD-524E-45E1-9E7B-32DF486771CE}"/>
    <cellStyle name="Standard 3 2 2 8 2" xfId="953" xr:uid="{969FE2BE-409B-4C89-9340-042897265A58}"/>
    <cellStyle name="Standard 3 2 2 8 2 2" xfId="954" xr:uid="{A95A8D50-0774-4F32-8F58-B0EEB634B3D8}"/>
    <cellStyle name="Standard 3 2 2 8 2 3" xfId="955" xr:uid="{6338A8A9-15F9-4E1B-A579-4DC3C8E967C1}"/>
    <cellStyle name="Standard 3 2 2 8 2 4" xfId="956" xr:uid="{417CB3C7-EB92-4370-B54D-C3FC633337DD}"/>
    <cellStyle name="Standard 3 2 2 8 2 5" xfId="957" xr:uid="{86EB802D-1F8C-431C-BB37-A4037E2C42A8}"/>
    <cellStyle name="Standard 3 2 2 8 3" xfId="958" xr:uid="{DEDB2FB9-B23B-458E-9CCD-F5AD568D8227}"/>
    <cellStyle name="Standard 3 2 2 8 4" xfId="959" xr:uid="{16952CE9-7F03-4DE8-AB25-38CDA4515681}"/>
    <cellStyle name="Standard 3 2 2 8 5" xfId="960" xr:uid="{D327ACB3-1959-4D68-9DF3-C1D7BD54433D}"/>
    <cellStyle name="Standard 3 2 2 8 6" xfId="961" xr:uid="{92F15127-9967-42D7-8292-4330D9538206}"/>
    <cellStyle name="Standard 3 2 2 9" xfId="962" xr:uid="{6B7FDDE8-ED47-4FA2-AFDB-208D2CE8D1C9}"/>
    <cellStyle name="Standard 3 2 2 9 2" xfId="963" xr:uid="{036534DC-A7D5-458F-868E-4E2E81A21B91}"/>
    <cellStyle name="Standard 3 2 2 9 2 2" xfId="964" xr:uid="{2786DF85-7BBF-462C-88A5-C2D79D94180C}"/>
    <cellStyle name="Standard 3 2 2 9 2 3" xfId="965" xr:uid="{2A90E351-B8AB-4074-BA2A-39BD7C944479}"/>
    <cellStyle name="Standard 3 2 2 9 2 4" xfId="966" xr:uid="{E177D129-DEDD-4BE0-9EFB-2ECA2703AB29}"/>
    <cellStyle name="Standard 3 2 2 9 2 5" xfId="967" xr:uid="{3335C3F8-8C4A-4788-9573-3718023656F7}"/>
    <cellStyle name="Standard 3 2 2 9 3" xfId="968" xr:uid="{C4B5DE52-A545-4C39-B892-D93F03F17DAC}"/>
    <cellStyle name="Standard 3 2 2 9 4" xfId="969" xr:uid="{493878C2-3F09-4006-9434-233F2523CA03}"/>
    <cellStyle name="Standard 3 2 2 9 5" xfId="970" xr:uid="{795A5098-14DA-4AF9-91D2-BD50121D60B4}"/>
    <cellStyle name="Standard 3 2 2 9 6" xfId="971" xr:uid="{FB521893-95A6-45FE-BD86-3E6236982AAC}"/>
    <cellStyle name="Standard 3 2 3" xfId="270" xr:uid="{B6F736E5-66EB-482C-9F5F-97AF063E4846}"/>
    <cellStyle name="Standard 3 2 3 10" xfId="972" xr:uid="{C3B53333-DE8E-4D69-83B8-A0C4C13360A7}"/>
    <cellStyle name="Standard 3 2 3 10 2" xfId="973" xr:uid="{EC8345C9-5ACE-4C47-8A19-74C3CE3AFD30}"/>
    <cellStyle name="Standard 3 2 3 10 3" xfId="974" xr:uid="{0A889EFD-EF4B-4F01-9440-608F87FE0AF9}"/>
    <cellStyle name="Standard 3 2 3 10 4" xfId="975" xr:uid="{AC701BBC-E44C-4B3E-B3F3-7C35FD3DB554}"/>
    <cellStyle name="Standard 3 2 3 10 5" xfId="976" xr:uid="{3F944E0A-A96B-48BA-B6C5-BB05F526507E}"/>
    <cellStyle name="Standard 3 2 3 11" xfId="977" xr:uid="{9F1C5CCF-49AB-4328-8305-8E23E74391BF}"/>
    <cellStyle name="Standard 3 2 3 11 2" xfId="978" xr:uid="{A6374525-CD0A-4FBA-B58C-053DC9EDCB37}"/>
    <cellStyle name="Standard 3 2 3 11 3" xfId="979" xr:uid="{3DFE10C7-4A3B-4E22-B9C3-85F38624639A}"/>
    <cellStyle name="Standard 3 2 3 11 4" xfId="980" xr:uid="{3CB9351B-7C75-47B8-ADF8-11D72C0D9291}"/>
    <cellStyle name="Standard 3 2 3 11 5" xfId="981" xr:uid="{C143BFD6-6AF9-4A20-8C22-5EABF7A111DD}"/>
    <cellStyle name="Standard 3 2 3 12" xfId="982" xr:uid="{07C2C372-BA03-43ED-AA5A-1DED0CFCEEBF}"/>
    <cellStyle name="Standard 3 2 3 13" xfId="983" xr:uid="{E134F2FD-1585-4923-B899-F62B87E2F76F}"/>
    <cellStyle name="Standard 3 2 3 14" xfId="984" xr:uid="{0306805B-607D-4D11-B916-9A160B1A4F94}"/>
    <cellStyle name="Standard 3 2 3 15" xfId="985" xr:uid="{07B9B84E-8DF7-42F8-8A62-5D78512A0020}"/>
    <cellStyle name="Standard 3 2 3 16" xfId="986" xr:uid="{DB339E09-2331-4BE3-8AB7-E1820D68B3D6}"/>
    <cellStyle name="Standard 3 2 3 2" xfId="987" xr:uid="{2E672BA5-634B-4F26-A6AD-AB5314A959D2}"/>
    <cellStyle name="Standard 3 2 3 2 10" xfId="988" xr:uid="{9EE4AFA9-DA85-49AD-BA72-171CE6069D39}"/>
    <cellStyle name="Standard 3 2 3 2 11" xfId="989" xr:uid="{4E29A539-FABC-4A39-B501-C13A2EE3C699}"/>
    <cellStyle name="Standard 3 2 3 2 12" xfId="990" xr:uid="{56F8CA71-88FF-45C0-934D-3E3CF9131E42}"/>
    <cellStyle name="Standard 3 2 3 2 13" xfId="991" xr:uid="{04151D54-4430-436C-83B9-55A2DD2858C5}"/>
    <cellStyle name="Standard 3 2 3 2 14" xfId="992" xr:uid="{92E18D26-D4B4-49D7-B16D-AA5CF9A2729A}"/>
    <cellStyle name="Standard 3 2 3 2 2" xfId="993" xr:uid="{7DE15C3A-4997-4326-B268-71AB13ED4FB3}"/>
    <cellStyle name="Standard 3 2 3 2 2 10" xfId="994" xr:uid="{783EA664-1709-4575-A554-408BAF101611}"/>
    <cellStyle name="Standard 3 2 3 2 2 11" xfId="995" xr:uid="{5D8B8C9C-9261-44B8-9EF0-CA386C5924E5}"/>
    <cellStyle name="Standard 3 2 3 2 2 12" xfId="996" xr:uid="{9CD96091-5059-4876-BFBB-393B61C3ADF9}"/>
    <cellStyle name="Standard 3 2 3 2 2 13" xfId="997" xr:uid="{CC34E1C1-D9A4-436F-BFEA-929C64D8DCA5}"/>
    <cellStyle name="Standard 3 2 3 2 2 2" xfId="998" xr:uid="{A6DBC8D1-2CE0-4F60-940D-1F97C1D51344}"/>
    <cellStyle name="Standard 3 2 3 2 2 2 10" xfId="999" xr:uid="{D4A72354-C24C-4A20-AF93-ACE7C9721F12}"/>
    <cellStyle name="Standard 3 2 3 2 2 2 11" xfId="1000" xr:uid="{FDD9F3B1-D7BB-4DB0-84DE-04A3CCF9FAAE}"/>
    <cellStyle name="Standard 3 2 3 2 2 2 2" xfId="1001" xr:uid="{850875ED-8A29-420D-812E-EFDAEA70B41B}"/>
    <cellStyle name="Standard 3 2 3 2 2 2 2 2" xfId="1002" xr:uid="{5E6009EB-3421-4D3B-8D76-6D0CA5A3AD9F}"/>
    <cellStyle name="Standard 3 2 3 2 2 2 2 2 2" xfId="1003" xr:uid="{5E4ACD95-BE89-4D37-984E-716324C86573}"/>
    <cellStyle name="Standard 3 2 3 2 2 2 2 2 3" xfId="1004" xr:uid="{C657691B-73D5-4F1B-A3F6-0EC654403F0B}"/>
    <cellStyle name="Standard 3 2 3 2 2 2 2 2 4" xfId="1005" xr:uid="{628C2193-5FCC-4FC0-831A-B98812E307BC}"/>
    <cellStyle name="Standard 3 2 3 2 2 2 2 2 5" xfId="1006" xr:uid="{E42C79A3-5876-4BED-AFB1-B1665FAC729A}"/>
    <cellStyle name="Standard 3 2 3 2 2 2 2 3" xfId="1007" xr:uid="{FFC648BD-98D3-4B58-ABF9-93AD84A45B40}"/>
    <cellStyle name="Standard 3 2 3 2 2 2 2 4" xfId="1008" xr:uid="{A059F6E1-631E-4B43-A19A-E182A6F4A748}"/>
    <cellStyle name="Standard 3 2 3 2 2 2 2 5" xfId="1009" xr:uid="{25485401-E341-4314-86A5-134C70439CE6}"/>
    <cellStyle name="Standard 3 2 3 2 2 2 2 6" xfId="1010" xr:uid="{51D3D3C2-7099-4EAA-A81B-28654351B47E}"/>
    <cellStyle name="Standard 3 2 3 2 2 2 3" xfId="1011" xr:uid="{B5088775-EF93-46E0-8932-1709D5BF2BA3}"/>
    <cellStyle name="Standard 3 2 3 2 2 2 3 2" xfId="1012" xr:uid="{3D00BB19-1068-4AF9-A2D7-E81C81F06342}"/>
    <cellStyle name="Standard 3 2 3 2 2 2 3 2 2" xfId="1013" xr:uid="{841A6D55-FEFF-4F6A-BF9F-17ADBE821469}"/>
    <cellStyle name="Standard 3 2 3 2 2 2 3 2 3" xfId="1014" xr:uid="{058D303A-9729-42AF-BF33-DCF608302ADD}"/>
    <cellStyle name="Standard 3 2 3 2 2 2 3 2 4" xfId="1015" xr:uid="{FA5F05B4-BAA2-4116-8AED-8127CB84EEC4}"/>
    <cellStyle name="Standard 3 2 3 2 2 2 3 2 5" xfId="1016" xr:uid="{33E64A56-00F3-4FD2-859F-26E744452ABE}"/>
    <cellStyle name="Standard 3 2 3 2 2 2 3 3" xfId="1017" xr:uid="{28965971-9F3C-4712-891A-853522393734}"/>
    <cellStyle name="Standard 3 2 3 2 2 2 3 4" xfId="1018" xr:uid="{2D93ACF3-B00B-42B5-A56B-8AA9DD73CE21}"/>
    <cellStyle name="Standard 3 2 3 2 2 2 3 5" xfId="1019" xr:uid="{AA6B4EF1-85BA-4E3A-8523-3F154A92B237}"/>
    <cellStyle name="Standard 3 2 3 2 2 2 3 6" xfId="1020" xr:uid="{2C14B7A5-E78D-4EE2-99C3-FEC95CEDC38A}"/>
    <cellStyle name="Standard 3 2 3 2 2 2 4" xfId="1021" xr:uid="{662551BE-3139-476F-BC08-34872B76981B}"/>
    <cellStyle name="Standard 3 2 3 2 2 2 4 2" xfId="1022" xr:uid="{8724C4B3-DA6F-43E9-8B9B-37C563F2FC29}"/>
    <cellStyle name="Standard 3 2 3 2 2 2 4 2 2" xfId="1023" xr:uid="{8ACE5933-96C8-4B02-93AF-E0BCD8C19AAF}"/>
    <cellStyle name="Standard 3 2 3 2 2 2 4 2 3" xfId="1024" xr:uid="{BF13FECE-81D1-4B8B-9C3B-1921CD5ACFAD}"/>
    <cellStyle name="Standard 3 2 3 2 2 2 4 2 4" xfId="1025" xr:uid="{1FCD503D-FC38-4634-A32B-F75537458CB5}"/>
    <cellStyle name="Standard 3 2 3 2 2 2 4 2 5" xfId="1026" xr:uid="{DED1BBEC-C383-41FF-BD62-800A08229C16}"/>
    <cellStyle name="Standard 3 2 3 2 2 2 4 3" xfId="1027" xr:uid="{59C14CB4-0FE7-4BC0-A735-4F3DC8C998FF}"/>
    <cellStyle name="Standard 3 2 3 2 2 2 4 4" xfId="1028" xr:uid="{8943A6C8-BCB9-4FDC-A63F-33287934A208}"/>
    <cellStyle name="Standard 3 2 3 2 2 2 4 5" xfId="1029" xr:uid="{E2856908-0BEE-4D0E-915D-8DD36C327C35}"/>
    <cellStyle name="Standard 3 2 3 2 2 2 4 6" xfId="1030" xr:uid="{CF4F0168-368C-484F-B7A2-6AB76B7CE3E8}"/>
    <cellStyle name="Standard 3 2 3 2 2 2 5" xfId="1031" xr:uid="{7899D968-CE63-4590-AEC7-C2FDF7A56ACA}"/>
    <cellStyle name="Standard 3 2 3 2 2 2 5 2" xfId="1032" xr:uid="{946C2C71-FFF2-4AEB-8505-D717989AC4BD}"/>
    <cellStyle name="Standard 3 2 3 2 2 2 5 3" xfId="1033" xr:uid="{19E239B2-AF43-4E83-A69B-9D63A739FE4A}"/>
    <cellStyle name="Standard 3 2 3 2 2 2 5 4" xfId="1034" xr:uid="{47ADD9A0-374B-4394-8FA2-DFA370091AE3}"/>
    <cellStyle name="Standard 3 2 3 2 2 2 5 5" xfId="1035" xr:uid="{984A21E0-C6DC-40ED-B1F1-3C61BC11A8FA}"/>
    <cellStyle name="Standard 3 2 3 2 2 2 6" xfId="1036" xr:uid="{F624C4E0-CCE8-40FE-B6CA-6769AD6F02A0}"/>
    <cellStyle name="Standard 3 2 3 2 2 2 6 2" xfId="1037" xr:uid="{ABDBAFB1-B4F2-439B-99B6-2E0DBA3CE615}"/>
    <cellStyle name="Standard 3 2 3 2 2 2 6 3" xfId="1038" xr:uid="{3D800A36-7E05-40F8-A157-DF738E66F7F0}"/>
    <cellStyle name="Standard 3 2 3 2 2 2 6 4" xfId="1039" xr:uid="{FA0B5FC0-91A1-468A-B52A-7F32FE4F0839}"/>
    <cellStyle name="Standard 3 2 3 2 2 2 6 5" xfId="1040" xr:uid="{9EF73D90-7529-4FEF-9355-F554CB9AAC35}"/>
    <cellStyle name="Standard 3 2 3 2 2 2 7" xfId="1041" xr:uid="{928D541C-EFFD-47C3-B6D5-4C886A876661}"/>
    <cellStyle name="Standard 3 2 3 2 2 2 8" xfId="1042" xr:uid="{26DCDF0E-83FC-4297-83C0-BF71A03BE056}"/>
    <cellStyle name="Standard 3 2 3 2 2 2 9" xfId="1043" xr:uid="{B4960EF4-45F3-4EDB-97D2-C0B9A125D1F8}"/>
    <cellStyle name="Standard 3 2 3 2 2 3" xfId="1044" xr:uid="{B4DF3AA8-9A65-4D39-A39A-898922D3A521}"/>
    <cellStyle name="Standard 3 2 3 2 2 3 2" xfId="1045" xr:uid="{C0B75613-8694-4D01-8CF2-09F9C03DC276}"/>
    <cellStyle name="Standard 3 2 3 2 2 3 2 2" xfId="1046" xr:uid="{3BA7201B-48D4-45C0-9D10-BFADAF057B81}"/>
    <cellStyle name="Standard 3 2 3 2 2 3 2 3" xfId="1047" xr:uid="{94ABD424-493A-4F17-8E9F-C948A1FA52D6}"/>
    <cellStyle name="Standard 3 2 3 2 2 3 2 4" xfId="1048" xr:uid="{83F25EC0-38D5-487B-AF13-D136F5D88B55}"/>
    <cellStyle name="Standard 3 2 3 2 2 3 2 5" xfId="1049" xr:uid="{73684B88-1FC2-41D3-9519-C57916460CC9}"/>
    <cellStyle name="Standard 3 2 3 2 2 3 3" xfId="1050" xr:uid="{F2D58B41-31A4-47C8-A6C2-A84381D196C0}"/>
    <cellStyle name="Standard 3 2 3 2 2 3 4" xfId="1051" xr:uid="{1487CD5A-944B-4E87-B384-EBFEFEAEBE93}"/>
    <cellStyle name="Standard 3 2 3 2 2 3 5" xfId="1052" xr:uid="{35AA62E8-D8CD-438B-B175-7D573F94F7BF}"/>
    <cellStyle name="Standard 3 2 3 2 2 3 6" xfId="1053" xr:uid="{6D94AA3A-ABA5-47EB-84CC-B17126DE8DE8}"/>
    <cellStyle name="Standard 3 2 3 2 2 4" xfId="1054" xr:uid="{6C7861AF-EBD3-47D9-8EC4-544561A31993}"/>
    <cellStyle name="Standard 3 2 3 2 2 4 2" xfId="1055" xr:uid="{B117BDB9-AC27-4853-B7F1-CE0DB7E8D1E2}"/>
    <cellStyle name="Standard 3 2 3 2 2 4 2 2" xfId="1056" xr:uid="{F1CE470F-EA2C-4393-9E56-8E574EA0A5EC}"/>
    <cellStyle name="Standard 3 2 3 2 2 4 2 3" xfId="1057" xr:uid="{E437B4F5-7706-4011-A011-C90EA3043443}"/>
    <cellStyle name="Standard 3 2 3 2 2 4 2 4" xfId="1058" xr:uid="{DC81E68E-88A3-45EB-933F-C68CFB935B08}"/>
    <cellStyle name="Standard 3 2 3 2 2 4 2 5" xfId="1059" xr:uid="{F883BD74-FD4C-45A2-AFBB-EC899329877C}"/>
    <cellStyle name="Standard 3 2 3 2 2 4 3" xfId="1060" xr:uid="{ED22CCDA-19E1-4C0B-8BFC-C24A7BCB97E8}"/>
    <cellStyle name="Standard 3 2 3 2 2 4 4" xfId="1061" xr:uid="{346DAE4D-E5AB-40E6-A50B-DED9F6557D95}"/>
    <cellStyle name="Standard 3 2 3 2 2 4 5" xfId="1062" xr:uid="{65E5EA67-E237-461E-9F7E-6C82DCB06A28}"/>
    <cellStyle name="Standard 3 2 3 2 2 4 6" xfId="1063" xr:uid="{C5A2D782-BBB8-423A-A4F8-F996DCA87C83}"/>
    <cellStyle name="Standard 3 2 3 2 2 5" xfId="1064" xr:uid="{E89557FE-ADC5-4265-AA04-020461ECBDA4}"/>
    <cellStyle name="Standard 3 2 3 2 2 5 2" xfId="1065" xr:uid="{58D2E316-309E-455F-970B-9A559E4B1A64}"/>
    <cellStyle name="Standard 3 2 3 2 2 5 2 2" xfId="1066" xr:uid="{70B842A4-6A56-432B-851E-5CA7EB65581B}"/>
    <cellStyle name="Standard 3 2 3 2 2 5 2 3" xfId="1067" xr:uid="{77CEFF88-2A36-40A9-803E-1A3A0543AA86}"/>
    <cellStyle name="Standard 3 2 3 2 2 5 2 4" xfId="1068" xr:uid="{BCDEEB88-819B-4F5F-9DFD-28DDFE2CF3E5}"/>
    <cellStyle name="Standard 3 2 3 2 2 5 2 5" xfId="1069" xr:uid="{A8293DFF-9198-4914-A674-752D1FE324E3}"/>
    <cellStyle name="Standard 3 2 3 2 2 5 3" xfId="1070" xr:uid="{FD560B62-C55F-4B78-9E7B-4FE9A840390D}"/>
    <cellStyle name="Standard 3 2 3 2 2 5 4" xfId="1071" xr:uid="{F2435373-3BB6-4F6C-9F8A-ED211C79C92B}"/>
    <cellStyle name="Standard 3 2 3 2 2 5 5" xfId="1072" xr:uid="{D0566459-68E0-432C-9A2A-69A45362D7E6}"/>
    <cellStyle name="Standard 3 2 3 2 2 5 6" xfId="1073" xr:uid="{97D85BA2-3E5E-4692-B23E-536FC4C16867}"/>
    <cellStyle name="Standard 3 2 3 2 2 6" xfId="1074" xr:uid="{F6FC6FB0-4319-4C3C-8029-C9DA7E509743}"/>
    <cellStyle name="Standard 3 2 3 2 2 6 2" xfId="1075" xr:uid="{95B170E9-5811-4711-BB0D-6859E15F14A0}"/>
    <cellStyle name="Standard 3 2 3 2 2 6 3" xfId="1076" xr:uid="{B20577FD-A4A0-4F2B-A2D4-C6B8DB78DCCE}"/>
    <cellStyle name="Standard 3 2 3 2 2 6 4" xfId="1077" xr:uid="{E3D60D18-8822-427B-B2EA-EA6909E2D03A}"/>
    <cellStyle name="Standard 3 2 3 2 2 6 5" xfId="1078" xr:uid="{8AA14227-275F-4C80-8F8D-2F60145EA915}"/>
    <cellStyle name="Standard 3 2 3 2 2 7" xfId="1079" xr:uid="{D130F1C6-2B8B-4375-93AB-E110BAA48DAE}"/>
    <cellStyle name="Standard 3 2 3 2 2 7 2" xfId="1080" xr:uid="{07F3B530-EF45-4173-8179-DD7B183484D9}"/>
    <cellStyle name="Standard 3 2 3 2 2 7 3" xfId="1081" xr:uid="{87E95616-332C-4A15-B485-A981CDF2954E}"/>
    <cellStyle name="Standard 3 2 3 2 2 7 4" xfId="1082" xr:uid="{6CB0C031-7973-48BC-A203-5C72928FF02E}"/>
    <cellStyle name="Standard 3 2 3 2 2 7 5" xfId="1083" xr:uid="{A2A46C27-0468-4A20-95C1-AD9F71254CA5}"/>
    <cellStyle name="Standard 3 2 3 2 2 8" xfId="1084" xr:uid="{DC2547F8-7084-43E3-8991-25D647BF69D4}"/>
    <cellStyle name="Standard 3 2 3 2 2 8 2" xfId="1085" xr:uid="{E0B8E6ED-3437-49C4-B19D-E7FF94FCDFD0}"/>
    <cellStyle name="Standard 3 2 3 2 2 8 3" xfId="1086" xr:uid="{3768A868-79D8-4C77-BFA0-5D9D0B9ECBAA}"/>
    <cellStyle name="Standard 3 2 3 2 2 8 4" xfId="1087" xr:uid="{B8567988-204B-457E-AC97-0C2BCE956123}"/>
    <cellStyle name="Standard 3 2 3 2 2 8 5" xfId="1088" xr:uid="{6F4AD043-CE3D-4D15-9601-538EA22C06CB}"/>
    <cellStyle name="Standard 3 2 3 2 2 9" xfId="1089" xr:uid="{9807E07A-C798-4800-AFD8-68C56D756756}"/>
    <cellStyle name="Standard 3 2 3 2 3" xfId="1090" xr:uid="{E961E86B-E1E2-4DE7-8146-41CC920EF6E6}"/>
    <cellStyle name="Standard 3 2 3 2 3 10" xfId="1091" xr:uid="{03E007C1-ADF4-457D-9E81-37B7AFB4322F}"/>
    <cellStyle name="Standard 3 2 3 2 3 11" xfId="1092" xr:uid="{F4395FBE-31CC-4A51-84CB-731204A72F0D}"/>
    <cellStyle name="Standard 3 2 3 2 3 2" xfId="1093" xr:uid="{834FCDAC-0B1A-4C6E-A4D5-A1B5B7431E76}"/>
    <cellStyle name="Standard 3 2 3 2 3 2 2" xfId="1094" xr:uid="{591474FA-642A-436A-B451-6899B352C713}"/>
    <cellStyle name="Standard 3 2 3 2 3 2 2 2" xfId="1095" xr:uid="{A7104CC1-6774-4F7D-87D3-4153FAB589F7}"/>
    <cellStyle name="Standard 3 2 3 2 3 2 2 3" xfId="1096" xr:uid="{E5DD5599-AD5B-4805-AF36-BA98E5E75E8B}"/>
    <cellStyle name="Standard 3 2 3 2 3 2 2 4" xfId="1097" xr:uid="{F00CD260-8190-4D48-807C-F11C2F60D6C8}"/>
    <cellStyle name="Standard 3 2 3 2 3 2 2 5" xfId="1098" xr:uid="{94AF4206-4C3F-4C61-A1AB-DF63F44B003E}"/>
    <cellStyle name="Standard 3 2 3 2 3 2 3" xfId="1099" xr:uid="{28A0E5CE-0154-49F4-81AA-B759733C1C3F}"/>
    <cellStyle name="Standard 3 2 3 2 3 2 4" xfId="1100" xr:uid="{C75DE847-543D-474C-9225-067031E78C6B}"/>
    <cellStyle name="Standard 3 2 3 2 3 2 5" xfId="1101" xr:uid="{D9A9612F-44BA-4F34-B016-9F7DF99F51B5}"/>
    <cellStyle name="Standard 3 2 3 2 3 2 6" xfId="1102" xr:uid="{8B2C1593-7120-4747-BFD5-686D8B602549}"/>
    <cellStyle name="Standard 3 2 3 2 3 3" xfId="1103" xr:uid="{4183B4F7-2B80-4E79-95DD-5B42F5EA722C}"/>
    <cellStyle name="Standard 3 2 3 2 3 3 2" xfId="1104" xr:uid="{9C679886-996E-4082-AAB7-C27A08F26256}"/>
    <cellStyle name="Standard 3 2 3 2 3 3 2 2" xfId="1105" xr:uid="{FD30E695-4C87-45C5-ACB9-A9FEC311053E}"/>
    <cellStyle name="Standard 3 2 3 2 3 3 2 3" xfId="1106" xr:uid="{9B7C5CE9-1196-43B1-918F-15F1578BC5B0}"/>
    <cellStyle name="Standard 3 2 3 2 3 3 2 4" xfId="1107" xr:uid="{C13D0AAD-7EE1-42EC-9E40-AB9379132866}"/>
    <cellStyle name="Standard 3 2 3 2 3 3 2 5" xfId="1108" xr:uid="{3C85E0FE-30DF-4032-B577-E737D5796FE7}"/>
    <cellStyle name="Standard 3 2 3 2 3 3 3" xfId="1109" xr:uid="{9815FA48-C62E-44D3-9A10-99099EB6C531}"/>
    <cellStyle name="Standard 3 2 3 2 3 3 4" xfId="1110" xr:uid="{E11BA204-7420-47E2-80FC-4AB7C6DBCA4C}"/>
    <cellStyle name="Standard 3 2 3 2 3 3 5" xfId="1111" xr:uid="{EC6ABE9F-19D2-4441-B862-9BE37C693F4D}"/>
    <cellStyle name="Standard 3 2 3 2 3 3 6" xfId="1112" xr:uid="{0AF240E7-7BB6-4626-B85E-2757F3F5D2B0}"/>
    <cellStyle name="Standard 3 2 3 2 3 4" xfId="1113" xr:uid="{33CD08BC-F71B-40A8-99FA-19FE8E5D4390}"/>
    <cellStyle name="Standard 3 2 3 2 3 4 2" xfId="1114" xr:uid="{33B00CC5-AD00-4A71-B1C4-B48BE6D7C4D1}"/>
    <cellStyle name="Standard 3 2 3 2 3 4 2 2" xfId="1115" xr:uid="{737EE1DD-F946-4062-AC49-6E4BDC5EE6FE}"/>
    <cellStyle name="Standard 3 2 3 2 3 4 2 3" xfId="1116" xr:uid="{290929A8-F1A4-48F6-AAFE-4EEC65932C3B}"/>
    <cellStyle name="Standard 3 2 3 2 3 4 2 4" xfId="1117" xr:uid="{76F8D0C8-D210-4A1D-8C19-3A1AC2CA3CFC}"/>
    <cellStyle name="Standard 3 2 3 2 3 4 2 5" xfId="1118" xr:uid="{10186217-92E6-427B-B747-DA9A98783280}"/>
    <cellStyle name="Standard 3 2 3 2 3 4 3" xfId="1119" xr:uid="{F7F1AEF1-9812-451D-A83D-918EEC905069}"/>
    <cellStyle name="Standard 3 2 3 2 3 4 4" xfId="1120" xr:uid="{C39EAA23-6651-42BC-A670-60D3A16C551B}"/>
    <cellStyle name="Standard 3 2 3 2 3 4 5" xfId="1121" xr:uid="{95AB5555-F0CA-4226-85FB-781138C065D5}"/>
    <cellStyle name="Standard 3 2 3 2 3 4 6" xfId="1122" xr:uid="{E91D4404-38C1-416E-9110-5BC33996885B}"/>
    <cellStyle name="Standard 3 2 3 2 3 5" xfId="1123" xr:uid="{BAD4475B-72D2-4ACD-A849-245881B5ED67}"/>
    <cellStyle name="Standard 3 2 3 2 3 5 2" xfId="1124" xr:uid="{984183C7-3594-4CFC-BFF4-18E4E9DECF62}"/>
    <cellStyle name="Standard 3 2 3 2 3 5 3" xfId="1125" xr:uid="{F483348A-4F68-44C3-BFA1-1013ED4595A0}"/>
    <cellStyle name="Standard 3 2 3 2 3 5 4" xfId="1126" xr:uid="{7F973C0B-2A01-4C30-A27A-27176152AF4A}"/>
    <cellStyle name="Standard 3 2 3 2 3 5 5" xfId="1127" xr:uid="{5707CD1A-E954-4EA1-8329-64276D285A99}"/>
    <cellStyle name="Standard 3 2 3 2 3 6" xfId="1128" xr:uid="{736BF9D8-E6BB-4918-833C-3836C2EA7CE2}"/>
    <cellStyle name="Standard 3 2 3 2 3 6 2" xfId="1129" xr:uid="{802A65B7-135B-47B4-B391-0EDEAFA609D9}"/>
    <cellStyle name="Standard 3 2 3 2 3 6 3" xfId="1130" xr:uid="{FB6192FD-BDB7-4DE6-B87D-8F135495707A}"/>
    <cellStyle name="Standard 3 2 3 2 3 6 4" xfId="1131" xr:uid="{A9A1C369-B10A-4B89-888A-3BFE470D7E66}"/>
    <cellStyle name="Standard 3 2 3 2 3 6 5" xfId="1132" xr:uid="{C1EAF96F-52D9-4C8B-9D77-2F256D090AA2}"/>
    <cellStyle name="Standard 3 2 3 2 3 7" xfId="1133" xr:uid="{105BDC2A-6895-4043-B2AE-05AE2ABDF835}"/>
    <cellStyle name="Standard 3 2 3 2 3 8" xfId="1134" xr:uid="{6930D496-8172-4465-BE36-45F7F7CA6EF2}"/>
    <cellStyle name="Standard 3 2 3 2 3 9" xfId="1135" xr:uid="{E309E920-AB68-4982-9C23-26A1557BC5E3}"/>
    <cellStyle name="Standard 3 2 3 2 4" xfId="1136" xr:uid="{C87F284D-6B5E-40BE-A0F2-42F6D08CCAE5}"/>
    <cellStyle name="Standard 3 2 3 2 4 2" xfId="1137" xr:uid="{D1487C8F-B59C-46DE-941D-EBA73E3E13F4}"/>
    <cellStyle name="Standard 3 2 3 2 4 2 2" xfId="1138" xr:uid="{16F1248A-AE39-4CCB-9AD0-A4D1AE8833C9}"/>
    <cellStyle name="Standard 3 2 3 2 4 2 3" xfId="1139" xr:uid="{0051CFED-5981-4B68-A5DE-AEDD9113A8BB}"/>
    <cellStyle name="Standard 3 2 3 2 4 2 4" xfId="1140" xr:uid="{A926387F-BFB9-4363-BF08-B5A258D614D2}"/>
    <cellStyle name="Standard 3 2 3 2 4 2 5" xfId="1141" xr:uid="{6A0710F7-1676-4224-B69D-B47685BB83FD}"/>
    <cellStyle name="Standard 3 2 3 2 4 3" xfId="1142" xr:uid="{6D4FF2C9-10F6-40CD-8DFA-8AB6BD26677C}"/>
    <cellStyle name="Standard 3 2 3 2 4 4" xfId="1143" xr:uid="{A6517851-BD67-46EC-AD0C-C6FEA084C047}"/>
    <cellStyle name="Standard 3 2 3 2 4 5" xfId="1144" xr:uid="{2C05C1B1-0A90-480D-9EB0-E23381B3FAE0}"/>
    <cellStyle name="Standard 3 2 3 2 4 6" xfId="1145" xr:uid="{22AD332D-5180-4034-A834-97B651C6CAB7}"/>
    <cellStyle name="Standard 3 2 3 2 5" xfId="1146" xr:uid="{356FAD1A-DBD7-4719-910B-E3708C6E1F56}"/>
    <cellStyle name="Standard 3 2 3 2 5 2" xfId="1147" xr:uid="{5B7A1A0C-BB9E-428F-80FA-0F5D7625916B}"/>
    <cellStyle name="Standard 3 2 3 2 5 2 2" xfId="1148" xr:uid="{8809E644-DA43-4974-BAC3-89030C7EA509}"/>
    <cellStyle name="Standard 3 2 3 2 5 2 3" xfId="1149" xr:uid="{75402704-3E57-409B-B5EC-74AA40AB0306}"/>
    <cellStyle name="Standard 3 2 3 2 5 2 4" xfId="1150" xr:uid="{2C2D9B11-5B4B-41B8-91BC-3E8962B59397}"/>
    <cellStyle name="Standard 3 2 3 2 5 2 5" xfId="1151" xr:uid="{91F64E59-74B9-420E-8705-F0A8C3A964A0}"/>
    <cellStyle name="Standard 3 2 3 2 5 3" xfId="1152" xr:uid="{BBA27373-69C9-469C-849F-B80C5EC3F1F1}"/>
    <cellStyle name="Standard 3 2 3 2 5 4" xfId="1153" xr:uid="{6A7AFD63-9A22-46AF-9500-9EF0147CDD67}"/>
    <cellStyle name="Standard 3 2 3 2 5 5" xfId="1154" xr:uid="{F16BFE83-DB7F-413B-A230-EBB35C94B658}"/>
    <cellStyle name="Standard 3 2 3 2 5 6" xfId="1155" xr:uid="{EA7EE77A-BE8F-44E0-BADC-E388449506F2}"/>
    <cellStyle name="Standard 3 2 3 2 6" xfId="1156" xr:uid="{FA984887-1130-457B-814B-36917632B398}"/>
    <cellStyle name="Standard 3 2 3 2 6 2" xfId="1157" xr:uid="{A9AF6CAF-4197-45F7-A2A5-BBD3A237BD67}"/>
    <cellStyle name="Standard 3 2 3 2 6 2 2" xfId="1158" xr:uid="{1AFC15DB-3DED-460C-AF5C-AC7593F532FB}"/>
    <cellStyle name="Standard 3 2 3 2 6 2 3" xfId="1159" xr:uid="{CEF39F17-CC2E-4154-8CFB-6D1D8B413B21}"/>
    <cellStyle name="Standard 3 2 3 2 6 2 4" xfId="1160" xr:uid="{4C5CC41D-C969-4046-BA5F-4009D52D290D}"/>
    <cellStyle name="Standard 3 2 3 2 6 2 5" xfId="1161" xr:uid="{1DBF0BE6-5C8A-4943-ABC5-528CB14DF8AA}"/>
    <cellStyle name="Standard 3 2 3 2 6 3" xfId="1162" xr:uid="{31799F53-CADE-4EF7-AEE9-F49FB66EA9DD}"/>
    <cellStyle name="Standard 3 2 3 2 6 4" xfId="1163" xr:uid="{DD7F1715-294F-4C68-99EF-7C8DEA25940E}"/>
    <cellStyle name="Standard 3 2 3 2 6 5" xfId="1164" xr:uid="{E1CF7275-971A-4BD3-83F5-E85481B6078F}"/>
    <cellStyle name="Standard 3 2 3 2 6 6" xfId="1165" xr:uid="{DE432469-DA75-47C9-AD21-FED2B668A71E}"/>
    <cellStyle name="Standard 3 2 3 2 7" xfId="1166" xr:uid="{79A3FC0B-0771-406D-B1DE-B386CDA82EC8}"/>
    <cellStyle name="Standard 3 2 3 2 7 2" xfId="1167" xr:uid="{ADF6D3DD-0CE5-45FD-8AA3-3D8F2A5586D3}"/>
    <cellStyle name="Standard 3 2 3 2 7 2 2" xfId="1168" xr:uid="{2F12AD58-CA85-4587-9DDE-85BD90BF6FB8}"/>
    <cellStyle name="Standard 3 2 3 2 7 2 3" xfId="1169" xr:uid="{9F491B9A-3876-444A-9A9A-5CDA37FE6EB8}"/>
    <cellStyle name="Standard 3 2 3 2 7 2 4" xfId="1170" xr:uid="{7EAA8916-1D37-4AF9-BD65-1AFC1D95BDD1}"/>
    <cellStyle name="Standard 3 2 3 2 7 2 5" xfId="1171" xr:uid="{97D2D5E4-F76D-4A8C-85E5-0E0A562B9CF1}"/>
    <cellStyle name="Standard 3 2 3 2 7 3" xfId="1172" xr:uid="{BA094FE6-915A-4B8F-B036-C21C4FA2458D}"/>
    <cellStyle name="Standard 3 2 3 2 7 4" xfId="1173" xr:uid="{B5FEC890-07D4-4AB8-BEE9-CB90C40F2783}"/>
    <cellStyle name="Standard 3 2 3 2 7 5" xfId="1174" xr:uid="{A1950735-9884-463F-8C58-5F59C97DE2E7}"/>
    <cellStyle name="Standard 3 2 3 2 7 6" xfId="1175" xr:uid="{A52F49FE-24D2-49D1-8254-08C12684BC8B}"/>
    <cellStyle name="Standard 3 2 3 2 8" xfId="1176" xr:uid="{712E9812-F476-4AD0-A806-165339BF2CD8}"/>
    <cellStyle name="Standard 3 2 3 2 8 2" xfId="1177" xr:uid="{6F36BFCA-6635-4B11-8EF0-30B29F906232}"/>
    <cellStyle name="Standard 3 2 3 2 8 3" xfId="1178" xr:uid="{D3B8A8C6-6F92-45BF-AA59-F0FDFDA49F84}"/>
    <cellStyle name="Standard 3 2 3 2 8 4" xfId="1179" xr:uid="{2154A6D9-7ABA-419D-A39D-307B9DD0B272}"/>
    <cellStyle name="Standard 3 2 3 2 8 5" xfId="1180" xr:uid="{B80BDA63-150D-44A2-81D4-3CA0A3FD27DF}"/>
    <cellStyle name="Standard 3 2 3 2 9" xfId="1181" xr:uid="{0A762B9C-904E-4F85-A371-7937AF119A0A}"/>
    <cellStyle name="Standard 3 2 3 2 9 2" xfId="1182" xr:uid="{4C4996BA-CBEA-48A5-9FB7-EC1E73BDD616}"/>
    <cellStyle name="Standard 3 2 3 2 9 3" xfId="1183" xr:uid="{5983233B-444C-49F6-8835-0BB0D90935EE}"/>
    <cellStyle name="Standard 3 2 3 2 9 4" xfId="1184" xr:uid="{F534DD71-23D4-4454-BD24-6E50B40E2E93}"/>
    <cellStyle name="Standard 3 2 3 2 9 5" xfId="1185" xr:uid="{56460036-C213-4484-9BF9-DFA5F2071D5B}"/>
    <cellStyle name="Standard 3 2 3 3" xfId="1186" xr:uid="{7EA8C4B3-969B-4E87-8316-1421B91581E1}"/>
    <cellStyle name="Standard 3 2 3 3 10" xfId="1187" xr:uid="{89116504-98C6-4F81-8FA3-FF0E12B46A53}"/>
    <cellStyle name="Standard 3 2 3 3 11" xfId="1188" xr:uid="{DC4B855D-C709-4657-BB2B-643FCD2C3B03}"/>
    <cellStyle name="Standard 3 2 3 3 12" xfId="1189" xr:uid="{67276417-3BFD-4441-993E-097A6CE52274}"/>
    <cellStyle name="Standard 3 2 3 3 13" xfId="1190" xr:uid="{7C0C5F4A-252E-4723-9387-127D8BAF75A8}"/>
    <cellStyle name="Standard 3 2 3 3 2" xfId="1191" xr:uid="{0B18E878-372B-4D26-ACFA-78996CE80292}"/>
    <cellStyle name="Standard 3 2 3 3 2 10" xfId="1192" xr:uid="{9ECD81D5-950E-40EF-A128-9728245AA0C1}"/>
    <cellStyle name="Standard 3 2 3 3 2 11" xfId="1193" xr:uid="{7EE95160-65B2-4EC4-B126-9DB8242205EC}"/>
    <cellStyle name="Standard 3 2 3 3 2 2" xfId="1194" xr:uid="{AAFEFF4E-7CF8-42F9-8B0D-A21CFC747351}"/>
    <cellStyle name="Standard 3 2 3 3 2 2 2" xfId="1195" xr:uid="{0A1ACDD4-D993-4175-8D75-5B90FC0E7E58}"/>
    <cellStyle name="Standard 3 2 3 3 2 2 2 2" xfId="1196" xr:uid="{FF3DE465-BAF5-4305-AED1-1EF5538B10CF}"/>
    <cellStyle name="Standard 3 2 3 3 2 2 2 3" xfId="1197" xr:uid="{126F1DB8-E57C-4C0B-A708-83BDEAE090D5}"/>
    <cellStyle name="Standard 3 2 3 3 2 2 2 4" xfId="1198" xr:uid="{80201DC1-61D8-426C-AA8B-C085E7154F7F}"/>
    <cellStyle name="Standard 3 2 3 3 2 2 2 5" xfId="1199" xr:uid="{F93F0DDB-12B1-4884-BC4A-BDCD8951AAA3}"/>
    <cellStyle name="Standard 3 2 3 3 2 2 3" xfId="1200" xr:uid="{B8A815E0-2098-479A-8DE8-5A385BE49AA3}"/>
    <cellStyle name="Standard 3 2 3 3 2 2 4" xfId="1201" xr:uid="{BE01C77A-322A-483A-8AAC-135BCB023002}"/>
    <cellStyle name="Standard 3 2 3 3 2 2 5" xfId="1202" xr:uid="{EB138563-49FD-48CD-95D7-FC13585BA4F8}"/>
    <cellStyle name="Standard 3 2 3 3 2 2 6" xfId="1203" xr:uid="{746F1522-B223-465F-BBC0-6FFFC0E17326}"/>
    <cellStyle name="Standard 3 2 3 3 2 3" xfId="1204" xr:uid="{D861BB73-14B6-4F33-9947-9D745B813372}"/>
    <cellStyle name="Standard 3 2 3 3 2 3 2" xfId="1205" xr:uid="{5DCA4EF1-6294-4920-A092-9C791B2ED84A}"/>
    <cellStyle name="Standard 3 2 3 3 2 3 2 2" xfId="1206" xr:uid="{BF3C958D-979F-4C34-ADDF-5044386235CF}"/>
    <cellStyle name="Standard 3 2 3 3 2 3 2 3" xfId="1207" xr:uid="{3EC62EF1-A05D-4B1B-A860-594A05B1B83A}"/>
    <cellStyle name="Standard 3 2 3 3 2 3 2 4" xfId="1208" xr:uid="{EA0D4275-8DB4-429C-99AF-E44972A167EB}"/>
    <cellStyle name="Standard 3 2 3 3 2 3 2 5" xfId="1209" xr:uid="{240DE58A-C824-4643-AE5B-F4C4AF3FEC40}"/>
    <cellStyle name="Standard 3 2 3 3 2 3 3" xfId="1210" xr:uid="{5C2B26EB-BD4C-4467-9D06-6CBFDF665391}"/>
    <cellStyle name="Standard 3 2 3 3 2 3 4" xfId="1211" xr:uid="{3BCE462C-4B6A-497F-B630-00BBCB572517}"/>
    <cellStyle name="Standard 3 2 3 3 2 3 5" xfId="1212" xr:uid="{7F6882E0-B555-49FA-A276-790D87399867}"/>
    <cellStyle name="Standard 3 2 3 3 2 3 6" xfId="1213" xr:uid="{050C27A7-0C22-46BC-A33F-0B43A39863D4}"/>
    <cellStyle name="Standard 3 2 3 3 2 4" xfId="1214" xr:uid="{2E89E60B-B205-4B6C-89AE-1A64109B8727}"/>
    <cellStyle name="Standard 3 2 3 3 2 4 2" xfId="1215" xr:uid="{E519F55F-9DF7-4A3F-8292-EFBC35D55E8A}"/>
    <cellStyle name="Standard 3 2 3 3 2 4 2 2" xfId="1216" xr:uid="{FFE47EC5-CE01-4FBF-B890-46723A4BED50}"/>
    <cellStyle name="Standard 3 2 3 3 2 4 2 3" xfId="1217" xr:uid="{81B1E175-1878-49F1-BC1F-DA31A37DA742}"/>
    <cellStyle name="Standard 3 2 3 3 2 4 2 4" xfId="1218" xr:uid="{60CE646C-8209-4F07-A377-1FB53D4D2D48}"/>
    <cellStyle name="Standard 3 2 3 3 2 4 2 5" xfId="1219" xr:uid="{CE1F942E-A5E5-4BE0-8517-92FF54FE2F6B}"/>
    <cellStyle name="Standard 3 2 3 3 2 4 3" xfId="1220" xr:uid="{3F35A26D-7D1D-46A3-84BB-0CFFDE8B2296}"/>
    <cellStyle name="Standard 3 2 3 3 2 4 4" xfId="1221" xr:uid="{C81ACD24-B7A2-46FA-AF15-00DC130AE4EB}"/>
    <cellStyle name="Standard 3 2 3 3 2 4 5" xfId="1222" xr:uid="{2105315F-01F7-45C0-B8F0-D54E8B83922A}"/>
    <cellStyle name="Standard 3 2 3 3 2 4 6" xfId="1223" xr:uid="{9C30F9B4-ACED-486B-843B-815E43B7A835}"/>
    <cellStyle name="Standard 3 2 3 3 2 5" xfId="1224" xr:uid="{19214B4D-DE1D-492E-BBA1-0F0BD1B1906A}"/>
    <cellStyle name="Standard 3 2 3 3 2 5 2" xfId="1225" xr:uid="{3E41B7EA-8335-4E7B-88EB-B1A8998AD8E7}"/>
    <cellStyle name="Standard 3 2 3 3 2 5 3" xfId="1226" xr:uid="{C2A78332-A711-4B8E-93B9-6FAC037BC436}"/>
    <cellStyle name="Standard 3 2 3 3 2 5 4" xfId="1227" xr:uid="{527C3180-A51D-428E-B69B-5F2821888BCA}"/>
    <cellStyle name="Standard 3 2 3 3 2 5 5" xfId="1228" xr:uid="{B8D33CF3-1658-4A6A-913C-E111AA989BC6}"/>
    <cellStyle name="Standard 3 2 3 3 2 6" xfId="1229" xr:uid="{4B648561-B25A-4235-B417-59E4B96EFC2C}"/>
    <cellStyle name="Standard 3 2 3 3 2 6 2" xfId="1230" xr:uid="{7305F48E-0D68-4A0F-A4A3-53AF66A09709}"/>
    <cellStyle name="Standard 3 2 3 3 2 6 3" xfId="1231" xr:uid="{A57FE60B-8F1D-42CD-97CF-517B8EDCC879}"/>
    <cellStyle name="Standard 3 2 3 3 2 6 4" xfId="1232" xr:uid="{A56E9DCA-A3B0-49F5-817C-EBED8EA8B2EC}"/>
    <cellStyle name="Standard 3 2 3 3 2 6 5" xfId="1233" xr:uid="{5D70EA6E-BC9B-41F3-B541-FBFCF95AADAD}"/>
    <cellStyle name="Standard 3 2 3 3 2 7" xfId="1234" xr:uid="{9BFDE17A-DD61-4D18-98DF-FE623CB91923}"/>
    <cellStyle name="Standard 3 2 3 3 2 8" xfId="1235" xr:uid="{1F44CBB0-B904-454A-AA59-B02D127B1F52}"/>
    <cellStyle name="Standard 3 2 3 3 2 9" xfId="1236" xr:uid="{1F85B191-1F5C-4610-BB17-9F9A2671DB39}"/>
    <cellStyle name="Standard 3 2 3 3 3" xfId="1237" xr:uid="{0DD14BE0-F7F7-49D6-8BAF-96D54EE0C303}"/>
    <cellStyle name="Standard 3 2 3 3 3 2" xfId="1238" xr:uid="{320673DF-4FFD-461E-9BF3-B6A6FA4E75C4}"/>
    <cellStyle name="Standard 3 2 3 3 3 2 2" xfId="1239" xr:uid="{4B108703-2D07-4D3D-A6E7-A19AB8335DA1}"/>
    <cellStyle name="Standard 3 2 3 3 3 2 3" xfId="1240" xr:uid="{BA12F5C2-9FFE-46D5-A713-3E8EB84F816B}"/>
    <cellStyle name="Standard 3 2 3 3 3 2 4" xfId="1241" xr:uid="{535EF011-78D4-4D4C-84F9-C45018D783FD}"/>
    <cellStyle name="Standard 3 2 3 3 3 2 5" xfId="1242" xr:uid="{49D4CF8C-1938-47D3-A795-604EAE278900}"/>
    <cellStyle name="Standard 3 2 3 3 3 3" xfId="1243" xr:uid="{57D2D4FA-16AA-420D-BF10-8A17DE9F6A32}"/>
    <cellStyle name="Standard 3 2 3 3 3 4" xfId="1244" xr:uid="{C25B7F26-5BF5-4DEF-8409-3B06FBFA2A80}"/>
    <cellStyle name="Standard 3 2 3 3 3 5" xfId="1245" xr:uid="{CA843175-C50C-4641-9A8A-D732042C4B9B}"/>
    <cellStyle name="Standard 3 2 3 3 3 6" xfId="1246" xr:uid="{6A337E43-A314-47A2-8D66-D548BB4CC353}"/>
    <cellStyle name="Standard 3 2 3 3 4" xfId="1247" xr:uid="{998D05E2-E5F3-4A3B-8031-67BC9CCFF602}"/>
    <cellStyle name="Standard 3 2 3 3 4 2" xfId="1248" xr:uid="{27759CAA-D596-49B4-9B37-1A7410E08806}"/>
    <cellStyle name="Standard 3 2 3 3 4 2 2" xfId="1249" xr:uid="{2ADC6401-0E3E-492C-A8E4-6284FF03979F}"/>
    <cellStyle name="Standard 3 2 3 3 4 2 3" xfId="1250" xr:uid="{BBE787D4-D6A7-4D39-A680-96A9DA6336BD}"/>
    <cellStyle name="Standard 3 2 3 3 4 2 4" xfId="1251" xr:uid="{4DA581AB-989D-4300-9BD8-53C400909E9E}"/>
    <cellStyle name="Standard 3 2 3 3 4 2 5" xfId="1252" xr:uid="{24B8CB87-0915-402F-BEA6-1221C093B04E}"/>
    <cellStyle name="Standard 3 2 3 3 4 3" xfId="1253" xr:uid="{33F5DC42-7862-486C-B7B3-099B4486C173}"/>
    <cellStyle name="Standard 3 2 3 3 4 4" xfId="1254" xr:uid="{F553A88F-FAF7-44EA-BF60-853FC4C91F13}"/>
    <cellStyle name="Standard 3 2 3 3 4 5" xfId="1255" xr:uid="{C5CA3AB8-C17D-43BD-9AA4-C8B235F105E4}"/>
    <cellStyle name="Standard 3 2 3 3 4 6" xfId="1256" xr:uid="{969FABB0-4687-4029-B88E-978D6F08689A}"/>
    <cellStyle name="Standard 3 2 3 3 5" xfId="1257" xr:uid="{B1334808-E604-45DB-9F32-1785C73FF624}"/>
    <cellStyle name="Standard 3 2 3 3 5 2" xfId="1258" xr:uid="{CF3620D2-F2DF-4B14-9696-703352C43228}"/>
    <cellStyle name="Standard 3 2 3 3 5 2 2" xfId="1259" xr:uid="{BDF05475-7EBE-452A-9F87-BA694F4E6362}"/>
    <cellStyle name="Standard 3 2 3 3 5 2 3" xfId="1260" xr:uid="{AD8963D4-F22C-4407-BC46-D1A33D735DA7}"/>
    <cellStyle name="Standard 3 2 3 3 5 2 4" xfId="1261" xr:uid="{7D0515A7-7768-4D54-919F-677E1F8E8052}"/>
    <cellStyle name="Standard 3 2 3 3 5 2 5" xfId="1262" xr:uid="{8BAC86DF-6E72-4111-B434-F0F8AD80CC6E}"/>
    <cellStyle name="Standard 3 2 3 3 5 3" xfId="1263" xr:uid="{E2AD3478-B839-44C4-9EE0-833DA0130BF2}"/>
    <cellStyle name="Standard 3 2 3 3 5 4" xfId="1264" xr:uid="{85834072-5F11-4088-8FBB-EB6FEC4F15DC}"/>
    <cellStyle name="Standard 3 2 3 3 5 5" xfId="1265" xr:uid="{8664A7A9-D650-4BFA-BF65-3C35A432F351}"/>
    <cellStyle name="Standard 3 2 3 3 5 6" xfId="1266" xr:uid="{4B834E4A-4333-45DB-87F7-F3002FD39554}"/>
    <cellStyle name="Standard 3 2 3 3 6" xfId="1267" xr:uid="{A8030DD7-6990-438E-913C-89EEEEFA1C6E}"/>
    <cellStyle name="Standard 3 2 3 3 6 2" xfId="1268" xr:uid="{B81F8BAB-7B6F-4576-A2EE-BB2E81CFC0C3}"/>
    <cellStyle name="Standard 3 2 3 3 6 3" xfId="1269" xr:uid="{D1DB6769-FC59-4762-A83C-02D4CE2F7CFA}"/>
    <cellStyle name="Standard 3 2 3 3 6 4" xfId="1270" xr:uid="{A8B48330-752F-4EC2-8B8C-CA391DA8C426}"/>
    <cellStyle name="Standard 3 2 3 3 6 5" xfId="1271" xr:uid="{0925F6B7-6D7F-425A-9F1C-D01E8B09EEAA}"/>
    <cellStyle name="Standard 3 2 3 3 7" xfId="1272" xr:uid="{4ADA8B4A-5FB0-4CA7-B284-756143D3A8A6}"/>
    <cellStyle name="Standard 3 2 3 3 7 2" xfId="1273" xr:uid="{C80CB261-883B-4590-8A94-57C923EC7830}"/>
    <cellStyle name="Standard 3 2 3 3 7 3" xfId="1274" xr:uid="{69A53966-8D79-4B41-8FE7-3F250ED46EFB}"/>
    <cellStyle name="Standard 3 2 3 3 7 4" xfId="1275" xr:uid="{39EACF7B-B890-4493-A29F-2DCDBB917F2D}"/>
    <cellStyle name="Standard 3 2 3 3 7 5" xfId="1276" xr:uid="{47F6F1D9-993D-4009-9173-E05DDA201AD1}"/>
    <cellStyle name="Standard 3 2 3 3 8" xfId="1277" xr:uid="{1EF531B6-FD8D-4D9B-A144-36F50532048A}"/>
    <cellStyle name="Standard 3 2 3 3 8 2" xfId="1278" xr:uid="{FF85C304-80CD-44BC-8DF0-AF47596C2006}"/>
    <cellStyle name="Standard 3 2 3 3 8 3" xfId="1279" xr:uid="{644D0922-E6E2-402A-AA16-211405AF116A}"/>
    <cellStyle name="Standard 3 2 3 3 8 4" xfId="1280" xr:uid="{46F7D284-A074-4EF4-95CA-06AB05B382CA}"/>
    <cellStyle name="Standard 3 2 3 3 8 5" xfId="1281" xr:uid="{598ED214-B03B-49AC-94FE-D9EF8CDC46EA}"/>
    <cellStyle name="Standard 3 2 3 3 9" xfId="1282" xr:uid="{BD830F84-39B0-44B3-9129-8080D87D1EFF}"/>
    <cellStyle name="Standard 3 2 3 4" xfId="1283" xr:uid="{F660A16F-0DC0-42C4-B156-9C42CE6D4BD2}"/>
    <cellStyle name="Standard 3 2 3 4 10" xfId="1284" xr:uid="{CA6D747F-F0AF-4817-AD43-E462305BDF87}"/>
    <cellStyle name="Standard 3 2 3 4 11" xfId="1285" xr:uid="{09880256-9225-42C3-818F-59ED19290F0E}"/>
    <cellStyle name="Standard 3 2 3 4 12" xfId="1286" xr:uid="{88C2A7BD-812D-4716-8332-BFD37010637E}"/>
    <cellStyle name="Standard 3 2 3 4 13" xfId="1287" xr:uid="{D43F2C19-5866-44EF-B7E1-32D1A7010F48}"/>
    <cellStyle name="Standard 3 2 3 4 2" xfId="1288" xr:uid="{1E70A634-D6A9-4D8E-9E6D-72E9EA3E88BF}"/>
    <cellStyle name="Standard 3 2 3 4 2 10" xfId="1289" xr:uid="{9DC8D7A3-AE40-4DE1-88FE-81F68011799E}"/>
    <cellStyle name="Standard 3 2 3 4 2 11" xfId="1290" xr:uid="{02F1DD12-A4FC-447C-A968-3D35138A5D92}"/>
    <cellStyle name="Standard 3 2 3 4 2 2" xfId="1291" xr:uid="{248CCD3D-D4B8-4D5F-98BE-1D9E13F15788}"/>
    <cellStyle name="Standard 3 2 3 4 2 2 2" xfId="1292" xr:uid="{3371BBCF-8313-4B37-BA01-BBEE0AFFA807}"/>
    <cellStyle name="Standard 3 2 3 4 2 2 2 2" xfId="1293" xr:uid="{BA836234-5721-4578-8863-EE0D087D907E}"/>
    <cellStyle name="Standard 3 2 3 4 2 2 2 3" xfId="1294" xr:uid="{D76781A7-4717-4AF3-ABF4-AF10D01FCBF7}"/>
    <cellStyle name="Standard 3 2 3 4 2 2 2 4" xfId="1295" xr:uid="{50D241F1-AC5C-4DE0-9E11-4E9D385D1362}"/>
    <cellStyle name="Standard 3 2 3 4 2 2 2 5" xfId="1296" xr:uid="{A0F17081-9E85-4CAC-A7A5-4176982D4D01}"/>
    <cellStyle name="Standard 3 2 3 4 2 2 3" xfId="1297" xr:uid="{CA90683F-C999-412D-843B-38CDA3ADBEAF}"/>
    <cellStyle name="Standard 3 2 3 4 2 2 4" xfId="1298" xr:uid="{40120C8E-7693-4D74-89A2-ECFB41985BA4}"/>
    <cellStyle name="Standard 3 2 3 4 2 2 5" xfId="1299" xr:uid="{52580E5C-6040-442A-BB5D-8D6F6ECC5C7E}"/>
    <cellStyle name="Standard 3 2 3 4 2 2 6" xfId="1300" xr:uid="{D1105C93-56D2-4F97-9D35-8CC2899E4227}"/>
    <cellStyle name="Standard 3 2 3 4 2 3" xfId="1301" xr:uid="{0ACA53AA-537C-4109-9146-2CEDDBC48F9B}"/>
    <cellStyle name="Standard 3 2 3 4 2 3 2" xfId="1302" xr:uid="{09882F0F-B200-47AF-B9DF-2CCE2C1F038D}"/>
    <cellStyle name="Standard 3 2 3 4 2 3 2 2" xfId="1303" xr:uid="{F84528E8-B879-4F5F-8ED0-466035534A50}"/>
    <cellStyle name="Standard 3 2 3 4 2 3 2 3" xfId="1304" xr:uid="{2548DF53-B2FD-409E-BCEC-081D91E4E1B1}"/>
    <cellStyle name="Standard 3 2 3 4 2 3 2 4" xfId="1305" xr:uid="{11900C2A-B85F-49A3-8559-1806CD644196}"/>
    <cellStyle name="Standard 3 2 3 4 2 3 2 5" xfId="1306" xr:uid="{83C24346-928D-4EE1-A38A-F50BE60AF8D7}"/>
    <cellStyle name="Standard 3 2 3 4 2 3 3" xfId="1307" xr:uid="{A863ABF8-EDAD-4366-86AE-E99CA7C3DB09}"/>
    <cellStyle name="Standard 3 2 3 4 2 3 4" xfId="1308" xr:uid="{9C38C84A-FF76-4102-AA8E-912EDB171542}"/>
    <cellStyle name="Standard 3 2 3 4 2 3 5" xfId="1309" xr:uid="{70BF6040-26F1-4ED1-9AD5-2F686E5E8341}"/>
    <cellStyle name="Standard 3 2 3 4 2 3 6" xfId="1310" xr:uid="{17F3C65E-5170-4253-8A6D-F402123405C5}"/>
    <cellStyle name="Standard 3 2 3 4 2 4" xfId="1311" xr:uid="{705C0CE1-AC87-4216-9AC2-61F5CB95D0AC}"/>
    <cellStyle name="Standard 3 2 3 4 2 4 2" xfId="1312" xr:uid="{6F3C8D95-0071-4F12-8314-ADE6CB32BEF7}"/>
    <cellStyle name="Standard 3 2 3 4 2 4 2 2" xfId="1313" xr:uid="{73C55676-0D16-4BBF-9D06-A20B2E348F55}"/>
    <cellStyle name="Standard 3 2 3 4 2 4 2 3" xfId="1314" xr:uid="{ABDCA461-C4E7-4C39-9A35-379E62B1CE6C}"/>
    <cellStyle name="Standard 3 2 3 4 2 4 2 4" xfId="1315" xr:uid="{7FAD6AC4-7962-4F06-A272-C424B8C0C82B}"/>
    <cellStyle name="Standard 3 2 3 4 2 4 2 5" xfId="1316" xr:uid="{43BF0B31-6DA0-4810-8F4C-AF9CE6C98DA3}"/>
    <cellStyle name="Standard 3 2 3 4 2 4 3" xfId="1317" xr:uid="{B20D4185-17C2-4C6E-82C0-9F6994D1A9E2}"/>
    <cellStyle name="Standard 3 2 3 4 2 4 4" xfId="1318" xr:uid="{BE0AAF5A-C5C6-4EA4-BEC5-7AD9139EF7FB}"/>
    <cellStyle name="Standard 3 2 3 4 2 4 5" xfId="1319" xr:uid="{92A39178-F109-4F79-98C8-74739CD27881}"/>
    <cellStyle name="Standard 3 2 3 4 2 4 6" xfId="1320" xr:uid="{3D25F488-51E9-41A9-8D8A-5234F334D231}"/>
    <cellStyle name="Standard 3 2 3 4 2 5" xfId="1321" xr:uid="{CA5E903B-F053-44E2-821A-AF1AA47D8473}"/>
    <cellStyle name="Standard 3 2 3 4 2 5 2" xfId="1322" xr:uid="{2CBA3BD2-944C-44AC-BB3F-351BC4062D24}"/>
    <cellStyle name="Standard 3 2 3 4 2 5 3" xfId="1323" xr:uid="{F08C009A-6265-4AB3-9EE0-2669A069BB54}"/>
    <cellStyle name="Standard 3 2 3 4 2 5 4" xfId="1324" xr:uid="{9426B3B7-35C0-47FD-B68F-4A895595777F}"/>
    <cellStyle name="Standard 3 2 3 4 2 5 5" xfId="1325" xr:uid="{CB67CA9E-67CD-4FE0-924A-00C8D8D8DE1A}"/>
    <cellStyle name="Standard 3 2 3 4 2 6" xfId="1326" xr:uid="{2EA6D082-235D-4AB8-A7AD-B708978419BF}"/>
    <cellStyle name="Standard 3 2 3 4 2 6 2" xfId="1327" xr:uid="{1DBF0546-419A-4647-A93E-E402E9666C39}"/>
    <cellStyle name="Standard 3 2 3 4 2 6 3" xfId="1328" xr:uid="{20E7FBC6-4547-43B8-94D1-D9582EF95441}"/>
    <cellStyle name="Standard 3 2 3 4 2 6 4" xfId="1329" xr:uid="{7419535E-5C17-4493-A187-8D91C66013FB}"/>
    <cellStyle name="Standard 3 2 3 4 2 6 5" xfId="1330" xr:uid="{80C0939A-C1D5-43C0-AA4E-CF3C0BA2B64B}"/>
    <cellStyle name="Standard 3 2 3 4 2 7" xfId="1331" xr:uid="{126C4FA0-D7CE-4566-97F8-FD38A95CBE9D}"/>
    <cellStyle name="Standard 3 2 3 4 2 8" xfId="1332" xr:uid="{13F287D0-6260-40C7-B569-936ECED9DC6E}"/>
    <cellStyle name="Standard 3 2 3 4 2 9" xfId="1333" xr:uid="{D1878515-E3B1-4D21-AA32-E8EFE3D4908A}"/>
    <cellStyle name="Standard 3 2 3 4 3" xfId="1334" xr:uid="{45B609E2-6AA6-4E19-AEA1-EB0A6AEDA4B9}"/>
    <cellStyle name="Standard 3 2 3 4 3 2" xfId="1335" xr:uid="{2687121D-5EE6-41D8-8A16-1BB8B1BDE8C4}"/>
    <cellStyle name="Standard 3 2 3 4 3 2 2" xfId="1336" xr:uid="{3DCAC31C-F8FB-48B1-8972-93A5B05CE205}"/>
    <cellStyle name="Standard 3 2 3 4 3 2 3" xfId="1337" xr:uid="{F3D4F9F9-3FE0-4380-9EF1-822736CDA2D3}"/>
    <cellStyle name="Standard 3 2 3 4 3 2 4" xfId="1338" xr:uid="{73073B04-705E-4798-B598-5843D1DA19BF}"/>
    <cellStyle name="Standard 3 2 3 4 3 2 5" xfId="1339" xr:uid="{C3E72DCB-A0F1-4A18-B002-13C2D60A1075}"/>
    <cellStyle name="Standard 3 2 3 4 3 3" xfId="1340" xr:uid="{24303A04-E8AF-4A9D-A2CD-F1F3A27737E1}"/>
    <cellStyle name="Standard 3 2 3 4 3 4" xfId="1341" xr:uid="{CD6FB4A6-D2E3-49E8-942F-91A63D201011}"/>
    <cellStyle name="Standard 3 2 3 4 3 5" xfId="1342" xr:uid="{AF24CCEB-D9D1-430A-B944-C4DB7DCAFA42}"/>
    <cellStyle name="Standard 3 2 3 4 3 6" xfId="1343" xr:uid="{15A3D3D0-6ECE-46BD-AA3B-F187C943D73C}"/>
    <cellStyle name="Standard 3 2 3 4 4" xfId="1344" xr:uid="{6A46F065-BA67-47B6-8761-8F6CA16D352F}"/>
    <cellStyle name="Standard 3 2 3 4 4 2" xfId="1345" xr:uid="{0883AD61-E91A-4722-9EAF-5F857C9F367B}"/>
    <cellStyle name="Standard 3 2 3 4 4 2 2" xfId="1346" xr:uid="{C1B85E33-4B9D-4603-95AD-EB69BDFB8706}"/>
    <cellStyle name="Standard 3 2 3 4 4 2 3" xfId="1347" xr:uid="{10BC1198-1193-44F1-B3A7-C1737D3C369E}"/>
    <cellStyle name="Standard 3 2 3 4 4 2 4" xfId="1348" xr:uid="{B5A7F6B5-FD0F-48F4-96F9-9E96FFE39749}"/>
    <cellStyle name="Standard 3 2 3 4 4 2 5" xfId="1349" xr:uid="{C5131920-2BE9-4ADA-906F-358464D64E37}"/>
    <cellStyle name="Standard 3 2 3 4 4 3" xfId="1350" xr:uid="{DADF9916-F62C-4F16-9EF6-2247486D01D2}"/>
    <cellStyle name="Standard 3 2 3 4 4 4" xfId="1351" xr:uid="{6D9077FE-5ADA-4282-B6AD-FC868327C501}"/>
    <cellStyle name="Standard 3 2 3 4 4 5" xfId="1352" xr:uid="{7C2ECAE7-3B26-4DC8-B6B0-0653863E3766}"/>
    <cellStyle name="Standard 3 2 3 4 4 6" xfId="1353" xr:uid="{4E305DDE-F3BE-4077-B647-D21854A36A1E}"/>
    <cellStyle name="Standard 3 2 3 4 5" xfId="1354" xr:uid="{FC2BC5A9-EBDA-4635-A4DA-AFBD9CDC3D1A}"/>
    <cellStyle name="Standard 3 2 3 4 5 2" xfId="1355" xr:uid="{49E0C66A-F006-4EA0-8F4E-378871275424}"/>
    <cellStyle name="Standard 3 2 3 4 5 2 2" xfId="1356" xr:uid="{C51C0A76-EDE5-4736-84DF-7DEC4D858D29}"/>
    <cellStyle name="Standard 3 2 3 4 5 2 3" xfId="1357" xr:uid="{B3E7BEFB-29BF-458B-BC52-6B9BAE828BDF}"/>
    <cellStyle name="Standard 3 2 3 4 5 2 4" xfId="1358" xr:uid="{FF4B747D-5B4F-4E91-985D-A14E84235C31}"/>
    <cellStyle name="Standard 3 2 3 4 5 2 5" xfId="1359" xr:uid="{080C3818-FC5F-4076-8C76-0B184DEAADB8}"/>
    <cellStyle name="Standard 3 2 3 4 5 3" xfId="1360" xr:uid="{C5DC6CCC-0D6B-48FC-BA79-3CED3D541358}"/>
    <cellStyle name="Standard 3 2 3 4 5 4" xfId="1361" xr:uid="{8FF91512-A6AD-4025-AB81-989FA945485C}"/>
    <cellStyle name="Standard 3 2 3 4 5 5" xfId="1362" xr:uid="{DE09879D-3AAB-4F43-8945-601A9278C56B}"/>
    <cellStyle name="Standard 3 2 3 4 5 6" xfId="1363" xr:uid="{D970E8BF-6B18-47AD-AA2F-9D7FB6539590}"/>
    <cellStyle name="Standard 3 2 3 4 6" xfId="1364" xr:uid="{99479F94-E695-4BF5-A8A4-23C6649C49D3}"/>
    <cellStyle name="Standard 3 2 3 4 6 2" xfId="1365" xr:uid="{8CD87485-D855-477D-B55C-C00737A827C8}"/>
    <cellStyle name="Standard 3 2 3 4 6 3" xfId="1366" xr:uid="{E8557F72-3F60-4D1C-A2D9-81EA61E44216}"/>
    <cellStyle name="Standard 3 2 3 4 6 4" xfId="1367" xr:uid="{F3F498D0-020D-4799-8AFF-E0100A1F5EA1}"/>
    <cellStyle name="Standard 3 2 3 4 6 5" xfId="1368" xr:uid="{5D109248-0A6F-49AC-9468-E12B03E5FEDF}"/>
    <cellStyle name="Standard 3 2 3 4 7" xfId="1369" xr:uid="{05119A2F-35AF-444A-93EF-4D52968A596A}"/>
    <cellStyle name="Standard 3 2 3 4 7 2" xfId="1370" xr:uid="{6C2D7A93-E6C1-4F10-A0CF-9D1B1E281AE5}"/>
    <cellStyle name="Standard 3 2 3 4 7 3" xfId="1371" xr:uid="{DC500638-02ED-448C-881D-665849F694CD}"/>
    <cellStyle name="Standard 3 2 3 4 7 4" xfId="1372" xr:uid="{83760125-E982-4EF7-8AF9-73AE0828B390}"/>
    <cellStyle name="Standard 3 2 3 4 7 5" xfId="1373" xr:uid="{D9DB4213-E50F-4017-B0AA-A90097CC0CE8}"/>
    <cellStyle name="Standard 3 2 3 4 8" xfId="1374" xr:uid="{0B4B708F-81D3-49DC-969E-22AFB37397D4}"/>
    <cellStyle name="Standard 3 2 3 4 8 2" xfId="1375" xr:uid="{33EA1C89-144F-490E-9ED2-4B809CF7E776}"/>
    <cellStyle name="Standard 3 2 3 4 8 3" xfId="1376" xr:uid="{1B60834B-4773-4E69-A655-FF75DDD1B818}"/>
    <cellStyle name="Standard 3 2 3 4 8 4" xfId="1377" xr:uid="{7AFDF00C-7AB9-4754-BF14-D64DCD859EEE}"/>
    <cellStyle name="Standard 3 2 3 4 8 5" xfId="1378" xr:uid="{E6926485-1505-4337-8926-F62E96A09D6A}"/>
    <cellStyle name="Standard 3 2 3 4 9" xfId="1379" xr:uid="{64E959C0-52FB-4C8A-96D4-798849AD9DF9}"/>
    <cellStyle name="Standard 3 2 3 5" xfId="1380" xr:uid="{9B5545A7-8296-4BB1-BDC7-CEB882928387}"/>
    <cellStyle name="Standard 3 2 3 5 10" xfId="1381" xr:uid="{5ED2D9BF-900C-4027-BF7C-ED1404A5EAC7}"/>
    <cellStyle name="Standard 3 2 3 5 11" xfId="1382" xr:uid="{5FB4BAD5-364F-4E72-9833-E73F9FDFCFEF}"/>
    <cellStyle name="Standard 3 2 3 5 2" xfId="1383" xr:uid="{1CBF33EA-65B1-460E-9FA6-CD1A4A2C86B5}"/>
    <cellStyle name="Standard 3 2 3 5 2 2" xfId="1384" xr:uid="{B02648A5-D1C9-425B-8169-4ADB1A92CF9B}"/>
    <cellStyle name="Standard 3 2 3 5 2 2 2" xfId="1385" xr:uid="{06EEA30C-663D-4995-A471-73B3978E02C4}"/>
    <cellStyle name="Standard 3 2 3 5 2 2 3" xfId="1386" xr:uid="{F264A270-6E6F-4704-8FDA-5A8D3F74E931}"/>
    <cellStyle name="Standard 3 2 3 5 2 2 4" xfId="1387" xr:uid="{62FA8E3A-8C8E-421B-B25F-8806AEBB1B95}"/>
    <cellStyle name="Standard 3 2 3 5 2 2 5" xfId="1388" xr:uid="{4A50C058-B999-4B86-BB5B-C08948982E09}"/>
    <cellStyle name="Standard 3 2 3 5 2 3" xfId="1389" xr:uid="{7BC50B47-8706-4C68-A461-69CE0AD921A9}"/>
    <cellStyle name="Standard 3 2 3 5 2 4" xfId="1390" xr:uid="{DD19EB0D-585D-436C-BFC6-9C5FF19A6CAC}"/>
    <cellStyle name="Standard 3 2 3 5 2 5" xfId="1391" xr:uid="{DA9251A7-A7EB-43CE-8EF3-436E98BD30F4}"/>
    <cellStyle name="Standard 3 2 3 5 2 6" xfId="1392" xr:uid="{ABC62528-EAEA-4F4F-92D6-FF0C648ADF78}"/>
    <cellStyle name="Standard 3 2 3 5 3" xfId="1393" xr:uid="{7B6DF734-3A73-4EDA-8044-0572C9195941}"/>
    <cellStyle name="Standard 3 2 3 5 3 2" xfId="1394" xr:uid="{04ADF5E9-1F54-495B-A68E-8769C9F07F83}"/>
    <cellStyle name="Standard 3 2 3 5 3 2 2" xfId="1395" xr:uid="{0094EF93-D18F-42F8-8451-933CFC18892E}"/>
    <cellStyle name="Standard 3 2 3 5 3 2 3" xfId="1396" xr:uid="{607E26AB-9E3E-4771-AE31-4289BF59FF93}"/>
    <cellStyle name="Standard 3 2 3 5 3 2 4" xfId="1397" xr:uid="{6F4D4AFE-7BD2-4B47-822A-B170652ED3E3}"/>
    <cellStyle name="Standard 3 2 3 5 3 2 5" xfId="1398" xr:uid="{96AD8A37-2A93-4E32-8C6E-53816A9CE24D}"/>
    <cellStyle name="Standard 3 2 3 5 3 3" xfId="1399" xr:uid="{A292BF98-89D3-4409-8FA9-70B003B9D36F}"/>
    <cellStyle name="Standard 3 2 3 5 3 4" xfId="1400" xr:uid="{97559364-0D57-4EEB-A8A3-19FD142ACC42}"/>
    <cellStyle name="Standard 3 2 3 5 3 5" xfId="1401" xr:uid="{D8CF8B14-1413-4F67-9945-89D93931AAF2}"/>
    <cellStyle name="Standard 3 2 3 5 3 6" xfId="1402" xr:uid="{55E67820-E882-4D90-A074-CF7CBAEAED0B}"/>
    <cellStyle name="Standard 3 2 3 5 4" xfId="1403" xr:uid="{DA597929-2BBD-4655-A849-29D2E24D51B2}"/>
    <cellStyle name="Standard 3 2 3 5 4 2" xfId="1404" xr:uid="{196C5421-A3FF-4448-A8A5-186A4E9FA647}"/>
    <cellStyle name="Standard 3 2 3 5 4 2 2" xfId="1405" xr:uid="{C0D678A9-6441-4475-8B77-01D79B0C4E8C}"/>
    <cellStyle name="Standard 3 2 3 5 4 2 3" xfId="1406" xr:uid="{71F6D543-0EB3-4A2E-94F4-9FE3AD633603}"/>
    <cellStyle name="Standard 3 2 3 5 4 2 4" xfId="1407" xr:uid="{1C84B578-F0BC-4B36-AD05-D4EA41A68C18}"/>
    <cellStyle name="Standard 3 2 3 5 4 2 5" xfId="1408" xr:uid="{CB733C82-3AA7-4C03-AFC4-7D5CA588BAC2}"/>
    <cellStyle name="Standard 3 2 3 5 4 3" xfId="1409" xr:uid="{CBA52D55-99DD-4A51-922B-AE1EAB1B3869}"/>
    <cellStyle name="Standard 3 2 3 5 4 4" xfId="1410" xr:uid="{13C2AAD9-6D02-45D9-9C1F-E0F944E35AB7}"/>
    <cellStyle name="Standard 3 2 3 5 4 5" xfId="1411" xr:uid="{A1B588AB-A36C-4E16-8B00-C2478506D0B7}"/>
    <cellStyle name="Standard 3 2 3 5 4 6" xfId="1412" xr:uid="{E27FC9CB-0AA0-4F29-8D69-197AE4BDAAFA}"/>
    <cellStyle name="Standard 3 2 3 5 5" xfId="1413" xr:uid="{8E541C4B-63B6-440D-8F5C-DD470D77C002}"/>
    <cellStyle name="Standard 3 2 3 5 5 2" xfId="1414" xr:uid="{D39147CD-7040-487B-8D9B-CC7E0A3F9844}"/>
    <cellStyle name="Standard 3 2 3 5 5 3" xfId="1415" xr:uid="{6CAFCA73-C99E-42D4-B602-9385D9C683B1}"/>
    <cellStyle name="Standard 3 2 3 5 5 4" xfId="1416" xr:uid="{415AB204-BD7B-419F-B78B-7B475A6C6111}"/>
    <cellStyle name="Standard 3 2 3 5 5 5" xfId="1417" xr:uid="{824312D8-FAFF-481D-99D5-88687B94B440}"/>
    <cellStyle name="Standard 3 2 3 5 6" xfId="1418" xr:uid="{3E1DD22C-F145-4D77-9160-B6CB2A673CE9}"/>
    <cellStyle name="Standard 3 2 3 5 6 2" xfId="1419" xr:uid="{69B477D5-55E7-462F-84C0-EBF57CBAFF3D}"/>
    <cellStyle name="Standard 3 2 3 5 6 3" xfId="1420" xr:uid="{9E4C4720-A6FF-40D9-A260-E5A4D48A64A4}"/>
    <cellStyle name="Standard 3 2 3 5 6 4" xfId="1421" xr:uid="{779E2ED5-B718-4604-A525-EE1BCC55725E}"/>
    <cellStyle name="Standard 3 2 3 5 6 5" xfId="1422" xr:uid="{A6D5E8F2-6CFB-4DE9-8A3F-2596E380B139}"/>
    <cellStyle name="Standard 3 2 3 5 7" xfId="1423" xr:uid="{40769845-9351-4C18-BA5C-1416E980269A}"/>
    <cellStyle name="Standard 3 2 3 5 8" xfId="1424" xr:uid="{B148703A-7A9A-47E8-B931-C116842F2E01}"/>
    <cellStyle name="Standard 3 2 3 5 9" xfId="1425" xr:uid="{D3BBC3E5-9E8C-4BE6-A384-1792BC9FC267}"/>
    <cellStyle name="Standard 3 2 3 6" xfId="1426" xr:uid="{54E06B35-AFA5-4061-93ED-D989EE5EAB65}"/>
    <cellStyle name="Standard 3 2 3 6 2" xfId="1427" xr:uid="{1CCFDAD1-A2EE-4A16-AB0D-DF5AD6347F5A}"/>
    <cellStyle name="Standard 3 2 3 6 2 2" xfId="1428" xr:uid="{13B6F55D-F719-4937-BC17-56B818CDB120}"/>
    <cellStyle name="Standard 3 2 3 6 2 3" xfId="1429" xr:uid="{4E108948-DBAA-47FC-A11F-2A0E624DD7D4}"/>
    <cellStyle name="Standard 3 2 3 6 2 4" xfId="1430" xr:uid="{DCB838F8-646B-4483-AB9D-B86E04E70DE6}"/>
    <cellStyle name="Standard 3 2 3 6 2 5" xfId="1431" xr:uid="{FE1C3E12-9C1F-4A3F-AF2D-DCC1FDB7C605}"/>
    <cellStyle name="Standard 3 2 3 6 3" xfId="1432" xr:uid="{0E5635EF-D463-4CB5-8E01-47ACF689A7A6}"/>
    <cellStyle name="Standard 3 2 3 6 4" xfId="1433" xr:uid="{70BE3721-53D3-4839-83CE-8AB3B2047B18}"/>
    <cellStyle name="Standard 3 2 3 6 5" xfId="1434" xr:uid="{B3E7FD5F-4383-4DE0-B373-2C082CC3A817}"/>
    <cellStyle name="Standard 3 2 3 6 6" xfId="1435" xr:uid="{FFBB942C-9E2B-4B5C-B843-F38A12361003}"/>
    <cellStyle name="Standard 3 2 3 7" xfId="1436" xr:uid="{AC718209-D3B0-436B-96DE-9CC3AD0A5091}"/>
    <cellStyle name="Standard 3 2 3 7 2" xfId="1437" xr:uid="{23FC94BD-7161-414A-AF14-7B4DC8B6E4FF}"/>
    <cellStyle name="Standard 3 2 3 7 2 2" xfId="1438" xr:uid="{3494947E-2B5A-4EC8-A1D0-D6D932C17D32}"/>
    <cellStyle name="Standard 3 2 3 7 2 3" xfId="1439" xr:uid="{DE251854-A31B-4A5A-B72E-6F68A4D1694E}"/>
    <cellStyle name="Standard 3 2 3 7 2 4" xfId="1440" xr:uid="{EA567A1F-8B70-4897-B347-33EFB01242CD}"/>
    <cellStyle name="Standard 3 2 3 7 2 5" xfId="1441" xr:uid="{2E9DD8C5-7CF4-4FC7-B36D-DC569C004982}"/>
    <cellStyle name="Standard 3 2 3 7 3" xfId="1442" xr:uid="{719DC029-87CF-4140-AFEB-F4D129C5C5AD}"/>
    <cellStyle name="Standard 3 2 3 7 4" xfId="1443" xr:uid="{EC814CB3-A330-4D6A-A272-CCB447800571}"/>
    <cellStyle name="Standard 3 2 3 7 5" xfId="1444" xr:uid="{AF0E0C15-EC64-49A3-B34D-362497476706}"/>
    <cellStyle name="Standard 3 2 3 7 6" xfId="1445" xr:uid="{BDE2BBCE-F34F-466E-9FEF-2FAE605E01BD}"/>
    <cellStyle name="Standard 3 2 3 8" xfId="1446" xr:uid="{C39097A4-4CE0-451D-994D-C5214B307D92}"/>
    <cellStyle name="Standard 3 2 3 8 2" xfId="1447" xr:uid="{B883CAFF-9445-43AD-A392-9906AA1B7A6A}"/>
    <cellStyle name="Standard 3 2 3 8 2 2" xfId="1448" xr:uid="{81AE306A-84B1-4161-ADEA-A5A6B3CE8EAF}"/>
    <cellStyle name="Standard 3 2 3 8 2 3" xfId="1449" xr:uid="{0E613F4D-13FD-42C1-B37C-22FADAA10F57}"/>
    <cellStyle name="Standard 3 2 3 8 2 4" xfId="1450" xr:uid="{4DC5E218-6B64-4B0B-86F6-B87140B3A02D}"/>
    <cellStyle name="Standard 3 2 3 8 2 5" xfId="1451" xr:uid="{63D95E3A-3028-48AD-80C5-F708577D3D0D}"/>
    <cellStyle name="Standard 3 2 3 8 3" xfId="1452" xr:uid="{A8B13817-7920-453C-ACAB-F39C9D00DF00}"/>
    <cellStyle name="Standard 3 2 3 8 4" xfId="1453" xr:uid="{BBFAA01D-BA2B-49B5-8C5A-7C7DB27119BF}"/>
    <cellStyle name="Standard 3 2 3 8 5" xfId="1454" xr:uid="{ECBDAA19-E639-493B-8802-FB09146C4B84}"/>
    <cellStyle name="Standard 3 2 3 8 6" xfId="1455" xr:uid="{AFEC5142-D903-4BD3-90C8-CEEDF99311EF}"/>
    <cellStyle name="Standard 3 2 3 9" xfId="1456" xr:uid="{1C1FFC6C-55F8-4F51-BE2E-75F929A6A87D}"/>
    <cellStyle name="Standard 3 2 3 9 2" xfId="1457" xr:uid="{D20A37FA-F866-45AC-BC28-A683AA1CAC15}"/>
    <cellStyle name="Standard 3 2 3 9 2 2" xfId="1458" xr:uid="{A3987389-C547-4978-BB99-9F93D8BAC5E4}"/>
    <cellStyle name="Standard 3 2 3 9 2 3" xfId="1459" xr:uid="{E99DB6E1-4C62-41E6-89D8-429FADE57D09}"/>
    <cellStyle name="Standard 3 2 3 9 2 4" xfId="1460" xr:uid="{89197299-70F9-4E2A-B1F9-A0A9AB5814C4}"/>
    <cellStyle name="Standard 3 2 3 9 2 5" xfId="1461" xr:uid="{CA1166C6-A494-4602-B285-2931277CF23F}"/>
    <cellStyle name="Standard 3 2 3 9 3" xfId="1462" xr:uid="{586A950F-AB2C-4693-A7EF-50C70B9DBF03}"/>
    <cellStyle name="Standard 3 2 3 9 4" xfId="1463" xr:uid="{B46831DF-8FDB-4AB8-B000-1AAB54A1585D}"/>
    <cellStyle name="Standard 3 2 3 9 5" xfId="1464" xr:uid="{06BB5163-E7E6-4456-A7D6-9A05D75C5269}"/>
    <cellStyle name="Standard 3 2 3 9 6" xfId="1465" xr:uid="{EE277D6B-4FC8-4F5F-8951-0FB9B7FFF0DE}"/>
    <cellStyle name="Standard 3 2 4" xfId="1466" xr:uid="{EC92195C-D1E1-4C75-A2FC-6ABBF7AA4A99}"/>
    <cellStyle name="Standard 3 2 4 10" xfId="1467" xr:uid="{9F452BFD-3FCB-4544-880E-78D838EDB03B}"/>
    <cellStyle name="Standard 3 2 4 11" xfId="1468" xr:uid="{E95735D3-D3E6-4048-B2F9-5BBBA4DD9F43}"/>
    <cellStyle name="Standard 3 2 4 12" xfId="1469" xr:uid="{810E311C-5A24-4479-AD62-2EE9A991F0A6}"/>
    <cellStyle name="Standard 3 2 4 13" xfId="1470" xr:uid="{8610D0EE-0F51-4230-9672-201B269236C9}"/>
    <cellStyle name="Standard 3 2 4 14" xfId="1471" xr:uid="{A3157EE7-E6CA-4941-9A56-0620DA831AC9}"/>
    <cellStyle name="Standard 3 2 4 2" xfId="1472" xr:uid="{FD65614E-8FD2-4590-AB1F-62098C971D40}"/>
    <cellStyle name="Standard 3 2 4 2 10" xfId="1473" xr:uid="{2317ACB7-F47A-4D3F-8C51-BF8B0BD7DDA4}"/>
    <cellStyle name="Standard 3 2 4 2 11" xfId="1474" xr:uid="{2DAABC5C-677B-4694-823E-4BEC3F440AAE}"/>
    <cellStyle name="Standard 3 2 4 2 12" xfId="1475" xr:uid="{BE503899-AE01-4590-B7A7-92C38BEF80C2}"/>
    <cellStyle name="Standard 3 2 4 2 13" xfId="1476" xr:uid="{76EE22BE-F634-4B87-9079-0CFAE4D3C086}"/>
    <cellStyle name="Standard 3 2 4 2 2" xfId="1477" xr:uid="{02D23BF5-872F-41A1-8B1A-57F961E6312A}"/>
    <cellStyle name="Standard 3 2 4 2 2 10" xfId="1478" xr:uid="{AB29AEAB-F53C-4424-8818-96913FD061BC}"/>
    <cellStyle name="Standard 3 2 4 2 2 11" xfId="1479" xr:uid="{A630430B-739A-4AE4-9ABF-C673B8189809}"/>
    <cellStyle name="Standard 3 2 4 2 2 2" xfId="1480" xr:uid="{1F7A9CC4-45E0-480F-82CC-F518E76F56C9}"/>
    <cellStyle name="Standard 3 2 4 2 2 2 2" xfId="1481" xr:uid="{CB8D5730-3168-41B1-806A-CF080522E44E}"/>
    <cellStyle name="Standard 3 2 4 2 2 2 2 2" xfId="1482" xr:uid="{60BC0353-0C86-463A-AA9A-E77EBE068803}"/>
    <cellStyle name="Standard 3 2 4 2 2 2 2 3" xfId="1483" xr:uid="{6B6A0D5C-6626-46BB-8565-D0D8169FB902}"/>
    <cellStyle name="Standard 3 2 4 2 2 2 2 4" xfId="1484" xr:uid="{279CA82D-1414-4D39-9C90-56C0513C584F}"/>
    <cellStyle name="Standard 3 2 4 2 2 2 2 5" xfId="1485" xr:uid="{67D6C921-DF0A-42BE-BC68-27231A3929AB}"/>
    <cellStyle name="Standard 3 2 4 2 2 2 3" xfId="1486" xr:uid="{BB0BF569-D775-470F-92D7-329014CC0B76}"/>
    <cellStyle name="Standard 3 2 4 2 2 2 4" xfId="1487" xr:uid="{9A19401B-AA31-4AE4-98B7-B54CB4F697BF}"/>
    <cellStyle name="Standard 3 2 4 2 2 2 5" xfId="1488" xr:uid="{AE12B216-2BE0-44A4-856A-85CCEDF444CC}"/>
    <cellStyle name="Standard 3 2 4 2 2 2 6" xfId="1489" xr:uid="{DFD6265B-2CC2-4B56-83C7-0CB6879499A8}"/>
    <cellStyle name="Standard 3 2 4 2 2 3" xfId="1490" xr:uid="{28914DE8-4751-4D3A-91A7-8DB70737E657}"/>
    <cellStyle name="Standard 3 2 4 2 2 3 2" xfId="1491" xr:uid="{E0EB9AB3-DB63-4E8F-9F1A-5795F08E8E99}"/>
    <cellStyle name="Standard 3 2 4 2 2 3 2 2" xfId="1492" xr:uid="{1FC1A311-DCBA-4FB5-BA09-FDE6B6890AD8}"/>
    <cellStyle name="Standard 3 2 4 2 2 3 2 3" xfId="1493" xr:uid="{AFBF6865-F232-4984-8762-9EDF665A808E}"/>
    <cellStyle name="Standard 3 2 4 2 2 3 2 4" xfId="1494" xr:uid="{D6C76BDE-0D4F-4A70-B6FC-CF11FDB7F31C}"/>
    <cellStyle name="Standard 3 2 4 2 2 3 2 5" xfId="1495" xr:uid="{BA0F0573-368B-4169-9CDB-95AD0C5C033A}"/>
    <cellStyle name="Standard 3 2 4 2 2 3 3" xfId="1496" xr:uid="{0A439559-DDD7-45D2-A62F-2CA6F4A79CDE}"/>
    <cellStyle name="Standard 3 2 4 2 2 3 4" xfId="1497" xr:uid="{57E3418D-A2EC-44A4-943E-0FA84925C2AF}"/>
    <cellStyle name="Standard 3 2 4 2 2 3 5" xfId="1498" xr:uid="{5E4F2B97-4A6A-49B5-81D3-0DA89F26DF26}"/>
    <cellStyle name="Standard 3 2 4 2 2 3 6" xfId="1499" xr:uid="{D2AAAB2C-4F51-409C-A85C-249DBEF3284C}"/>
    <cellStyle name="Standard 3 2 4 2 2 4" xfId="1500" xr:uid="{9D603214-241F-496B-9D4B-869D2758405B}"/>
    <cellStyle name="Standard 3 2 4 2 2 4 2" xfId="1501" xr:uid="{4443708B-3456-422B-93FA-B3EC33C41BE7}"/>
    <cellStyle name="Standard 3 2 4 2 2 4 2 2" xfId="1502" xr:uid="{4B4213F2-6BB9-4405-9482-0A7A1DA80385}"/>
    <cellStyle name="Standard 3 2 4 2 2 4 2 3" xfId="1503" xr:uid="{A48C72E3-A467-4D11-8FD8-A6672F8D253D}"/>
    <cellStyle name="Standard 3 2 4 2 2 4 2 4" xfId="1504" xr:uid="{659709F5-5C43-4CB3-8F9B-18476ED61AE6}"/>
    <cellStyle name="Standard 3 2 4 2 2 4 2 5" xfId="1505" xr:uid="{46F052EF-D07B-4609-94E6-C7A9FC86A655}"/>
    <cellStyle name="Standard 3 2 4 2 2 4 3" xfId="1506" xr:uid="{81DF2028-07B2-4FD1-A37D-32981B275A4E}"/>
    <cellStyle name="Standard 3 2 4 2 2 4 4" xfId="1507" xr:uid="{32DF93C6-519E-44F0-A831-6AE0B1765379}"/>
    <cellStyle name="Standard 3 2 4 2 2 4 5" xfId="1508" xr:uid="{479CFD98-9D4A-4B2E-81E9-4327FDA29FCE}"/>
    <cellStyle name="Standard 3 2 4 2 2 4 6" xfId="1509" xr:uid="{B874F395-F7A6-44A7-8BDD-D43598C0064E}"/>
    <cellStyle name="Standard 3 2 4 2 2 5" xfId="1510" xr:uid="{642CD10A-A927-4F84-86B7-92DA6A1946B3}"/>
    <cellStyle name="Standard 3 2 4 2 2 5 2" xfId="1511" xr:uid="{9C58F324-1F98-4E19-9292-9BA3168ED427}"/>
    <cellStyle name="Standard 3 2 4 2 2 5 3" xfId="1512" xr:uid="{15C3DD1C-EC99-4115-85C2-D0D7813FCA33}"/>
    <cellStyle name="Standard 3 2 4 2 2 5 4" xfId="1513" xr:uid="{947B0821-467A-4E5A-89B6-9A47AA5C308A}"/>
    <cellStyle name="Standard 3 2 4 2 2 5 5" xfId="1514" xr:uid="{04E38564-D4FA-4A8B-8D5D-1F63865AB06E}"/>
    <cellStyle name="Standard 3 2 4 2 2 6" xfId="1515" xr:uid="{4214DDDA-BCA2-4932-A8BF-5D47012DFE38}"/>
    <cellStyle name="Standard 3 2 4 2 2 6 2" xfId="1516" xr:uid="{CEAFE1C4-7168-4744-A6E3-FDE5C5C20060}"/>
    <cellStyle name="Standard 3 2 4 2 2 6 3" xfId="1517" xr:uid="{5C043AED-257B-4235-975D-BCCD5B7C1BE4}"/>
    <cellStyle name="Standard 3 2 4 2 2 6 4" xfId="1518" xr:uid="{AEE5549F-24D8-43E4-A55C-C6B000E757A3}"/>
    <cellStyle name="Standard 3 2 4 2 2 6 5" xfId="1519" xr:uid="{F1B1A67B-AF74-4ED5-9B1E-BA4408159E9D}"/>
    <cellStyle name="Standard 3 2 4 2 2 7" xfId="1520" xr:uid="{C14EF867-A224-49F4-A010-AE2444912D0E}"/>
    <cellStyle name="Standard 3 2 4 2 2 8" xfId="1521" xr:uid="{042123EA-BB99-49D0-BA29-02E43ED60DA3}"/>
    <cellStyle name="Standard 3 2 4 2 2 9" xfId="1522" xr:uid="{1965B68B-0E1B-412E-9347-C2213BDCE4E4}"/>
    <cellStyle name="Standard 3 2 4 2 3" xfId="1523" xr:uid="{DD3E659E-A594-4C03-A31B-A399993D370D}"/>
    <cellStyle name="Standard 3 2 4 2 3 2" xfId="1524" xr:uid="{36E00A11-FCA8-4851-8920-DF548D84C2CC}"/>
    <cellStyle name="Standard 3 2 4 2 3 2 2" xfId="1525" xr:uid="{EAE524F2-453C-4CC7-85AB-C1FAABECE597}"/>
    <cellStyle name="Standard 3 2 4 2 3 2 3" xfId="1526" xr:uid="{D585A00A-41CD-4AB7-BA71-94BF158976A2}"/>
    <cellStyle name="Standard 3 2 4 2 3 2 4" xfId="1527" xr:uid="{8AEE1DA3-5162-44CA-B159-2740C6B376FB}"/>
    <cellStyle name="Standard 3 2 4 2 3 2 5" xfId="1528" xr:uid="{1408161A-DB03-4018-9A11-200658305357}"/>
    <cellStyle name="Standard 3 2 4 2 3 3" xfId="1529" xr:uid="{0E80CCBD-0AD4-4AE0-AFCE-0AFD4BC9406A}"/>
    <cellStyle name="Standard 3 2 4 2 3 4" xfId="1530" xr:uid="{6F43319B-7B91-4B87-9BC7-D1B50BC08C92}"/>
    <cellStyle name="Standard 3 2 4 2 3 5" xfId="1531" xr:uid="{D1F1E538-06BB-4CA7-9331-ED1134E243D4}"/>
    <cellStyle name="Standard 3 2 4 2 3 6" xfId="1532" xr:uid="{63B2CDF7-C25E-4AE8-838D-3B0FA66B51CF}"/>
    <cellStyle name="Standard 3 2 4 2 4" xfId="1533" xr:uid="{0E56B4B5-3B72-461C-9F04-0134B3C6047B}"/>
    <cellStyle name="Standard 3 2 4 2 4 2" xfId="1534" xr:uid="{A303772A-E006-4414-8FC8-E8E0805E678F}"/>
    <cellStyle name="Standard 3 2 4 2 4 2 2" xfId="1535" xr:uid="{71063335-F5D2-4792-8E42-6D9E3CE83937}"/>
    <cellStyle name="Standard 3 2 4 2 4 2 3" xfId="1536" xr:uid="{1B142039-F609-4EDB-9CED-C54D89324231}"/>
    <cellStyle name="Standard 3 2 4 2 4 2 4" xfId="1537" xr:uid="{3C191016-0A44-47EA-BD90-9EC5746BCDDF}"/>
    <cellStyle name="Standard 3 2 4 2 4 2 5" xfId="1538" xr:uid="{8ACFDA1B-CBD8-4728-9557-1A03DE4F6BF7}"/>
    <cellStyle name="Standard 3 2 4 2 4 3" xfId="1539" xr:uid="{20CDC4F4-35EB-4B8B-9D24-4D63CCA01CEA}"/>
    <cellStyle name="Standard 3 2 4 2 4 4" xfId="1540" xr:uid="{0CCD8A82-EB36-4262-AAED-322F91CEDB47}"/>
    <cellStyle name="Standard 3 2 4 2 4 5" xfId="1541" xr:uid="{0D9B944F-4181-416F-8BD2-F871969A244F}"/>
    <cellStyle name="Standard 3 2 4 2 4 6" xfId="1542" xr:uid="{AE04C5CF-7F1E-4444-90A2-58BE3A2D3DE1}"/>
    <cellStyle name="Standard 3 2 4 2 5" xfId="1543" xr:uid="{246B8FE1-C67E-48CD-A29F-32EF6310A640}"/>
    <cellStyle name="Standard 3 2 4 2 5 2" xfId="1544" xr:uid="{2AABBB2A-5DE1-43F1-9311-64770EAC6D3D}"/>
    <cellStyle name="Standard 3 2 4 2 5 2 2" xfId="1545" xr:uid="{425886E7-B437-401D-A91C-1D89EC860AE2}"/>
    <cellStyle name="Standard 3 2 4 2 5 2 3" xfId="1546" xr:uid="{0F7D3C90-AEC3-434E-B4B7-594FD8B6C68A}"/>
    <cellStyle name="Standard 3 2 4 2 5 2 4" xfId="1547" xr:uid="{C8E729FB-9D03-4ACF-BA78-7DEBC1CAFDB1}"/>
    <cellStyle name="Standard 3 2 4 2 5 2 5" xfId="1548" xr:uid="{9C12E980-8A59-4AA2-9962-49D7DEBDA159}"/>
    <cellStyle name="Standard 3 2 4 2 5 3" xfId="1549" xr:uid="{DA6E3DDB-0CD5-42E1-9C01-4671C722537B}"/>
    <cellStyle name="Standard 3 2 4 2 5 4" xfId="1550" xr:uid="{3BAD948D-F92A-4085-B31A-9C521C84F395}"/>
    <cellStyle name="Standard 3 2 4 2 5 5" xfId="1551" xr:uid="{4369E38D-A08D-4F41-870F-1880C9A4E02D}"/>
    <cellStyle name="Standard 3 2 4 2 5 6" xfId="1552" xr:uid="{F1A1216A-89BE-4AF8-98D1-05E2C8D32B17}"/>
    <cellStyle name="Standard 3 2 4 2 6" xfId="1553" xr:uid="{8ED90ACA-095B-44E3-9C9F-CB2DBC15E49A}"/>
    <cellStyle name="Standard 3 2 4 2 6 2" xfId="1554" xr:uid="{1A981738-447F-448E-B367-A83441247F2E}"/>
    <cellStyle name="Standard 3 2 4 2 6 3" xfId="1555" xr:uid="{2DB43F8B-12F0-43FF-A599-DB155629C01D}"/>
    <cellStyle name="Standard 3 2 4 2 6 4" xfId="1556" xr:uid="{66BF782C-1C6C-4888-A867-23C9656CDED2}"/>
    <cellStyle name="Standard 3 2 4 2 6 5" xfId="1557" xr:uid="{0063AACC-F020-4136-8511-A3B04E7E8541}"/>
    <cellStyle name="Standard 3 2 4 2 7" xfId="1558" xr:uid="{DC1E4516-618F-4C4F-BB05-1F27447A4F73}"/>
    <cellStyle name="Standard 3 2 4 2 7 2" xfId="1559" xr:uid="{AC620D70-A641-42CD-91A5-C2C26C08D567}"/>
    <cellStyle name="Standard 3 2 4 2 7 3" xfId="1560" xr:uid="{AA1FA18C-EF52-4CEE-9F55-A2D6348581BD}"/>
    <cellStyle name="Standard 3 2 4 2 7 4" xfId="1561" xr:uid="{85876271-01BA-4B52-907D-CD32B3C1DB39}"/>
    <cellStyle name="Standard 3 2 4 2 7 5" xfId="1562" xr:uid="{073AC5DF-D4C9-4231-9692-E93D8521C5B3}"/>
    <cellStyle name="Standard 3 2 4 2 8" xfId="1563" xr:uid="{0349C25B-FFAF-4B79-9FE1-BF651C70E9A0}"/>
    <cellStyle name="Standard 3 2 4 2 8 2" xfId="1564" xr:uid="{E0196FF5-C57D-413A-AD69-C7D2B17E8B37}"/>
    <cellStyle name="Standard 3 2 4 2 8 3" xfId="1565" xr:uid="{127B7E56-DC83-4118-AA6F-4DBA6C590F58}"/>
    <cellStyle name="Standard 3 2 4 2 8 4" xfId="1566" xr:uid="{AC955B5F-745A-495C-937B-E4B201143F37}"/>
    <cellStyle name="Standard 3 2 4 2 8 5" xfId="1567" xr:uid="{A9167341-26B2-43CA-A499-199FB97D0170}"/>
    <cellStyle name="Standard 3 2 4 2 9" xfId="1568" xr:uid="{9A8E7A35-E637-4F96-BFD7-D80A3B0B6908}"/>
    <cellStyle name="Standard 3 2 4 3" xfId="1569" xr:uid="{CC5B3541-8D82-4B43-8360-77C261C232F4}"/>
    <cellStyle name="Standard 3 2 4 3 10" xfId="1570" xr:uid="{ABCDB619-7023-4436-A750-2161DC6872B3}"/>
    <cellStyle name="Standard 3 2 4 3 11" xfId="1571" xr:uid="{DA5B92E1-2674-4989-96F0-B264ED4C5321}"/>
    <cellStyle name="Standard 3 2 4 3 2" xfId="1572" xr:uid="{57185E45-8389-4C51-AF71-907C3DB679C5}"/>
    <cellStyle name="Standard 3 2 4 3 2 2" xfId="1573" xr:uid="{86F0BE41-0BFA-4DEF-8CDC-377AC5053374}"/>
    <cellStyle name="Standard 3 2 4 3 2 2 2" xfId="1574" xr:uid="{52E4BE03-58A9-4395-92A2-13FF43D28D1A}"/>
    <cellStyle name="Standard 3 2 4 3 2 2 3" xfId="1575" xr:uid="{36E3C7A9-1473-47E3-800F-1A637C864E06}"/>
    <cellStyle name="Standard 3 2 4 3 2 2 4" xfId="1576" xr:uid="{C0B1146F-D83A-4DDC-A767-4E53FB02A556}"/>
    <cellStyle name="Standard 3 2 4 3 2 2 5" xfId="1577" xr:uid="{C81F709F-2C68-4772-AB13-22896BA5A345}"/>
    <cellStyle name="Standard 3 2 4 3 2 3" xfId="1578" xr:uid="{D6587E07-7CFF-4F44-848B-8729D7BA6B28}"/>
    <cellStyle name="Standard 3 2 4 3 2 4" xfId="1579" xr:uid="{61E0A571-1259-4180-8014-58DAB505770D}"/>
    <cellStyle name="Standard 3 2 4 3 2 5" xfId="1580" xr:uid="{1C426C5C-EDD7-4D69-8DC4-F6AC3D8CECF3}"/>
    <cellStyle name="Standard 3 2 4 3 2 6" xfId="1581" xr:uid="{2865F28E-3EF1-493D-93C9-0997D3A46774}"/>
    <cellStyle name="Standard 3 2 4 3 3" xfId="1582" xr:uid="{804873A6-A141-4579-9FBC-D06F40A06986}"/>
    <cellStyle name="Standard 3 2 4 3 3 2" xfId="1583" xr:uid="{8FF82E0F-ACFF-41C1-97FE-39DE3B5B0BA3}"/>
    <cellStyle name="Standard 3 2 4 3 3 2 2" xfId="1584" xr:uid="{B999C31E-41EE-4B5E-9BD8-7556A8F88613}"/>
    <cellStyle name="Standard 3 2 4 3 3 2 3" xfId="1585" xr:uid="{03623BB5-D8F1-4E74-958A-86227F606130}"/>
    <cellStyle name="Standard 3 2 4 3 3 2 4" xfId="1586" xr:uid="{4C20AF57-BAD7-4823-954F-888504EFE5B4}"/>
    <cellStyle name="Standard 3 2 4 3 3 2 5" xfId="1587" xr:uid="{9F909AA4-B43C-4DF7-8E3A-1075577B88C3}"/>
    <cellStyle name="Standard 3 2 4 3 3 3" xfId="1588" xr:uid="{4433BE97-6FDE-4020-AEA7-ACA01D2F91FF}"/>
    <cellStyle name="Standard 3 2 4 3 3 4" xfId="1589" xr:uid="{9ABADEBD-D403-44F3-B356-5BD376BC7AD8}"/>
    <cellStyle name="Standard 3 2 4 3 3 5" xfId="1590" xr:uid="{5F19F50F-B934-425E-A03E-9C81454C17B7}"/>
    <cellStyle name="Standard 3 2 4 3 3 6" xfId="1591" xr:uid="{D901A88E-769A-47FE-8AED-026F97FBCADE}"/>
    <cellStyle name="Standard 3 2 4 3 4" xfId="1592" xr:uid="{4DCD3C5A-D71C-4B93-AAEF-1217ED07F1E1}"/>
    <cellStyle name="Standard 3 2 4 3 4 2" xfId="1593" xr:uid="{45A70641-8FF3-447E-9C94-F5082E678D19}"/>
    <cellStyle name="Standard 3 2 4 3 4 2 2" xfId="1594" xr:uid="{969FD247-55EB-4810-B649-044046B1960D}"/>
    <cellStyle name="Standard 3 2 4 3 4 2 3" xfId="1595" xr:uid="{B57F7052-933B-486C-8B72-98B6191BDD29}"/>
    <cellStyle name="Standard 3 2 4 3 4 2 4" xfId="1596" xr:uid="{5FDBEA28-A198-4A93-95CF-9031780F3BD4}"/>
    <cellStyle name="Standard 3 2 4 3 4 2 5" xfId="1597" xr:uid="{F66D6AF6-5D38-4796-A3FE-6AB83E51D1C4}"/>
    <cellStyle name="Standard 3 2 4 3 4 3" xfId="1598" xr:uid="{46265D8E-98A6-40D2-ACF4-9380A4E04762}"/>
    <cellStyle name="Standard 3 2 4 3 4 4" xfId="1599" xr:uid="{D168ADD1-05CB-43D3-9917-7F86E15ECD04}"/>
    <cellStyle name="Standard 3 2 4 3 4 5" xfId="1600" xr:uid="{9CC6A7B6-837D-4019-A005-77DA034BBF96}"/>
    <cellStyle name="Standard 3 2 4 3 4 6" xfId="1601" xr:uid="{E43494FB-D5EC-4F45-B70D-989974DDBB42}"/>
    <cellStyle name="Standard 3 2 4 3 5" xfId="1602" xr:uid="{A14892C1-C220-4238-A420-6722D66A81C4}"/>
    <cellStyle name="Standard 3 2 4 3 5 2" xfId="1603" xr:uid="{8F84969D-9480-4BE8-A947-A1C067DE6C83}"/>
    <cellStyle name="Standard 3 2 4 3 5 3" xfId="1604" xr:uid="{25A0A101-395A-458B-BF28-5FD350FF9C59}"/>
    <cellStyle name="Standard 3 2 4 3 5 4" xfId="1605" xr:uid="{AC435B8D-5D4E-4DE8-A453-1EFB82FC035E}"/>
    <cellStyle name="Standard 3 2 4 3 5 5" xfId="1606" xr:uid="{41EBDC6C-5981-46ED-ABC5-04B9547C4EDA}"/>
    <cellStyle name="Standard 3 2 4 3 6" xfId="1607" xr:uid="{3F690D18-E41E-4875-B32D-10937EA0A4AF}"/>
    <cellStyle name="Standard 3 2 4 3 6 2" xfId="1608" xr:uid="{E596A1CD-731B-40EE-81C1-673DE02BA5A4}"/>
    <cellStyle name="Standard 3 2 4 3 6 3" xfId="1609" xr:uid="{4A637F33-2125-4AD2-AB93-5BDFB7A82EB0}"/>
    <cellStyle name="Standard 3 2 4 3 6 4" xfId="1610" xr:uid="{9739D3FE-14D2-4424-A50B-6414BFB1B0CB}"/>
    <cellStyle name="Standard 3 2 4 3 6 5" xfId="1611" xr:uid="{215E8050-0435-4D37-A11C-3B1AC2CEA23E}"/>
    <cellStyle name="Standard 3 2 4 3 7" xfId="1612" xr:uid="{A87184CA-FAC7-4C99-93C9-5CF962197B35}"/>
    <cellStyle name="Standard 3 2 4 3 8" xfId="1613" xr:uid="{C63A4646-F75D-4E19-9504-112445B99AA0}"/>
    <cellStyle name="Standard 3 2 4 3 9" xfId="1614" xr:uid="{1DFBCC06-CB39-4F9B-AC67-5492B6E4BB0E}"/>
    <cellStyle name="Standard 3 2 4 4" xfId="1615" xr:uid="{6CE1846E-5974-446A-B74C-F7E2E7FD6ACD}"/>
    <cellStyle name="Standard 3 2 4 4 2" xfId="1616" xr:uid="{D8C0242D-9170-46C6-8A68-82E0A901351D}"/>
    <cellStyle name="Standard 3 2 4 4 2 2" xfId="1617" xr:uid="{611C30FA-006C-49A5-9DFE-86BFA133E3FD}"/>
    <cellStyle name="Standard 3 2 4 4 2 3" xfId="1618" xr:uid="{6EA8C916-1CB2-438D-8D49-7F60ED6C34EF}"/>
    <cellStyle name="Standard 3 2 4 4 2 4" xfId="1619" xr:uid="{692EBA80-A994-41BE-8DFD-5052D88C766D}"/>
    <cellStyle name="Standard 3 2 4 4 2 5" xfId="1620" xr:uid="{D3C77E44-3022-41E8-B67C-405070B8E5C1}"/>
    <cellStyle name="Standard 3 2 4 4 3" xfId="1621" xr:uid="{28A73D2B-2EB3-46F5-9E84-211CEF33BCAD}"/>
    <cellStyle name="Standard 3 2 4 4 4" xfId="1622" xr:uid="{7B94A0D7-DBB3-4C37-B1D1-A0B0D8A9A869}"/>
    <cellStyle name="Standard 3 2 4 4 5" xfId="1623" xr:uid="{7304F38C-C1D9-45D9-BEF8-46A1E89EFD32}"/>
    <cellStyle name="Standard 3 2 4 4 6" xfId="1624" xr:uid="{122F003D-DA11-409A-97EE-3671C452A7A0}"/>
    <cellStyle name="Standard 3 2 4 5" xfId="1625" xr:uid="{79A5BC6F-EE73-45AD-99B9-409CA41E4BB3}"/>
    <cellStyle name="Standard 3 2 4 5 2" xfId="1626" xr:uid="{BE74B143-FD2C-4EB3-83E3-8CACF1195268}"/>
    <cellStyle name="Standard 3 2 4 5 2 2" xfId="1627" xr:uid="{23474BAB-4C55-4A96-9244-CD182E9D925E}"/>
    <cellStyle name="Standard 3 2 4 5 2 3" xfId="1628" xr:uid="{33D64D28-DF4C-42A3-9CCB-C3CE96882733}"/>
    <cellStyle name="Standard 3 2 4 5 2 4" xfId="1629" xr:uid="{5F1CADC8-F182-4CA7-B1C7-D7977F31DCF7}"/>
    <cellStyle name="Standard 3 2 4 5 2 5" xfId="1630" xr:uid="{7C1A5F2B-A1EB-4434-969B-2B94E4F1F975}"/>
    <cellStyle name="Standard 3 2 4 5 3" xfId="1631" xr:uid="{5AA86385-4EBE-4045-977E-11BEBD962A77}"/>
    <cellStyle name="Standard 3 2 4 5 4" xfId="1632" xr:uid="{71928E5E-2823-4847-A7D1-68DA125CEB08}"/>
    <cellStyle name="Standard 3 2 4 5 5" xfId="1633" xr:uid="{BFA6CFE2-45AF-465E-B979-DB5C0C28DA1F}"/>
    <cellStyle name="Standard 3 2 4 5 6" xfId="1634" xr:uid="{078A676A-4E85-4C6A-8711-4FC9344ADC7A}"/>
    <cellStyle name="Standard 3 2 4 6" xfId="1635" xr:uid="{D51A9F1E-5371-4442-9399-129427C463BA}"/>
    <cellStyle name="Standard 3 2 4 6 2" xfId="1636" xr:uid="{9A7082F9-05D1-444E-9B9D-8F9CFDE15E78}"/>
    <cellStyle name="Standard 3 2 4 6 2 2" xfId="1637" xr:uid="{8560FE74-CB32-46F3-8919-5BBA55423109}"/>
    <cellStyle name="Standard 3 2 4 6 2 3" xfId="1638" xr:uid="{1D4C58EE-8183-4512-9AF7-97F0F5E0D7DA}"/>
    <cellStyle name="Standard 3 2 4 6 2 4" xfId="1639" xr:uid="{93FC9CD2-E963-4682-AB1B-1453AFAA4134}"/>
    <cellStyle name="Standard 3 2 4 6 2 5" xfId="1640" xr:uid="{57D03F24-3E0D-48C7-BB10-47072224FC0C}"/>
    <cellStyle name="Standard 3 2 4 6 3" xfId="1641" xr:uid="{FAC3BCE9-676B-4D15-B84D-C1649D9F6C67}"/>
    <cellStyle name="Standard 3 2 4 6 4" xfId="1642" xr:uid="{32706013-0835-4BFF-9C78-96E32FA751E8}"/>
    <cellStyle name="Standard 3 2 4 6 5" xfId="1643" xr:uid="{0A737441-DF2C-41DF-B345-DD71D7A7043F}"/>
    <cellStyle name="Standard 3 2 4 6 6" xfId="1644" xr:uid="{6A7677EA-C622-42B6-840C-B696D5622AD1}"/>
    <cellStyle name="Standard 3 2 4 7" xfId="1645" xr:uid="{44469EBA-9118-4829-BBF5-CE1DE7C2880E}"/>
    <cellStyle name="Standard 3 2 4 7 2" xfId="1646" xr:uid="{9BA6A7BC-1F7D-4C97-8F07-5521B326D845}"/>
    <cellStyle name="Standard 3 2 4 7 2 2" xfId="1647" xr:uid="{A68D3A72-CC68-4523-9EF8-5EF0874F6DF5}"/>
    <cellStyle name="Standard 3 2 4 7 2 3" xfId="1648" xr:uid="{E0AE56F2-8EB7-4168-9FA6-D2E0E4A272F3}"/>
    <cellStyle name="Standard 3 2 4 7 2 4" xfId="1649" xr:uid="{719937D9-E4E6-434D-BC41-ABDCC41D160D}"/>
    <cellStyle name="Standard 3 2 4 7 2 5" xfId="1650" xr:uid="{F5EA3BC3-84FE-4F02-94E3-1B2968AC524F}"/>
    <cellStyle name="Standard 3 2 4 7 3" xfId="1651" xr:uid="{EE6A040E-3B1E-4AD2-8F91-6BEDFDD699A6}"/>
    <cellStyle name="Standard 3 2 4 7 4" xfId="1652" xr:uid="{47E9C110-7458-4DEB-8895-B1F88995DF7D}"/>
    <cellStyle name="Standard 3 2 4 7 5" xfId="1653" xr:uid="{8BDA8AD0-72FB-468E-A6B4-54E16FAAF36B}"/>
    <cellStyle name="Standard 3 2 4 7 6" xfId="1654" xr:uid="{C53536D7-9B3C-46BB-8850-ADF645FB27F8}"/>
    <cellStyle name="Standard 3 2 4 8" xfId="1655" xr:uid="{9D416E27-A8BE-4B67-92D0-AB9EA35A525A}"/>
    <cellStyle name="Standard 3 2 4 8 2" xfId="1656" xr:uid="{F3FA1CA1-521C-4AF4-8CC5-911E834F74C1}"/>
    <cellStyle name="Standard 3 2 4 8 3" xfId="1657" xr:uid="{64196117-2D1F-40A8-A3D5-26CF50EBF5B4}"/>
    <cellStyle name="Standard 3 2 4 8 4" xfId="1658" xr:uid="{74449F9C-9748-41A5-8F91-3C1E3247E3DB}"/>
    <cellStyle name="Standard 3 2 4 8 5" xfId="1659" xr:uid="{1CCF400F-DBD2-42F2-A9DA-3A59A00040F3}"/>
    <cellStyle name="Standard 3 2 4 9" xfId="1660" xr:uid="{06505D91-0C4B-42C1-84FA-FE0AE06311B3}"/>
    <cellStyle name="Standard 3 2 4 9 2" xfId="1661" xr:uid="{7D2E37A3-B5F3-4538-AC2B-D9088F1F7749}"/>
    <cellStyle name="Standard 3 2 4 9 3" xfId="1662" xr:uid="{D583EB8A-97E2-4F83-AB72-238E5DF6B558}"/>
    <cellStyle name="Standard 3 2 4 9 4" xfId="1663" xr:uid="{1AA36651-3E12-410D-8929-A52AC46AF9A4}"/>
    <cellStyle name="Standard 3 2 4 9 5" xfId="1664" xr:uid="{A3225141-BAAB-44E6-A2D3-0F00D73FAF82}"/>
    <cellStyle name="Standard 3 2 5" xfId="80" xr:uid="{6C82C37C-7BE8-4EC2-9F1E-AF500D046046}"/>
    <cellStyle name="Standard 3 2 5 10" xfId="1665" xr:uid="{B7489D0E-E5CA-4CA4-B92D-9678DBB497D0}"/>
    <cellStyle name="Standard 3 2 5 11" xfId="1666" xr:uid="{4BE95C36-2851-4132-893D-44279F2336CF}"/>
    <cellStyle name="Standard 3 2 5 12" xfId="1667" xr:uid="{19FB3CDD-0D39-4D81-9008-32FC6E2FD579}"/>
    <cellStyle name="Standard 3 2 5 13" xfId="1668" xr:uid="{E9254325-5044-4525-84B6-414CF9AF2738}"/>
    <cellStyle name="Standard 3 2 5 2" xfId="1669" xr:uid="{2482F349-52AD-478A-B56F-8724D2BE29B4}"/>
    <cellStyle name="Standard 3 2 5 2 10" xfId="1670" xr:uid="{F5DF997E-EA2B-4CE9-8B67-2CEA36ACCC21}"/>
    <cellStyle name="Standard 3 2 5 2 11" xfId="1671" xr:uid="{93C1262E-6FBE-4B90-83EF-3A5AA785BD9A}"/>
    <cellStyle name="Standard 3 2 5 2 2" xfId="1672" xr:uid="{638EBCC4-F4E4-4336-87EB-BE7678AA1572}"/>
    <cellStyle name="Standard 3 2 5 2 2 2" xfId="1673" xr:uid="{94992757-C7EB-4815-B2CF-2AC2F2D5C3C2}"/>
    <cellStyle name="Standard 3 2 5 2 2 2 2" xfId="1674" xr:uid="{52FE3AC5-9B2C-4280-B301-F9E5B60D31FA}"/>
    <cellStyle name="Standard 3 2 5 2 2 2 3" xfId="1675" xr:uid="{295F201E-15FE-4AB5-B1F6-8407ADF649AF}"/>
    <cellStyle name="Standard 3 2 5 2 2 2 4" xfId="1676" xr:uid="{DC8B6EB9-D376-4AA9-8A2D-A06B5201E5FD}"/>
    <cellStyle name="Standard 3 2 5 2 2 2 5" xfId="1677" xr:uid="{2DFF5443-5C22-4B0C-AC8D-442C699DACBB}"/>
    <cellStyle name="Standard 3 2 5 2 2 3" xfId="1678" xr:uid="{58005E69-4289-41BB-85EC-79A0140AE8E5}"/>
    <cellStyle name="Standard 3 2 5 2 2 4" xfId="1679" xr:uid="{04083D34-3C3D-41D0-9C5B-87CAE46F2A89}"/>
    <cellStyle name="Standard 3 2 5 2 2 5" xfId="1680" xr:uid="{147B0AE6-66B4-4C6B-B7FB-D2EE8B80F8C9}"/>
    <cellStyle name="Standard 3 2 5 2 2 6" xfId="1681" xr:uid="{A9C0EA33-8456-49B5-BB5B-02FABFB505FF}"/>
    <cellStyle name="Standard 3 2 5 2 3" xfId="1682" xr:uid="{51C27EB7-4C59-46B0-963F-46A085CC2908}"/>
    <cellStyle name="Standard 3 2 5 2 3 2" xfId="1683" xr:uid="{9F34B6B5-AE32-4D80-9C56-437E67E24EAF}"/>
    <cellStyle name="Standard 3 2 5 2 3 2 2" xfId="1684" xr:uid="{2BAF7415-F0EE-4252-8456-D41BF1526559}"/>
    <cellStyle name="Standard 3 2 5 2 3 2 3" xfId="1685" xr:uid="{7FD7352F-56B0-44FE-A928-EA93B27ACDD8}"/>
    <cellStyle name="Standard 3 2 5 2 3 2 4" xfId="1686" xr:uid="{F5C9C5B1-4624-4998-9B1A-1C2F8CF71085}"/>
    <cellStyle name="Standard 3 2 5 2 3 2 5" xfId="1687" xr:uid="{4BB41056-B717-42C6-8570-FE38E76B61E1}"/>
    <cellStyle name="Standard 3 2 5 2 3 3" xfId="1688" xr:uid="{C63C012F-7D75-4FA4-B9FC-D4DFD251598F}"/>
    <cellStyle name="Standard 3 2 5 2 3 4" xfId="1689" xr:uid="{43EC9E25-B932-45D6-865B-9478871D5854}"/>
    <cellStyle name="Standard 3 2 5 2 3 5" xfId="1690" xr:uid="{8DDF9CF4-0588-4D2E-A6C2-E080225AF661}"/>
    <cellStyle name="Standard 3 2 5 2 3 6" xfId="1691" xr:uid="{753D5C56-0237-461E-90B2-15731021B888}"/>
    <cellStyle name="Standard 3 2 5 2 4" xfId="1692" xr:uid="{364C1F8D-6881-4515-A427-BDC2E86D23C9}"/>
    <cellStyle name="Standard 3 2 5 2 4 2" xfId="1693" xr:uid="{D43AABF1-4361-432D-97B1-E5E013BF96FC}"/>
    <cellStyle name="Standard 3 2 5 2 4 2 2" xfId="1694" xr:uid="{B73AA2E7-1EE0-4BB2-93CF-9C2C39C2F035}"/>
    <cellStyle name="Standard 3 2 5 2 4 2 3" xfId="1695" xr:uid="{8BADE520-02E4-45A4-A258-D30C8BABAD17}"/>
    <cellStyle name="Standard 3 2 5 2 4 2 4" xfId="1696" xr:uid="{DBF276C5-0921-494B-8FCE-D96040022D8E}"/>
    <cellStyle name="Standard 3 2 5 2 4 2 5" xfId="1697" xr:uid="{C92FD272-BE0D-455A-852C-1EF3D6256D7C}"/>
    <cellStyle name="Standard 3 2 5 2 4 3" xfId="1698" xr:uid="{F529617A-E7C5-43C8-BACA-913C6A946B28}"/>
    <cellStyle name="Standard 3 2 5 2 4 4" xfId="1699" xr:uid="{AB7FB5EC-1B41-4BD2-8AE9-81E8F42F0566}"/>
    <cellStyle name="Standard 3 2 5 2 4 5" xfId="1700" xr:uid="{230FABE1-6026-43A5-B324-789CD5586720}"/>
    <cellStyle name="Standard 3 2 5 2 4 6" xfId="1701" xr:uid="{CC8EA3BD-DC18-4B87-B4E0-5921BE420454}"/>
    <cellStyle name="Standard 3 2 5 2 5" xfId="1702" xr:uid="{C4FEC84F-A703-4C78-8A19-12B0444E509B}"/>
    <cellStyle name="Standard 3 2 5 2 5 2" xfId="1703" xr:uid="{5AB20DC5-BF25-496C-8832-ACF6AA9FF033}"/>
    <cellStyle name="Standard 3 2 5 2 5 3" xfId="1704" xr:uid="{7CA6371D-59F6-46F2-87B3-1F3F9805AF9E}"/>
    <cellStyle name="Standard 3 2 5 2 5 4" xfId="1705" xr:uid="{11E742F6-3042-421F-9548-A455EFA61C7E}"/>
    <cellStyle name="Standard 3 2 5 2 5 5" xfId="1706" xr:uid="{7E0535ED-427B-4F07-B258-D0A01990D110}"/>
    <cellStyle name="Standard 3 2 5 2 6" xfId="1707" xr:uid="{347FB136-422C-471E-B5C3-2C25A5454E22}"/>
    <cellStyle name="Standard 3 2 5 2 6 2" xfId="1708" xr:uid="{6E2D817A-BC86-4203-9565-A5F273D46737}"/>
    <cellStyle name="Standard 3 2 5 2 6 3" xfId="1709" xr:uid="{025CBF63-3C5A-477F-9E01-F7B5BEFC11D5}"/>
    <cellStyle name="Standard 3 2 5 2 6 4" xfId="1710" xr:uid="{2791456B-A452-44DE-916C-2403A6665EE4}"/>
    <cellStyle name="Standard 3 2 5 2 6 5" xfId="1711" xr:uid="{F6C36EFD-EF6A-4935-AEBB-FFABC233DDD3}"/>
    <cellStyle name="Standard 3 2 5 2 7" xfId="1712" xr:uid="{B82A3C19-F847-402C-8B0A-EA335EE80B8B}"/>
    <cellStyle name="Standard 3 2 5 2 8" xfId="1713" xr:uid="{3148932A-1D9F-487D-BA2B-BD7D9DBB2FE1}"/>
    <cellStyle name="Standard 3 2 5 2 9" xfId="1714" xr:uid="{4474792F-C643-4B37-AA70-0D6E5A0D5B62}"/>
    <cellStyle name="Standard 3 2 5 3" xfId="1715" xr:uid="{4CB21F47-03D7-43B0-B09E-63232C8AA20D}"/>
    <cellStyle name="Standard 3 2 5 3 2" xfId="1716" xr:uid="{62F331C4-2BE5-430F-A88E-EFE0044711F1}"/>
    <cellStyle name="Standard 3 2 5 3 2 2" xfId="1717" xr:uid="{844412A8-DD0A-4954-BD09-AFEBEA88AD8D}"/>
    <cellStyle name="Standard 3 2 5 3 2 3" xfId="1718" xr:uid="{1417E143-8DC9-4FC2-A12A-5E3A09A7C54D}"/>
    <cellStyle name="Standard 3 2 5 3 2 4" xfId="1719" xr:uid="{5138A632-5987-45A2-AC9B-7690991B7BC4}"/>
    <cellStyle name="Standard 3 2 5 3 2 5" xfId="1720" xr:uid="{AD6F2AB0-DF53-4FF3-A0CD-D1FCCA103954}"/>
    <cellStyle name="Standard 3 2 5 3 3" xfId="1721" xr:uid="{863001A1-ABD8-40F3-A6B8-F596E48E2199}"/>
    <cellStyle name="Standard 3 2 5 3 4" xfId="1722" xr:uid="{53087718-32BB-4595-9373-EE3E05D5E315}"/>
    <cellStyle name="Standard 3 2 5 3 5" xfId="1723" xr:uid="{A2A860AD-5649-4C20-8BA7-8B2A6DF3C9EE}"/>
    <cellStyle name="Standard 3 2 5 3 6" xfId="1724" xr:uid="{2C271239-FD7D-4B7D-908B-AAD1B69B67D8}"/>
    <cellStyle name="Standard 3 2 5 4" xfId="1725" xr:uid="{78564504-B680-4B57-97E3-C02897087582}"/>
    <cellStyle name="Standard 3 2 5 4 2" xfId="1726" xr:uid="{3E525E3F-3331-4CF6-9287-B65727F3AFF3}"/>
    <cellStyle name="Standard 3 2 5 4 2 2" xfId="1727" xr:uid="{7270B130-870A-4FB8-B334-7FCBFFCC33A2}"/>
    <cellStyle name="Standard 3 2 5 4 2 3" xfId="1728" xr:uid="{89F59550-E518-49E1-9597-148008F5A884}"/>
    <cellStyle name="Standard 3 2 5 4 2 4" xfId="1729" xr:uid="{2AA3AA8C-7C9C-443B-98EA-455D6C28E4ED}"/>
    <cellStyle name="Standard 3 2 5 4 2 5" xfId="1730" xr:uid="{E3EFEE88-77F0-4597-975A-5F8135DEE91B}"/>
    <cellStyle name="Standard 3 2 5 4 3" xfId="1731" xr:uid="{68411ECB-5D21-40BD-96CD-0ED46A4063B3}"/>
    <cellStyle name="Standard 3 2 5 4 4" xfId="1732" xr:uid="{9BFDD198-F284-4FEB-A72D-57DEFE198681}"/>
    <cellStyle name="Standard 3 2 5 4 5" xfId="1733" xr:uid="{72BB2697-2B56-4830-B72E-FD100B2FA291}"/>
    <cellStyle name="Standard 3 2 5 4 6" xfId="1734" xr:uid="{301E9CB0-5FFC-426C-BEEE-A515F426F5DA}"/>
    <cellStyle name="Standard 3 2 5 5" xfId="1735" xr:uid="{6FC2E0E7-6640-479F-9DF6-C62D14CB6E4C}"/>
    <cellStyle name="Standard 3 2 5 5 2" xfId="1736" xr:uid="{56CE170F-2623-48AB-BF32-39F2E6231381}"/>
    <cellStyle name="Standard 3 2 5 5 2 2" xfId="1737" xr:uid="{795676BF-1700-49FC-93EF-E21B46A8B3DD}"/>
    <cellStyle name="Standard 3 2 5 5 2 3" xfId="1738" xr:uid="{EBBCBF9F-E0B6-422D-AE89-FA928ABCC601}"/>
    <cellStyle name="Standard 3 2 5 5 2 4" xfId="1739" xr:uid="{79AB1CEA-DC22-4A66-9172-209ADDF06765}"/>
    <cellStyle name="Standard 3 2 5 5 2 5" xfId="1740" xr:uid="{AD10C8BE-495E-490A-98A6-F3DAB2E8160E}"/>
    <cellStyle name="Standard 3 2 5 5 3" xfId="1741" xr:uid="{9937C1A9-A8E8-47D9-8D78-031C42804F4E}"/>
    <cellStyle name="Standard 3 2 5 5 4" xfId="1742" xr:uid="{C64D2182-A87C-4ACB-BD90-6034713FB252}"/>
    <cellStyle name="Standard 3 2 5 5 5" xfId="1743" xr:uid="{4BEF23B4-DCD8-4688-BAC4-91BF77493E99}"/>
    <cellStyle name="Standard 3 2 5 5 6" xfId="1744" xr:uid="{7D2387D4-F62C-412D-B569-21424AFA6464}"/>
    <cellStyle name="Standard 3 2 5 6" xfId="1745" xr:uid="{720443A1-0F54-4B3A-93E0-70746C4B6544}"/>
    <cellStyle name="Standard 3 2 5 6 2" xfId="1746" xr:uid="{77936AE8-C51F-449A-8392-EDCC4AB79074}"/>
    <cellStyle name="Standard 3 2 5 6 3" xfId="1747" xr:uid="{7C2CD0C9-B88D-4927-A4AA-0497A4C7CBFD}"/>
    <cellStyle name="Standard 3 2 5 6 4" xfId="1748" xr:uid="{1DF47B8D-D828-490A-B718-656467B759E7}"/>
    <cellStyle name="Standard 3 2 5 6 5" xfId="1749" xr:uid="{62B2CDAA-AAC8-4038-984A-18F19A7D33AE}"/>
    <cellStyle name="Standard 3 2 5 7" xfId="1750" xr:uid="{2D282FAA-E9F7-4C86-849B-8725B13C8000}"/>
    <cellStyle name="Standard 3 2 5 7 2" xfId="1751" xr:uid="{D10EDED8-AE2A-4598-B048-382703E48FC3}"/>
    <cellStyle name="Standard 3 2 5 7 3" xfId="1752" xr:uid="{E9067B31-4BB7-4EED-A609-043B79C85862}"/>
    <cellStyle name="Standard 3 2 5 7 4" xfId="1753" xr:uid="{6B228EC9-D941-471D-9C45-9451164BE7EE}"/>
    <cellStyle name="Standard 3 2 5 7 5" xfId="1754" xr:uid="{C43C3AFE-9566-4386-9D4E-034FFA27A731}"/>
    <cellStyle name="Standard 3 2 5 8" xfId="1755" xr:uid="{191791D3-B397-4F72-BD9B-5BEB1F58230E}"/>
    <cellStyle name="Standard 3 2 5 8 2" xfId="1756" xr:uid="{1C861514-3157-40C1-BB50-CD0DBD4B2EF2}"/>
    <cellStyle name="Standard 3 2 5 8 3" xfId="1757" xr:uid="{88AB5117-53FB-4539-8B67-06A9247DD976}"/>
    <cellStyle name="Standard 3 2 5 8 4" xfId="1758" xr:uid="{0AA9A60D-3B8F-4491-A8FC-7E41C7AE4BF8}"/>
    <cellStyle name="Standard 3 2 5 8 5" xfId="1759" xr:uid="{332D841E-2EB1-4810-9BD6-B0C5AA6886A9}"/>
    <cellStyle name="Standard 3 2 5 9" xfId="1760" xr:uid="{2AC83EB7-EECF-4383-9361-EE8A9D367FC2}"/>
    <cellStyle name="Standard 3 2 6" xfId="1761" xr:uid="{6C497DBC-F92D-48D8-A76E-2EE26CF10091}"/>
    <cellStyle name="Standard 3 2 6 10" xfId="1762" xr:uid="{3BD256C2-3A2F-4FDC-BF27-3DC2D915C677}"/>
    <cellStyle name="Standard 3 2 6 11" xfId="1763" xr:uid="{F846FB52-223A-4C44-998D-83AA4A406D62}"/>
    <cellStyle name="Standard 3 2 6 12" xfId="1764" xr:uid="{F6F10573-3BB7-4455-8A98-155B1B4409D5}"/>
    <cellStyle name="Standard 3 2 6 13" xfId="1765" xr:uid="{EBCA4A6D-D856-4BC8-9BFE-C1C363DBCCDF}"/>
    <cellStyle name="Standard 3 2 6 2" xfId="1766" xr:uid="{7D2C0905-2CF1-4D2D-B1C3-6336DEF1F8B4}"/>
    <cellStyle name="Standard 3 2 6 2 10" xfId="1767" xr:uid="{B5F30D40-FAFE-42FD-9962-E06721696022}"/>
    <cellStyle name="Standard 3 2 6 2 11" xfId="1768" xr:uid="{41B0EBCF-9835-48EB-ABF0-FA2B6E25BC04}"/>
    <cellStyle name="Standard 3 2 6 2 2" xfId="1769" xr:uid="{A310E275-A4B1-4BAC-B764-6A2B259D57E6}"/>
    <cellStyle name="Standard 3 2 6 2 2 2" xfId="1770" xr:uid="{D46ECAFB-6B9B-4B37-80A5-ABCCAE8A2870}"/>
    <cellStyle name="Standard 3 2 6 2 2 2 2" xfId="1771" xr:uid="{F1575251-0347-43FB-9F61-058D4D7FC8CB}"/>
    <cellStyle name="Standard 3 2 6 2 2 2 3" xfId="1772" xr:uid="{E1302883-1FD0-4BEE-B59B-882524074AB8}"/>
    <cellStyle name="Standard 3 2 6 2 2 2 4" xfId="1773" xr:uid="{F0466275-D1E3-43B2-BEE5-7760033BB5CA}"/>
    <cellStyle name="Standard 3 2 6 2 2 2 5" xfId="1774" xr:uid="{0877FE5D-A62A-4C4B-94B7-C926DDC17477}"/>
    <cellStyle name="Standard 3 2 6 2 2 3" xfId="1775" xr:uid="{665F0999-6D97-4FEC-B167-170D8AA08FBC}"/>
    <cellStyle name="Standard 3 2 6 2 2 4" xfId="1776" xr:uid="{268EC236-5C81-4059-932D-3019977AA507}"/>
    <cellStyle name="Standard 3 2 6 2 2 5" xfId="1777" xr:uid="{D42B826A-121B-431C-9398-187A350DFB31}"/>
    <cellStyle name="Standard 3 2 6 2 2 6" xfId="1778" xr:uid="{993451D0-1324-4AB0-898F-FFC3ABF3130E}"/>
    <cellStyle name="Standard 3 2 6 2 3" xfId="1779" xr:uid="{12BE1C29-4C6E-49A8-8F20-34EF21CC3274}"/>
    <cellStyle name="Standard 3 2 6 2 3 2" xfId="1780" xr:uid="{D687C234-AB68-4FC6-91DC-70071816B3B7}"/>
    <cellStyle name="Standard 3 2 6 2 3 2 2" xfId="1781" xr:uid="{FA6BFB35-E069-4032-BFC3-491083F17A02}"/>
    <cellStyle name="Standard 3 2 6 2 3 2 3" xfId="1782" xr:uid="{C18E7223-9D3C-4547-8CD7-4C72892F5ECC}"/>
    <cellStyle name="Standard 3 2 6 2 3 2 4" xfId="1783" xr:uid="{90BAB27E-F27A-4D86-ADE5-1935DB63607E}"/>
    <cellStyle name="Standard 3 2 6 2 3 2 5" xfId="1784" xr:uid="{1B365B04-1902-49B2-89C3-E133D6771E8E}"/>
    <cellStyle name="Standard 3 2 6 2 3 3" xfId="1785" xr:uid="{0EFDCFB7-9975-4864-BA6E-710196A5F22E}"/>
    <cellStyle name="Standard 3 2 6 2 3 4" xfId="1786" xr:uid="{7D778EE4-87FF-4FE8-AADC-508CD754D254}"/>
    <cellStyle name="Standard 3 2 6 2 3 5" xfId="1787" xr:uid="{08AB5A03-BFCA-4296-AFF3-612C10236ACF}"/>
    <cellStyle name="Standard 3 2 6 2 3 6" xfId="1788" xr:uid="{48993C28-5653-4A27-BEE2-2EED4F3232BB}"/>
    <cellStyle name="Standard 3 2 6 2 4" xfId="1789" xr:uid="{60988441-D1E6-4828-972C-5E4AAA782303}"/>
    <cellStyle name="Standard 3 2 6 2 4 2" xfId="1790" xr:uid="{702B26C4-13E4-4862-A00A-02E5ED026D51}"/>
    <cellStyle name="Standard 3 2 6 2 4 2 2" xfId="1791" xr:uid="{9AAE7E22-27FD-402F-9C90-F5686DF7E2FC}"/>
    <cellStyle name="Standard 3 2 6 2 4 2 3" xfId="1792" xr:uid="{8248652D-38E2-4F3F-94C7-F95984A60C13}"/>
    <cellStyle name="Standard 3 2 6 2 4 2 4" xfId="1793" xr:uid="{BAEEEB2C-3D3E-4385-963A-EBE4373CAC61}"/>
    <cellStyle name="Standard 3 2 6 2 4 2 5" xfId="1794" xr:uid="{BDD6B1A3-F789-42F4-90F1-F766A5DFA422}"/>
    <cellStyle name="Standard 3 2 6 2 4 3" xfId="1795" xr:uid="{B31ED30B-7DF7-4989-9394-B16C68379EE1}"/>
    <cellStyle name="Standard 3 2 6 2 4 4" xfId="1796" xr:uid="{B5017184-2EE8-4973-BEC9-7233CB8922A7}"/>
    <cellStyle name="Standard 3 2 6 2 4 5" xfId="1797" xr:uid="{1954C171-E20B-4C7C-849F-2748791C25F2}"/>
    <cellStyle name="Standard 3 2 6 2 4 6" xfId="1798" xr:uid="{1C8ADA76-27A6-4C45-95CB-6769264A3EB5}"/>
    <cellStyle name="Standard 3 2 6 2 5" xfId="1799" xr:uid="{B97DF800-8AE2-4558-8C77-BDF327C9CA6C}"/>
    <cellStyle name="Standard 3 2 6 2 5 2" xfId="1800" xr:uid="{D83EC28B-92BC-46A1-8E87-8192923FFEF4}"/>
    <cellStyle name="Standard 3 2 6 2 5 3" xfId="1801" xr:uid="{E205F8D4-2A1C-4BA4-A562-F259F41FE212}"/>
    <cellStyle name="Standard 3 2 6 2 5 4" xfId="1802" xr:uid="{101815B6-C73A-40A1-92F6-22B9FBD33874}"/>
    <cellStyle name="Standard 3 2 6 2 5 5" xfId="1803" xr:uid="{21F654D7-2EF3-4593-A7A7-AB83635B36EA}"/>
    <cellStyle name="Standard 3 2 6 2 6" xfId="1804" xr:uid="{2702D9B3-43FD-41C6-BE8C-A73574E05D72}"/>
    <cellStyle name="Standard 3 2 6 2 6 2" xfId="1805" xr:uid="{4D617B0F-2E94-4BD8-ACC4-1EECAB074D55}"/>
    <cellStyle name="Standard 3 2 6 2 6 3" xfId="1806" xr:uid="{EE238C75-B470-4F9D-8A69-8233A55ED9AB}"/>
    <cellStyle name="Standard 3 2 6 2 6 4" xfId="1807" xr:uid="{7881AEB2-9DA6-4334-B921-1B1FE856952D}"/>
    <cellStyle name="Standard 3 2 6 2 6 5" xfId="1808" xr:uid="{551B57AA-A88C-407E-9557-9B01C026A88A}"/>
    <cellStyle name="Standard 3 2 6 2 7" xfId="1809" xr:uid="{2CA31F37-C190-4111-ABED-F5398922532D}"/>
    <cellStyle name="Standard 3 2 6 2 8" xfId="1810" xr:uid="{F7CE4207-13D7-42C4-BE6B-F2256114E96D}"/>
    <cellStyle name="Standard 3 2 6 2 9" xfId="1811" xr:uid="{2BABD83E-15F8-4961-9D55-B23FE9CCD3A3}"/>
    <cellStyle name="Standard 3 2 6 3" xfId="1812" xr:uid="{004B550D-D294-4F3A-8E56-58CD3C233A9A}"/>
    <cellStyle name="Standard 3 2 6 3 2" xfId="1813" xr:uid="{3EFAB58D-6964-4B82-AFE8-9581E000EFE7}"/>
    <cellStyle name="Standard 3 2 6 3 2 2" xfId="1814" xr:uid="{0D4C6550-9698-400D-8AB1-A183959F059E}"/>
    <cellStyle name="Standard 3 2 6 3 2 3" xfId="1815" xr:uid="{2A0F4F9F-0972-4DBB-854F-0301C04EA5C8}"/>
    <cellStyle name="Standard 3 2 6 3 2 4" xfId="1816" xr:uid="{BA28CEFD-A59F-491C-B524-4D6322EE6270}"/>
    <cellStyle name="Standard 3 2 6 3 2 5" xfId="1817" xr:uid="{9A7AEA13-EBAD-474B-90C1-F91170922362}"/>
    <cellStyle name="Standard 3 2 6 3 3" xfId="1818" xr:uid="{9A768BCC-B2D0-447C-8FED-105954BB947E}"/>
    <cellStyle name="Standard 3 2 6 3 4" xfId="1819" xr:uid="{0E4CFA9C-5DAA-4915-AE5C-90716B11066E}"/>
    <cellStyle name="Standard 3 2 6 3 5" xfId="1820" xr:uid="{A9C9237A-140B-4C4F-9AC2-3728383040A0}"/>
    <cellStyle name="Standard 3 2 6 3 6" xfId="1821" xr:uid="{49BC028E-F1C9-4CC9-A50F-7FC892AFC6EE}"/>
    <cellStyle name="Standard 3 2 6 4" xfId="1822" xr:uid="{F9065E75-9D51-499A-A528-25951FF38421}"/>
    <cellStyle name="Standard 3 2 6 4 2" xfId="1823" xr:uid="{327C0643-3715-43E7-AE41-38D644893375}"/>
    <cellStyle name="Standard 3 2 6 4 2 2" xfId="1824" xr:uid="{2B8F988B-68A7-4B68-9C20-7AD13535E728}"/>
    <cellStyle name="Standard 3 2 6 4 2 3" xfId="1825" xr:uid="{7553DFEC-9880-4591-B604-985C76B8CC69}"/>
    <cellStyle name="Standard 3 2 6 4 2 4" xfId="1826" xr:uid="{825F79C5-1F98-436A-B8FD-67EDAB81EADD}"/>
    <cellStyle name="Standard 3 2 6 4 2 5" xfId="1827" xr:uid="{CB4C03EC-EA45-40FB-8E84-4F3200C1A432}"/>
    <cellStyle name="Standard 3 2 6 4 3" xfId="1828" xr:uid="{9A1B2B72-825E-49C0-AF1A-B8E2A0B2D001}"/>
    <cellStyle name="Standard 3 2 6 4 4" xfId="1829" xr:uid="{8EAA450C-B7EC-46B8-B88B-E789D5E7C769}"/>
    <cellStyle name="Standard 3 2 6 4 5" xfId="1830" xr:uid="{9AA0FB37-5685-4F34-AA57-0D17912D29F4}"/>
    <cellStyle name="Standard 3 2 6 4 6" xfId="1831" xr:uid="{8F610A55-3FF2-4DE0-B9F7-BFDDE9A1CB60}"/>
    <cellStyle name="Standard 3 2 6 5" xfId="1832" xr:uid="{F5FC5158-8EAC-4CBF-B9F2-85B5AFDA9AA4}"/>
    <cellStyle name="Standard 3 2 6 5 2" xfId="1833" xr:uid="{E198DC6B-D3F7-426C-A726-7656C720A306}"/>
    <cellStyle name="Standard 3 2 6 5 2 2" xfId="1834" xr:uid="{2D9A304F-877D-49C8-B3B9-B397B8A81CCC}"/>
    <cellStyle name="Standard 3 2 6 5 2 3" xfId="1835" xr:uid="{A11F9726-BBC2-445C-8A75-03BA39807A0B}"/>
    <cellStyle name="Standard 3 2 6 5 2 4" xfId="1836" xr:uid="{78CE1A07-3816-4686-BBDD-7ADC8EE0B29F}"/>
    <cellStyle name="Standard 3 2 6 5 2 5" xfId="1837" xr:uid="{833D09C0-3504-4E3A-8B5F-5C6C3AC9B380}"/>
    <cellStyle name="Standard 3 2 6 5 3" xfId="1838" xr:uid="{D35FACC3-F57C-4F8B-BC55-0831077833CB}"/>
    <cellStyle name="Standard 3 2 6 5 4" xfId="1839" xr:uid="{4003E64A-F6ED-4325-A585-C585DC4CA99E}"/>
    <cellStyle name="Standard 3 2 6 5 5" xfId="1840" xr:uid="{A0946499-139E-4058-AC06-5AD83566FCD2}"/>
    <cellStyle name="Standard 3 2 6 5 6" xfId="1841" xr:uid="{4AD492C2-6BF9-415E-ACD0-2079F0FEFF83}"/>
    <cellStyle name="Standard 3 2 6 6" xfId="1842" xr:uid="{821901B5-5236-442C-9A52-9EDD9E18605A}"/>
    <cellStyle name="Standard 3 2 6 6 2" xfId="1843" xr:uid="{BD4DE11B-1595-4329-9CBA-BD7E60ED4FB0}"/>
    <cellStyle name="Standard 3 2 6 6 3" xfId="1844" xr:uid="{080EBEF7-048B-474C-AD47-D0C254B2BC10}"/>
    <cellStyle name="Standard 3 2 6 6 4" xfId="1845" xr:uid="{83C023A2-0EDA-41F1-B27F-917DD0DD0C1F}"/>
    <cellStyle name="Standard 3 2 6 6 5" xfId="1846" xr:uid="{987103FF-C62A-45FD-98F5-35E44EA821D4}"/>
    <cellStyle name="Standard 3 2 6 7" xfId="1847" xr:uid="{8E6FCB61-5F99-4AF0-ABAA-CBE7E5F91586}"/>
    <cellStyle name="Standard 3 2 6 7 2" xfId="1848" xr:uid="{84E7A62A-1674-4292-9AF8-9351C49F542D}"/>
    <cellStyle name="Standard 3 2 6 7 3" xfId="1849" xr:uid="{8C277E2D-F576-413F-A3B2-1C865B31BDB8}"/>
    <cellStyle name="Standard 3 2 6 7 4" xfId="1850" xr:uid="{6D421FE7-4CBC-4405-9EC7-AF84659A4883}"/>
    <cellStyle name="Standard 3 2 6 7 5" xfId="1851" xr:uid="{990D3545-36EB-4E1C-900E-6148D346E2F0}"/>
    <cellStyle name="Standard 3 2 6 8" xfId="1852" xr:uid="{EE37E944-2973-4BF0-8D53-143F4BF7CCF1}"/>
    <cellStyle name="Standard 3 2 6 8 2" xfId="1853" xr:uid="{31AC3477-CC80-49EA-90DF-CFBB0BAE2A39}"/>
    <cellStyle name="Standard 3 2 6 8 3" xfId="1854" xr:uid="{999397AA-07CE-4AAB-83B2-66886C828CC1}"/>
    <cellStyle name="Standard 3 2 6 8 4" xfId="1855" xr:uid="{9E7BB00B-D3D2-4036-9ED2-1E8040EA1A45}"/>
    <cellStyle name="Standard 3 2 6 8 5" xfId="1856" xr:uid="{37E4CD38-FC13-4AE1-87AA-D25B53184D3D}"/>
    <cellStyle name="Standard 3 2 6 9" xfId="1857" xr:uid="{8FCDCCCE-0BB1-4CA3-B34A-280E5E6D7E25}"/>
    <cellStyle name="Standard 3 2 7" xfId="1858" xr:uid="{527D7815-9578-4451-99B1-3AA5E1A508E8}"/>
    <cellStyle name="Standard 3 2 7 10" xfId="1859" xr:uid="{FD4A8927-B5A9-4477-AF00-5D89AE651043}"/>
    <cellStyle name="Standard 3 2 7 11" xfId="1860" xr:uid="{5CCA723C-121E-4D8E-8ACC-C3DC6DA9BA7A}"/>
    <cellStyle name="Standard 3 2 7 2" xfId="1861" xr:uid="{9566F279-0880-4E2E-836F-69986E150ED0}"/>
    <cellStyle name="Standard 3 2 7 2 2" xfId="1862" xr:uid="{71C26407-F33D-4C02-95AE-A77ED64982BF}"/>
    <cellStyle name="Standard 3 2 7 2 2 2" xfId="1863" xr:uid="{29D24F6B-6B52-45FA-ACE9-6C9B53A4F40E}"/>
    <cellStyle name="Standard 3 2 7 2 2 3" xfId="1864" xr:uid="{FFA8C5CA-E26F-4695-9D9F-118DC26480D1}"/>
    <cellStyle name="Standard 3 2 7 2 2 4" xfId="1865" xr:uid="{8221D726-FB04-4BA2-A5B1-DA802D5D25FC}"/>
    <cellStyle name="Standard 3 2 7 2 2 5" xfId="1866" xr:uid="{5A2CAE77-9F0C-417F-9251-70E4C2CBE996}"/>
    <cellStyle name="Standard 3 2 7 2 3" xfId="1867" xr:uid="{8FC3F81D-F05E-4F86-8CA0-A1E740F29133}"/>
    <cellStyle name="Standard 3 2 7 2 4" xfId="1868" xr:uid="{D27D4335-9C03-440E-8667-8B6138A47CA0}"/>
    <cellStyle name="Standard 3 2 7 2 5" xfId="1869" xr:uid="{BA510A7B-76D6-43A8-A133-CB0712472BD7}"/>
    <cellStyle name="Standard 3 2 7 2 6" xfId="1870" xr:uid="{05855F88-3556-48BA-83C8-238FC41FCAF3}"/>
    <cellStyle name="Standard 3 2 7 3" xfId="1871" xr:uid="{4761F542-20C1-403F-B05C-F99D236A4E71}"/>
    <cellStyle name="Standard 3 2 7 3 2" xfId="1872" xr:uid="{310374B8-FD42-451C-931C-C8F07D7D0123}"/>
    <cellStyle name="Standard 3 2 7 3 2 2" xfId="1873" xr:uid="{15C8F2C9-E292-44A3-B096-216FE73C2D12}"/>
    <cellStyle name="Standard 3 2 7 3 2 3" xfId="1874" xr:uid="{103A65AA-D106-475D-9294-022CB1FB5BD6}"/>
    <cellStyle name="Standard 3 2 7 3 2 4" xfId="1875" xr:uid="{3F04991B-5A71-4951-829C-61F750BBFB7E}"/>
    <cellStyle name="Standard 3 2 7 3 2 5" xfId="1876" xr:uid="{975EFC4B-7313-4E2D-A153-658126F79EF7}"/>
    <cellStyle name="Standard 3 2 7 3 3" xfId="1877" xr:uid="{293CAEE7-5BE8-44FA-88A1-EC6CF59BBDC4}"/>
    <cellStyle name="Standard 3 2 7 3 4" xfId="1878" xr:uid="{68C08C30-2F49-4C98-8BBE-36F907D34572}"/>
    <cellStyle name="Standard 3 2 7 3 5" xfId="1879" xr:uid="{28D8A1F9-BDE6-40A3-BB9A-915304B4EE03}"/>
    <cellStyle name="Standard 3 2 7 3 6" xfId="1880" xr:uid="{0027B181-C5BB-494D-9758-5821EA91D642}"/>
    <cellStyle name="Standard 3 2 7 4" xfId="1881" xr:uid="{4EF421AD-908B-465F-8CEF-3040EA199846}"/>
    <cellStyle name="Standard 3 2 7 4 2" xfId="1882" xr:uid="{7361B249-970A-4317-999B-71FB8FDE5568}"/>
    <cellStyle name="Standard 3 2 7 4 2 2" xfId="1883" xr:uid="{64F9667E-725B-48B6-BDBD-8A51F23CB05C}"/>
    <cellStyle name="Standard 3 2 7 4 2 3" xfId="1884" xr:uid="{6F3A565E-4A9A-4DC9-BB5B-5EF9F94495B0}"/>
    <cellStyle name="Standard 3 2 7 4 2 4" xfId="1885" xr:uid="{9ACA7892-47D0-4FAE-8304-226D4B08C8A5}"/>
    <cellStyle name="Standard 3 2 7 4 2 5" xfId="1886" xr:uid="{145F234E-B3E1-4DB5-AC32-D65D46C5CCDB}"/>
    <cellStyle name="Standard 3 2 7 4 3" xfId="1887" xr:uid="{67CCC8AC-4E16-40F6-B32D-D10B4C0CEC9C}"/>
    <cellStyle name="Standard 3 2 7 4 4" xfId="1888" xr:uid="{5307F1FA-5370-41F4-95B2-F6B3A1D9EBC5}"/>
    <cellStyle name="Standard 3 2 7 4 5" xfId="1889" xr:uid="{859657B7-71E6-48B3-9128-F3AC91A372C8}"/>
    <cellStyle name="Standard 3 2 7 4 6" xfId="1890" xr:uid="{4FC5EFCB-04E7-4B31-8381-FB56809A9936}"/>
    <cellStyle name="Standard 3 2 7 5" xfId="1891" xr:uid="{E14EEDE0-3104-430E-9591-4F577D8F00DB}"/>
    <cellStyle name="Standard 3 2 7 5 2" xfId="1892" xr:uid="{C0801BFF-DBD2-4F3E-83FE-4AA1E2A9F8E3}"/>
    <cellStyle name="Standard 3 2 7 5 3" xfId="1893" xr:uid="{237F6563-3E24-43AA-9C43-90EB869B7DB2}"/>
    <cellStyle name="Standard 3 2 7 5 4" xfId="1894" xr:uid="{964B1A3A-F00F-4701-828D-8D23C5B0BC6D}"/>
    <cellStyle name="Standard 3 2 7 5 5" xfId="1895" xr:uid="{C67D82D9-73ED-44F4-B291-377D1A60EA5F}"/>
    <cellStyle name="Standard 3 2 7 6" xfId="1896" xr:uid="{9E16859C-CC26-4771-B01E-91704089E5A8}"/>
    <cellStyle name="Standard 3 2 7 6 2" xfId="1897" xr:uid="{BAFF453F-5589-4E35-9790-A5C711B8CBAB}"/>
    <cellStyle name="Standard 3 2 7 6 3" xfId="1898" xr:uid="{FA0D1A3A-20E7-4A8A-9B27-43930EB3F2CE}"/>
    <cellStyle name="Standard 3 2 7 6 4" xfId="1899" xr:uid="{49379F69-DCFF-4B64-85C8-C9606E41200B}"/>
    <cellStyle name="Standard 3 2 7 6 5" xfId="1900" xr:uid="{3F2EDCD0-70EB-42DD-993F-7AB335D80E39}"/>
    <cellStyle name="Standard 3 2 7 7" xfId="1901" xr:uid="{B36D8D10-50EC-4A29-821D-4E391C8DF263}"/>
    <cellStyle name="Standard 3 2 7 8" xfId="1902" xr:uid="{0F934DC8-18FE-49F2-A72A-31C9A0DD2911}"/>
    <cellStyle name="Standard 3 2 7 9" xfId="1903" xr:uid="{087B76ED-FD5B-4696-913D-B08CE8BB6725}"/>
    <cellStyle name="Standard 3 2 8" xfId="1904" xr:uid="{894C7BD1-E281-4EBA-9928-ECBB6DCCD756}"/>
    <cellStyle name="Standard 3 2 8 2" xfId="1905" xr:uid="{1A3B9CAC-7E77-4211-91E3-1C1AC11119DF}"/>
    <cellStyle name="Standard 3 2 8 2 2" xfId="1906" xr:uid="{6F518C82-A463-4B84-9CA7-D18372B9A41A}"/>
    <cellStyle name="Standard 3 2 8 2 3" xfId="1907" xr:uid="{D298F18A-3F06-47FC-8D20-2D06FE149D63}"/>
    <cellStyle name="Standard 3 2 8 2 4" xfId="1908" xr:uid="{8758FA4C-A725-4D28-B265-22ADD5C47949}"/>
    <cellStyle name="Standard 3 2 8 2 5" xfId="1909" xr:uid="{A83F5A2C-3802-4BC3-B8F6-49DFB5BE832E}"/>
    <cellStyle name="Standard 3 2 8 3" xfId="1910" xr:uid="{C01C3167-07B8-4897-BC76-7B8DA157831E}"/>
    <cellStyle name="Standard 3 2 8 4" xfId="1911" xr:uid="{1555420F-600F-4ECB-A0AD-5730506D836A}"/>
    <cellStyle name="Standard 3 2 8 5" xfId="1912" xr:uid="{08A54872-2178-4891-8DF7-509FC18CE4CC}"/>
    <cellStyle name="Standard 3 2 8 6" xfId="1913" xr:uid="{22401A0F-0CF5-4391-9FDE-2AAB2DED2BA7}"/>
    <cellStyle name="Standard 3 2 9" xfId="1914" xr:uid="{0061D24C-A700-42B7-8BEA-71944EF079C7}"/>
    <cellStyle name="Standard 3 2 9 2" xfId="1915" xr:uid="{E5F42D42-8AA4-47D3-8602-2C174E64E9C4}"/>
    <cellStyle name="Standard 3 2 9 2 2" xfId="1916" xr:uid="{22F9A15A-390A-4DBA-BB54-B4B259585F08}"/>
    <cellStyle name="Standard 3 2 9 2 3" xfId="1917" xr:uid="{4AEA3964-D3DE-4304-96EB-9793B1E6060F}"/>
    <cellStyle name="Standard 3 2 9 2 4" xfId="1918" xr:uid="{B9AD75B2-B982-4E17-BA18-DF8BEA125EC9}"/>
    <cellStyle name="Standard 3 2 9 2 5" xfId="1919" xr:uid="{762336D9-7B4F-4BF7-8DD2-4623AD777E52}"/>
    <cellStyle name="Standard 3 2 9 3" xfId="1920" xr:uid="{8CF6AAA3-29D8-4C58-BBEF-37870D7E455A}"/>
    <cellStyle name="Standard 3 2 9 4" xfId="1921" xr:uid="{085C2B16-BB4A-4599-B1F0-9197DD94C4FB}"/>
    <cellStyle name="Standard 3 2 9 5" xfId="1922" xr:uid="{1CF64DC0-EE0F-497F-B05E-9659DFAE8A54}"/>
    <cellStyle name="Standard 3 2 9 6" xfId="1923" xr:uid="{A8C1D742-47C9-4C5A-9652-835944D877AA}"/>
    <cellStyle name="Standard 3 20" xfId="1924" xr:uid="{5CA3B17A-D7E4-4863-BCDD-0A8C9E8D5DF0}"/>
    <cellStyle name="Standard 3 21" xfId="3442" xr:uid="{31961F9E-E0A8-4E1A-A07A-3B23D3068D01}"/>
    <cellStyle name="Standard 3 22" xfId="3452" xr:uid="{9F2588BF-672B-4E48-A292-00364F4A3E80}"/>
    <cellStyle name="Standard 3 23" xfId="3489" xr:uid="{DE31B8F7-A6D2-487A-9DE7-1071FFC4724A}"/>
    <cellStyle name="Standard 3 3" xfId="46" xr:uid="{761C075A-C709-47AB-87B9-AEB253B8D877}"/>
    <cellStyle name="Standard 3 3 10" xfId="1925" xr:uid="{3D8D554D-05F7-42EF-AA3F-5BD97239C96C}"/>
    <cellStyle name="Standard 3 3 10 2" xfId="1926" xr:uid="{917499FC-BE26-4A7F-88C5-EE464354F287}"/>
    <cellStyle name="Standard 3 3 10 3" xfId="1927" xr:uid="{14895570-621B-491D-B976-B2F031D2FD9D}"/>
    <cellStyle name="Standard 3 3 10 4" xfId="1928" xr:uid="{40FF0F91-A60F-4170-A869-6F8F823A8F59}"/>
    <cellStyle name="Standard 3 3 10 5" xfId="1929" xr:uid="{7643C91C-FF04-4369-8F9B-CD87B68BE70D}"/>
    <cellStyle name="Standard 3 3 11" xfId="1930" xr:uid="{F84A1DFA-191C-451A-BF12-6A4F8DD5F4AA}"/>
    <cellStyle name="Standard 3 3 11 2" xfId="1931" xr:uid="{E67E5523-B4FA-4D0D-A312-A6A3B602D61A}"/>
    <cellStyle name="Standard 3 3 11 3" xfId="1932" xr:uid="{861F8A11-C197-41B5-B0CA-91BE5B798AE4}"/>
    <cellStyle name="Standard 3 3 11 4" xfId="1933" xr:uid="{28F14CF8-4CC7-4814-A333-077A851A9F50}"/>
    <cellStyle name="Standard 3 3 11 5" xfId="1934" xr:uid="{63C5066A-C26F-467B-9224-C01A922F5E92}"/>
    <cellStyle name="Standard 3 3 12" xfId="1935" xr:uid="{118A26F3-E5AE-484C-ACA8-74667736370A}"/>
    <cellStyle name="Standard 3 3 13" xfId="1936" xr:uid="{52D9547E-D1C1-49AC-964B-67BF467CB8DD}"/>
    <cellStyle name="Standard 3 3 14" xfId="1937" xr:uid="{A8E5065A-72F0-4F29-9EC9-FF640EA9BD84}"/>
    <cellStyle name="Standard 3 3 15" xfId="1938" xr:uid="{0819D5AC-DDF3-40C1-B276-2E9D3BE0278E}"/>
    <cellStyle name="Standard 3 3 16" xfId="1939" xr:uid="{B2BD9BA4-AE02-46D8-80E7-6DC0A1B49427}"/>
    <cellStyle name="Standard 3 3 2" xfId="47" xr:uid="{29CF53AD-FAE9-4391-A1D9-693AA4810081}"/>
    <cellStyle name="Standard 3 3 2 10" xfId="1940" xr:uid="{49B87929-D431-4538-84B8-0A92D12220BA}"/>
    <cellStyle name="Standard 3 3 2 11" xfId="1941" xr:uid="{F087B6B4-E55D-40B0-85C6-C00E8C5F3470}"/>
    <cellStyle name="Standard 3 3 2 12" xfId="1942" xr:uid="{391C776E-4BB1-4C04-B7B3-25BDD291C38F}"/>
    <cellStyle name="Standard 3 3 2 13" xfId="1943" xr:uid="{680B1146-3031-409C-A1C5-A117BFF51B11}"/>
    <cellStyle name="Standard 3 3 2 14" xfId="1944" xr:uid="{DC41514D-5B84-4C1F-A741-0B91DE9FC87F}"/>
    <cellStyle name="Standard 3 3 2 2" xfId="271" xr:uid="{F17D4CDB-0953-4AB7-AA46-47B15A2F7E15}"/>
    <cellStyle name="Standard 3 3 2 2 10" xfId="1945" xr:uid="{882EEBF9-7BEB-489F-BCAB-74F01ADA67E6}"/>
    <cellStyle name="Standard 3 3 2 2 11" xfId="1946" xr:uid="{DDEF1444-5127-4BE9-B3D1-D0C400C38BA4}"/>
    <cellStyle name="Standard 3 3 2 2 12" xfId="1947" xr:uid="{63E6B9C2-BC53-4BF6-A1B9-2FF62EE38A4B}"/>
    <cellStyle name="Standard 3 3 2 2 13" xfId="1948" xr:uid="{BB6C4DC7-0AE2-4BBA-AD51-87FDDC2314EC}"/>
    <cellStyle name="Standard 3 3 2 2 2" xfId="1949" xr:uid="{24B032E2-DB4B-4E76-9E1C-844680B60FAB}"/>
    <cellStyle name="Standard 3 3 2 2 2 10" xfId="1950" xr:uid="{1B5FF3AA-0F79-468A-9213-D7ECD512503D}"/>
    <cellStyle name="Standard 3 3 2 2 2 11" xfId="1951" xr:uid="{BB9F3996-32A7-4E42-BE9B-B532497DB01B}"/>
    <cellStyle name="Standard 3 3 2 2 2 2" xfId="1952" xr:uid="{33EF94E5-4EB0-4DDD-BCB8-C21DF2D17D78}"/>
    <cellStyle name="Standard 3 3 2 2 2 2 2" xfId="1953" xr:uid="{0B75D386-7B4A-4AF8-8EA4-498CEDB4E35F}"/>
    <cellStyle name="Standard 3 3 2 2 2 2 2 2" xfId="1954" xr:uid="{64845C7F-4143-42FC-9DB1-460E54E03DEA}"/>
    <cellStyle name="Standard 3 3 2 2 2 2 2 3" xfId="1955" xr:uid="{620C49F6-F276-462C-8264-46A4940DA3F3}"/>
    <cellStyle name="Standard 3 3 2 2 2 2 2 4" xfId="1956" xr:uid="{034537B9-0171-4BF9-9E74-EE029A519903}"/>
    <cellStyle name="Standard 3 3 2 2 2 2 2 5" xfId="1957" xr:uid="{FCA05E29-5DE1-43B8-B7BE-2B14EC38AD07}"/>
    <cellStyle name="Standard 3 3 2 2 2 2 3" xfId="1958" xr:uid="{6EC9363A-2289-42FA-B415-A0BC66C0EF0B}"/>
    <cellStyle name="Standard 3 3 2 2 2 2 4" xfId="1959" xr:uid="{0A0B642F-808C-4BAA-AE24-AE2C8ACC43FB}"/>
    <cellStyle name="Standard 3 3 2 2 2 2 5" xfId="1960" xr:uid="{26F22DBE-15AD-4569-990F-83084FCA6FEE}"/>
    <cellStyle name="Standard 3 3 2 2 2 2 6" xfId="1961" xr:uid="{A9085284-BD01-481F-8710-F06E0612C7BB}"/>
    <cellStyle name="Standard 3 3 2 2 2 3" xfId="1962" xr:uid="{02103CA2-A59F-4656-99F6-AA677EF4F35C}"/>
    <cellStyle name="Standard 3 3 2 2 2 3 2" xfId="1963" xr:uid="{7485C072-1C91-4DE9-9D73-4A153C754500}"/>
    <cellStyle name="Standard 3 3 2 2 2 3 2 2" xfId="1964" xr:uid="{00EF4365-E609-4EDC-B95D-CF0BD5C2D152}"/>
    <cellStyle name="Standard 3 3 2 2 2 3 2 3" xfId="1965" xr:uid="{A7A9DD7D-3D3C-4FB8-ABD3-F8E37128F14A}"/>
    <cellStyle name="Standard 3 3 2 2 2 3 2 4" xfId="1966" xr:uid="{149C236A-B7C7-4E02-BD0D-4B9B212E7611}"/>
    <cellStyle name="Standard 3 3 2 2 2 3 2 5" xfId="1967" xr:uid="{70B4D3B9-C02F-403A-A675-7E16C17A4311}"/>
    <cellStyle name="Standard 3 3 2 2 2 3 3" xfId="1968" xr:uid="{703DD963-179F-47DA-BEE6-60E18F33A94D}"/>
    <cellStyle name="Standard 3 3 2 2 2 3 4" xfId="1969" xr:uid="{56B2604C-C19E-4E6E-A327-33F4798DA3B9}"/>
    <cellStyle name="Standard 3 3 2 2 2 3 5" xfId="1970" xr:uid="{5F14468C-63DC-40D3-A3FE-F8C4C54C508B}"/>
    <cellStyle name="Standard 3 3 2 2 2 3 6" xfId="1971" xr:uid="{8032DD3C-E716-41C1-86F8-0763D5496D0A}"/>
    <cellStyle name="Standard 3 3 2 2 2 4" xfId="1972" xr:uid="{512AB98B-E940-4B47-99DB-82F277CAE7EE}"/>
    <cellStyle name="Standard 3 3 2 2 2 4 2" xfId="1973" xr:uid="{A58ED9E0-4658-43F1-8984-4B6C75C9075A}"/>
    <cellStyle name="Standard 3 3 2 2 2 4 2 2" xfId="1974" xr:uid="{4F419EE9-7531-4CBC-B41D-60C2E5856FA4}"/>
    <cellStyle name="Standard 3 3 2 2 2 4 2 3" xfId="1975" xr:uid="{6F6992D4-E621-4CEF-BA9E-E52EC078771C}"/>
    <cellStyle name="Standard 3 3 2 2 2 4 2 4" xfId="1976" xr:uid="{1E778E28-5FC7-45DB-B272-862F9D9F9575}"/>
    <cellStyle name="Standard 3 3 2 2 2 4 2 5" xfId="1977" xr:uid="{B1B69DC0-10DE-4A30-A42F-3D584D6F311F}"/>
    <cellStyle name="Standard 3 3 2 2 2 4 3" xfId="1978" xr:uid="{BC9DD3F2-9F72-4F29-A01D-73C8E189C020}"/>
    <cellStyle name="Standard 3 3 2 2 2 4 4" xfId="1979" xr:uid="{D0ABF83B-B5DA-419E-9425-034FC43248B0}"/>
    <cellStyle name="Standard 3 3 2 2 2 4 5" xfId="1980" xr:uid="{1A22FE91-044F-4CA7-8E09-18A8EF737514}"/>
    <cellStyle name="Standard 3 3 2 2 2 4 6" xfId="1981" xr:uid="{847B3AC0-05AF-435C-BF34-FEA5FDFC3141}"/>
    <cellStyle name="Standard 3 3 2 2 2 5" xfId="1982" xr:uid="{3C5031A4-F26F-44A7-A88F-7477BB158CA2}"/>
    <cellStyle name="Standard 3 3 2 2 2 5 2" xfId="1983" xr:uid="{A1CAD33E-4440-4559-A454-409D9E41A048}"/>
    <cellStyle name="Standard 3 3 2 2 2 5 3" xfId="1984" xr:uid="{4E3BB8D7-123D-4749-BDFD-0BE996E95484}"/>
    <cellStyle name="Standard 3 3 2 2 2 5 4" xfId="1985" xr:uid="{E1EA1B2D-8596-4318-A627-2319F2AF0E9E}"/>
    <cellStyle name="Standard 3 3 2 2 2 5 5" xfId="1986" xr:uid="{8BBC65E2-6C52-4827-A6CB-291C9700E7F2}"/>
    <cellStyle name="Standard 3 3 2 2 2 6" xfId="1987" xr:uid="{1AE4F3DF-B223-4B97-8937-0259DC1C7230}"/>
    <cellStyle name="Standard 3 3 2 2 2 6 2" xfId="1988" xr:uid="{FE39802C-5A86-424C-867E-6109FD9C1BDF}"/>
    <cellStyle name="Standard 3 3 2 2 2 6 3" xfId="1989" xr:uid="{542C48DD-FE6E-4E86-AFB7-3CD8F32B0AF8}"/>
    <cellStyle name="Standard 3 3 2 2 2 6 4" xfId="1990" xr:uid="{477B9EAD-3C68-495D-A2A0-C753AE233B9B}"/>
    <cellStyle name="Standard 3 3 2 2 2 6 5" xfId="1991" xr:uid="{184F90C4-C33A-4054-8821-4AF3C65ADB75}"/>
    <cellStyle name="Standard 3 3 2 2 2 7" xfId="1992" xr:uid="{3D1A1BE9-2C03-4EF0-9A69-5DC35E295390}"/>
    <cellStyle name="Standard 3 3 2 2 2 8" xfId="1993" xr:uid="{0A05C534-7376-4F31-A366-BA87C84DE121}"/>
    <cellStyle name="Standard 3 3 2 2 2 9" xfId="1994" xr:uid="{259E12CB-BE73-4575-A7FB-086606908F28}"/>
    <cellStyle name="Standard 3 3 2 2 3" xfId="1995" xr:uid="{21EC857D-378F-4553-AF2F-8CF9988B272F}"/>
    <cellStyle name="Standard 3 3 2 2 3 2" xfId="1996" xr:uid="{7F21F47A-1609-43D3-881E-13AD27D61F23}"/>
    <cellStyle name="Standard 3 3 2 2 3 2 2" xfId="1997" xr:uid="{87E0F5D3-8B7F-4638-9F0C-F6726DA2C1AC}"/>
    <cellStyle name="Standard 3 3 2 2 3 2 3" xfId="1998" xr:uid="{C4BAF4DC-FC18-4480-8028-480524BDC634}"/>
    <cellStyle name="Standard 3 3 2 2 3 2 4" xfId="1999" xr:uid="{C0A83D8D-A35A-4314-98C0-C59AF21140AF}"/>
    <cellStyle name="Standard 3 3 2 2 3 2 5" xfId="2000" xr:uid="{3EEDBB08-1E28-42BB-97AE-A5C399CC2C17}"/>
    <cellStyle name="Standard 3 3 2 2 3 3" xfId="2001" xr:uid="{3556FF8C-445A-454B-90AB-35FDA7804B50}"/>
    <cellStyle name="Standard 3 3 2 2 3 4" xfId="2002" xr:uid="{B2441275-ADCB-4529-A141-FF31FB2BC52A}"/>
    <cellStyle name="Standard 3 3 2 2 3 5" xfId="2003" xr:uid="{37F22B2E-52B1-4ECC-9ECF-4B0CC6C88F43}"/>
    <cellStyle name="Standard 3 3 2 2 3 6" xfId="2004" xr:uid="{F1F65CB2-61A2-4489-9165-7366882F3AD0}"/>
    <cellStyle name="Standard 3 3 2 2 4" xfId="2005" xr:uid="{E562BC5C-6B8A-4ED5-979D-673D959FA11A}"/>
    <cellStyle name="Standard 3 3 2 2 4 2" xfId="2006" xr:uid="{6E5E7103-8AA3-4E75-AF70-242D651B1296}"/>
    <cellStyle name="Standard 3 3 2 2 4 2 2" xfId="2007" xr:uid="{A1777BF2-DDD7-4C45-B676-F3CAAEBA5592}"/>
    <cellStyle name="Standard 3 3 2 2 4 2 3" xfId="2008" xr:uid="{34A1D613-B433-43E2-A053-3B03F064A30D}"/>
    <cellStyle name="Standard 3 3 2 2 4 2 4" xfId="2009" xr:uid="{6705156A-5551-4B72-8CF8-4046971B6622}"/>
    <cellStyle name="Standard 3 3 2 2 4 2 5" xfId="2010" xr:uid="{BAA547C5-EBA0-42F8-B2E8-16C6F29B4AA7}"/>
    <cellStyle name="Standard 3 3 2 2 4 3" xfId="2011" xr:uid="{4704C2EC-9F6F-4C8B-B3A0-874E5C35E2E9}"/>
    <cellStyle name="Standard 3 3 2 2 4 4" xfId="2012" xr:uid="{B9A20AD5-01C4-4CFA-8720-1DC44AC3A194}"/>
    <cellStyle name="Standard 3 3 2 2 4 5" xfId="2013" xr:uid="{9ED3A559-05F8-48FE-AF50-0E74FF9A5E95}"/>
    <cellStyle name="Standard 3 3 2 2 4 6" xfId="2014" xr:uid="{A4B614A0-D345-4AB1-8DF8-A8EE48333EA8}"/>
    <cellStyle name="Standard 3 3 2 2 5" xfId="2015" xr:uid="{306C8C41-2C2E-4318-BCA7-F5E7C7BBB74C}"/>
    <cellStyle name="Standard 3 3 2 2 5 2" xfId="2016" xr:uid="{5F4A6EF5-FEEF-4094-ABBC-7E753B896EBD}"/>
    <cellStyle name="Standard 3 3 2 2 5 2 2" xfId="2017" xr:uid="{3F367CB6-3863-4150-ADAC-CE293B3432AF}"/>
    <cellStyle name="Standard 3 3 2 2 5 2 3" xfId="2018" xr:uid="{555072DF-504A-459C-836F-704BCF5D1C09}"/>
    <cellStyle name="Standard 3 3 2 2 5 2 4" xfId="2019" xr:uid="{D3590675-5855-4C9D-82F9-72B4729D8BFC}"/>
    <cellStyle name="Standard 3 3 2 2 5 2 5" xfId="2020" xr:uid="{4622E634-69E2-4D4C-A526-0F7D8321067B}"/>
    <cellStyle name="Standard 3 3 2 2 5 3" xfId="2021" xr:uid="{4427BCC6-DCEB-4CB1-9B63-B39F2D62CD98}"/>
    <cellStyle name="Standard 3 3 2 2 5 4" xfId="2022" xr:uid="{B0CDB102-FF78-4DFC-9A50-707B11A294E6}"/>
    <cellStyle name="Standard 3 3 2 2 5 5" xfId="2023" xr:uid="{47ED5567-636F-4EAD-8EE7-413BC3CCA7A6}"/>
    <cellStyle name="Standard 3 3 2 2 5 6" xfId="2024" xr:uid="{FFDB3ADA-8EDB-4BD3-ACEC-1AF191577E8F}"/>
    <cellStyle name="Standard 3 3 2 2 6" xfId="2025" xr:uid="{EBAC7202-815E-420A-A122-FFBD20DA705F}"/>
    <cellStyle name="Standard 3 3 2 2 6 2" xfId="2026" xr:uid="{2727ACC9-3AA5-493A-B5FE-ACF0421CD5A9}"/>
    <cellStyle name="Standard 3 3 2 2 6 3" xfId="2027" xr:uid="{53CAD912-13C0-4114-A3AA-3D9A6BFAFF7C}"/>
    <cellStyle name="Standard 3 3 2 2 6 4" xfId="2028" xr:uid="{DD1CBB44-2902-4F13-A969-683BED02F150}"/>
    <cellStyle name="Standard 3 3 2 2 6 5" xfId="2029" xr:uid="{F8F3AF4B-3EBD-4C3B-B789-08C3D4EF5D55}"/>
    <cellStyle name="Standard 3 3 2 2 7" xfId="2030" xr:uid="{9C2DF978-DF2D-4535-AB52-E939CB7DB61E}"/>
    <cellStyle name="Standard 3 3 2 2 7 2" xfId="2031" xr:uid="{0339CF0F-8C31-46BB-B22A-701118A47FFF}"/>
    <cellStyle name="Standard 3 3 2 2 7 3" xfId="2032" xr:uid="{ABE12DFF-6EDA-4F11-BA90-421D90711F27}"/>
    <cellStyle name="Standard 3 3 2 2 7 4" xfId="2033" xr:uid="{0A9291E1-88B2-42BE-BDEB-6045306F683B}"/>
    <cellStyle name="Standard 3 3 2 2 7 5" xfId="2034" xr:uid="{163587D1-977C-4E76-B817-71C61EF44733}"/>
    <cellStyle name="Standard 3 3 2 2 8" xfId="2035" xr:uid="{54EEB773-4250-42D2-BE7F-8351A09FC6BD}"/>
    <cellStyle name="Standard 3 3 2 2 8 2" xfId="2036" xr:uid="{411CFD45-26C5-4DD6-A8ED-641D2AE7E0D3}"/>
    <cellStyle name="Standard 3 3 2 2 8 3" xfId="2037" xr:uid="{F661DC1C-CE60-4654-BBFC-004988CCC141}"/>
    <cellStyle name="Standard 3 3 2 2 8 4" xfId="2038" xr:uid="{058F2771-D61C-40A4-A0AD-480C49EF9016}"/>
    <cellStyle name="Standard 3 3 2 2 8 5" xfId="2039" xr:uid="{0231767C-93BC-4B55-88E4-FE95E9D0601F}"/>
    <cellStyle name="Standard 3 3 2 2 9" xfId="2040" xr:uid="{122EB8BA-6E0D-4FCA-84BF-DC001FE87383}"/>
    <cellStyle name="Standard 3 3 2 3" xfId="2041" xr:uid="{127C6079-EEEE-41D9-B17D-A611C3B81AA6}"/>
    <cellStyle name="Standard 3 3 2 3 10" xfId="2042" xr:uid="{5401E059-BAFD-4780-8DA3-98BA7BC2804A}"/>
    <cellStyle name="Standard 3 3 2 3 11" xfId="2043" xr:uid="{39629833-C724-4A13-8CD7-CA3FCAE0E432}"/>
    <cellStyle name="Standard 3 3 2 3 2" xfId="2044" xr:uid="{C99F4AD4-FC84-4B7C-93A7-DAD8DBDFD189}"/>
    <cellStyle name="Standard 3 3 2 3 2 2" xfId="2045" xr:uid="{CFE25863-89B8-477B-810E-E33AFB1564CC}"/>
    <cellStyle name="Standard 3 3 2 3 2 2 2" xfId="2046" xr:uid="{F766D927-FC4D-41F2-B23A-5F8B841B46D0}"/>
    <cellStyle name="Standard 3 3 2 3 2 2 3" xfId="2047" xr:uid="{B3F97BC9-9A4E-4594-85D6-6214B7A397B7}"/>
    <cellStyle name="Standard 3 3 2 3 2 2 4" xfId="2048" xr:uid="{359D38F6-BFD2-40C5-8D93-5EED8E26572E}"/>
    <cellStyle name="Standard 3 3 2 3 2 2 5" xfId="2049" xr:uid="{9EAF30A4-0FDB-444C-A809-4514AF1D653F}"/>
    <cellStyle name="Standard 3 3 2 3 2 3" xfId="2050" xr:uid="{47D1A232-2743-41B3-AEBD-6661D018B52E}"/>
    <cellStyle name="Standard 3 3 2 3 2 4" xfId="2051" xr:uid="{0975E16A-C3DB-43DA-84E9-26E44ED1CAE0}"/>
    <cellStyle name="Standard 3 3 2 3 2 5" xfId="2052" xr:uid="{768071C3-4C1B-45FA-931C-0A79C643D941}"/>
    <cellStyle name="Standard 3 3 2 3 2 6" xfId="2053" xr:uid="{A16079E0-99CE-4951-9302-DC5165CF259C}"/>
    <cellStyle name="Standard 3 3 2 3 3" xfId="2054" xr:uid="{A9BD5503-6B2E-4594-8A5E-98945955954A}"/>
    <cellStyle name="Standard 3 3 2 3 3 2" xfId="2055" xr:uid="{74D87F69-3023-4D8B-BD3C-49E5A8AFB85E}"/>
    <cellStyle name="Standard 3 3 2 3 3 2 2" xfId="2056" xr:uid="{6702D482-6E3A-4321-A2B8-15272F750EE8}"/>
    <cellStyle name="Standard 3 3 2 3 3 2 3" xfId="2057" xr:uid="{D2CE5D91-EC85-4E82-BCA8-6CC4BBB9D716}"/>
    <cellStyle name="Standard 3 3 2 3 3 2 4" xfId="2058" xr:uid="{D9ADAB75-DD99-4687-8C1E-5D86F6A1ADCE}"/>
    <cellStyle name="Standard 3 3 2 3 3 2 5" xfId="2059" xr:uid="{7FD82B22-6105-4DDE-87D2-557059BB8AFD}"/>
    <cellStyle name="Standard 3 3 2 3 3 3" xfId="2060" xr:uid="{05DD1F77-0669-49C2-9184-6D52478EFFDF}"/>
    <cellStyle name="Standard 3 3 2 3 3 4" xfId="2061" xr:uid="{CF8568B9-C090-4485-8FFF-5014D7695A6F}"/>
    <cellStyle name="Standard 3 3 2 3 3 5" xfId="2062" xr:uid="{203B96D7-B1E7-4BFD-910E-3E4313333F0F}"/>
    <cellStyle name="Standard 3 3 2 3 3 6" xfId="2063" xr:uid="{77F1D242-3808-45E3-9BA1-C681F691B9AB}"/>
    <cellStyle name="Standard 3 3 2 3 4" xfId="2064" xr:uid="{11EF40BD-F136-46DD-A1E5-C944C4907EB7}"/>
    <cellStyle name="Standard 3 3 2 3 4 2" xfId="2065" xr:uid="{57B34E83-6A25-46F2-9FF6-A102DBE4139D}"/>
    <cellStyle name="Standard 3 3 2 3 4 2 2" xfId="2066" xr:uid="{052038D5-5D12-41E2-91AB-EF04F3A4D699}"/>
    <cellStyle name="Standard 3 3 2 3 4 2 3" xfId="2067" xr:uid="{1E3B858E-0C38-4A23-BEB5-DE6E3A67C805}"/>
    <cellStyle name="Standard 3 3 2 3 4 2 4" xfId="2068" xr:uid="{61D4D49E-E2D0-4706-9833-8281EA5817E1}"/>
    <cellStyle name="Standard 3 3 2 3 4 2 5" xfId="2069" xr:uid="{79A9AE08-C6C1-491A-A89D-F65D306ACA21}"/>
    <cellStyle name="Standard 3 3 2 3 4 3" xfId="2070" xr:uid="{D6990F93-E347-4007-BE40-D0F8A5E17A90}"/>
    <cellStyle name="Standard 3 3 2 3 4 4" xfId="2071" xr:uid="{2C6EBCA0-5145-4EE8-ACEA-B83DA6314D4E}"/>
    <cellStyle name="Standard 3 3 2 3 4 5" xfId="2072" xr:uid="{E9D208D3-56A6-4D8A-9806-DCF6CB24BBE4}"/>
    <cellStyle name="Standard 3 3 2 3 4 6" xfId="2073" xr:uid="{A757D1B2-DC9B-49D5-9ECB-F3AE890CCF37}"/>
    <cellStyle name="Standard 3 3 2 3 5" xfId="2074" xr:uid="{2853E24E-0AD7-41A3-B2B7-BC45632EE9E1}"/>
    <cellStyle name="Standard 3 3 2 3 5 2" xfId="2075" xr:uid="{A5F78BEA-0016-4E85-BE06-4E15856F6F5C}"/>
    <cellStyle name="Standard 3 3 2 3 5 3" xfId="2076" xr:uid="{CB4805BA-5385-41E2-B85E-88DF3AFDE302}"/>
    <cellStyle name="Standard 3 3 2 3 5 4" xfId="2077" xr:uid="{8CD84558-8344-413A-933B-CC9B2BB928E4}"/>
    <cellStyle name="Standard 3 3 2 3 5 5" xfId="2078" xr:uid="{3550C1E9-808E-4131-B89F-669F95318F5B}"/>
    <cellStyle name="Standard 3 3 2 3 6" xfId="2079" xr:uid="{01849F36-5499-4DAC-8FD5-017EBA2232BA}"/>
    <cellStyle name="Standard 3 3 2 3 6 2" xfId="2080" xr:uid="{508654D5-5E85-43B0-A7D9-51DC78967C12}"/>
    <cellStyle name="Standard 3 3 2 3 6 3" xfId="2081" xr:uid="{20410184-07E8-41AE-9E8A-504BFD29216C}"/>
    <cellStyle name="Standard 3 3 2 3 6 4" xfId="2082" xr:uid="{75B168DB-7139-49C3-BAFA-78FB488E5814}"/>
    <cellStyle name="Standard 3 3 2 3 6 5" xfId="2083" xr:uid="{11BA6EB1-B548-435E-930B-D67C977562A1}"/>
    <cellStyle name="Standard 3 3 2 3 7" xfId="2084" xr:uid="{34AAFD5C-284E-4286-8763-009D8613D409}"/>
    <cellStyle name="Standard 3 3 2 3 8" xfId="2085" xr:uid="{432480E9-1862-482D-BD30-0206131981EC}"/>
    <cellStyle name="Standard 3 3 2 3 9" xfId="2086" xr:uid="{C28C0726-45D9-41EB-A52B-0BE1738B7C2F}"/>
    <cellStyle name="Standard 3 3 2 4" xfId="2087" xr:uid="{762B0B0E-10BA-4D31-81FD-861A3626D89F}"/>
    <cellStyle name="Standard 3 3 2 4 2" xfId="2088" xr:uid="{B602B282-3957-405E-8F72-94F31BA607BC}"/>
    <cellStyle name="Standard 3 3 2 4 2 2" xfId="2089" xr:uid="{AF41A7BD-2369-4F97-BE8A-BEDB659B77FB}"/>
    <cellStyle name="Standard 3 3 2 4 2 3" xfId="2090" xr:uid="{6AFBAC52-DB49-4261-BF02-18F49214BA3A}"/>
    <cellStyle name="Standard 3 3 2 4 2 4" xfId="2091" xr:uid="{496E17A0-94B0-4716-B071-402661F5C674}"/>
    <cellStyle name="Standard 3 3 2 4 2 5" xfId="2092" xr:uid="{9EAD845A-1E64-449A-854A-168C011D1BD6}"/>
    <cellStyle name="Standard 3 3 2 4 3" xfId="2093" xr:uid="{9DE79DBE-EFC6-48C9-BFEA-0FB107EDA0D4}"/>
    <cellStyle name="Standard 3 3 2 4 4" xfId="2094" xr:uid="{E8409E4E-1466-4A75-AAA1-B5301592E15A}"/>
    <cellStyle name="Standard 3 3 2 4 5" xfId="2095" xr:uid="{D41C6D5E-4062-498B-8107-AD8FFF06729A}"/>
    <cellStyle name="Standard 3 3 2 4 6" xfId="2096" xr:uid="{71A71C79-7B79-4FA6-B0FE-11D34B48BD1A}"/>
    <cellStyle name="Standard 3 3 2 5" xfId="2097" xr:uid="{349EBFD0-E7C8-4ABF-B62F-BDD263C15CB8}"/>
    <cellStyle name="Standard 3 3 2 5 2" xfId="2098" xr:uid="{38116024-DD59-402F-A4BB-642CCAF37565}"/>
    <cellStyle name="Standard 3 3 2 5 2 2" xfId="2099" xr:uid="{E6E6ED65-BB1C-4F9F-A588-0C6087EA9794}"/>
    <cellStyle name="Standard 3 3 2 5 2 3" xfId="2100" xr:uid="{A4688AD0-ED2D-4B70-A24C-1F7DCFDC6BFF}"/>
    <cellStyle name="Standard 3 3 2 5 2 4" xfId="2101" xr:uid="{30351394-929D-404A-BE45-A0B333879ED7}"/>
    <cellStyle name="Standard 3 3 2 5 2 5" xfId="2102" xr:uid="{5C059F5D-DEBB-464C-AEA0-60F7A756CBB5}"/>
    <cellStyle name="Standard 3 3 2 5 3" xfId="2103" xr:uid="{2D223CB0-B805-47ED-9932-B6A387DED929}"/>
    <cellStyle name="Standard 3 3 2 5 4" xfId="2104" xr:uid="{2F7B7927-371A-449B-A5A5-87A1348D89FA}"/>
    <cellStyle name="Standard 3 3 2 5 5" xfId="2105" xr:uid="{E228B2E5-A69F-46C7-9C73-1CFE12F7D199}"/>
    <cellStyle name="Standard 3 3 2 5 6" xfId="2106" xr:uid="{C901F611-0D5B-46B3-9651-54FDE9F03550}"/>
    <cellStyle name="Standard 3 3 2 6" xfId="2107" xr:uid="{250182CE-A732-442D-AA72-B3009FFA6A78}"/>
    <cellStyle name="Standard 3 3 2 6 2" xfId="2108" xr:uid="{070DA4A1-19B5-4CC2-BFF3-CECFDD34A532}"/>
    <cellStyle name="Standard 3 3 2 6 2 2" xfId="2109" xr:uid="{B95088A3-A0BC-4D70-A276-985090F9C9E9}"/>
    <cellStyle name="Standard 3 3 2 6 2 3" xfId="2110" xr:uid="{71643947-8E04-45A2-BC15-B4575E15578C}"/>
    <cellStyle name="Standard 3 3 2 6 2 4" xfId="2111" xr:uid="{96388CF2-7BCE-4EFF-A41F-219F815198B8}"/>
    <cellStyle name="Standard 3 3 2 6 2 5" xfId="2112" xr:uid="{833A46B8-EA18-4136-8B77-2C60113C43CD}"/>
    <cellStyle name="Standard 3 3 2 6 3" xfId="2113" xr:uid="{C77F74C9-D090-41E4-BB80-822FA2A443E1}"/>
    <cellStyle name="Standard 3 3 2 6 4" xfId="2114" xr:uid="{5B49B03A-A32C-47A3-8329-35804439529A}"/>
    <cellStyle name="Standard 3 3 2 6 5" xfId="2115" xr:uid="{71E13DC6-D1C1-4BD3-84D6-EAC107D97402}"/>
    <cellStyle name="Standard 3 3 2 6 6" xfId="2116" xr:uid="{5EDA513B-134E-4A9C-89BA-713DEC284857}"/>
    <cellStyle name="Standard 3 3 2 7" xfId="2117" xr:uid="{32D24D7D-1086-4D88-B803-A9D57B076DF4}"/>
    <cellStyle name="Standard 3 3 2 7 2" xfId="2118" xr:uid="{F6B6BD99-8854-484F-B4E3-4027ECC34FD1}"/>
    <cellStyle name="Standard 3 3 2 7 2 2" xfId="2119" xr:uid="{45DDBBB5-8A56-4AE0-8430-1E15003D18D1}"/>
    <cellStyle name="Standard 3 3 2 7 2 3" xfId="2120" xr:uid="{A8E76F37-D7BB-47CF-BE35-57EB89C209A3}"/>
    <cellStyle name="Standard 3 3 2 7 2 4" xfId="2121" xr:uid="{7C357421-01A4-4662-AA01-79D31FD79C5E}"/>
    <cellStyle name="Standard 3 3 2 7 2 5" xfId="2122" xr:uid="{D2C8353A-73F7-43B4-B6BD-2808E5A46E43}"/>
    <cellStyle name="Standard 3 3 2 7 3" xfId="2123" xr:uid="{F5E269FA-7122-4FCC-9C95-3C955CAD3963}"/>
    <cellStyle name="Standard 3 3 2 7 4" xfId="2124" xr:uid="{B09085DD-8304-47F5-A64D-128F0F652F6F}"/>
    <cellStyle name="Standard 3 3 2 7 5" xfId="2125" xr:uid="{CFC78BB7-2BAB-412F-83DD-6ACE8E8221D3}"/>
    <cellStyle name="Standard 3 3 2 7 6" xfId="2126" xr:uid="{2E8FBE02-7657-45D5-98CC-B85EDC0157E2}"/>
    <cellStyle name="Standard 3 3 2 8" xfId="2127" xr:uid="{B337863D-E4D8-4C90-928C-EB2486A4B668}"/>
    <cellStyle name="Standard 3 3 2 8 2" xfId="2128" xr:uid="{48EACF27-2215-48E1-9EBC-C1536EAE1B35}"/>
    <cellStyle name="Standard 3 3 2 8 3" xfId="2129" xr:uid="{28B47124-0C90-4D78-8CF1-DDB25ED36005}"/>
    <cellStyle name="Standard 3 3 2 8 4" xfId="2130" xr:uid="{039BDEE9-C70A-47BB-99BB-364CF1AEAB23}"/>
    <cellStyle name="Standard 3 3 2 8 5" xfId="2131" xr:uid="{62F37DA5-FE1F-44B2-888F-BD0F27DEBA18}"/>
    <cellStyle name="Standard 3 3 2 9" xfId="2132" xr:uid="{639C4DE8-637E-4AD1-A136-4D3544693D99}"/>
    <cellStyle name="Standard 3 3 2 9 2" xfId="2133" xr:uid="{C51C5E65-01C7-4DA6-986B-B377DDB565C3}"/>
    <cellStyle name="Standard 3 3 2 9 3" xfId="2134" xr:uid="{862795D2-1D74-4F3F-A76F-0B773E4910DC}"/>
    <cellStyle name="Standard 3 3 2 9 4" xfId="2135" xr:uid="{317075A0-47F0-4A5B-B863-AB1032F96DF4}"/>
    <cellStyle name="Standard 3 3 2 9 5" xfId="2136" xr:uid="{3BFCC714-92A5-4A37-9CCE-6C3AD926DFEA}"/>
    <cellStyle name="Standard 3 3 3" xfId="272" xr:uid="{C483F2FF-BFE1-461C-969A-98FAA98AE9FF}"/>
    <cellStyle name="Standard 3 3 3 10" xfId="2137" xr:uid="{D193240D-E9E4-49A4-BA67-52E9A04DF191}"/>
    <cellStyle name="Standard 3 3 3 11" xfId="2138" xr:uid="{E67095EF-CC55-43E2-BFC6-70C92CC78119}"/>
    <cellStyle name="Standard 3 3 3 12" xfId="2139" xr:uid="{69D3D6BA-2BC0-4634-8A61-876110856A52}"/>
    <cellStyle name="Standard 3 3 3 13" xfId="2140" xr:uid="{901019C1-8051-427E-982D-058DFC35B237}"/>
    <cellStyle name="Standard 3 3 3 2" xfId="2141" xr:uid="{5E5D98FC-1942-488D-8370-3DA5607BDF4F}"/>
    <cellStyle name="Standard 3 3 3 2 10" xfId="2142" xr:uid="{14EB3073-0CDD-44CF-8012-89CC8670AABA}"/>
    <cellStyle name="Standard 3 3 3 2 11" xfId="2143" xr:uid="{C5245733-2ED4-47E7-B46F-2BF3EC408BC6}"/>
    <cellStyle name="Standard 3 3 3 2 2" xfId="2144" xr:uid="{388190A6-F030-49D2-B575-EE95FEC47125}"/>
    <cellStyle name="Standard 3 3 3 2 2 2" xfId="2145" xr:uid="{1F4D5F2B-874C-43C3-91FB-80AD759D0CA4}"/>
    <cellStyle name="Standard 3 3 3 2 2 2 2" xfId="2146" xr:uid="{2BD4608C-04C9-4F1E-A322-18602F92A852}"/>
    <cellStyle name="Standard 3 3 3 2 2 2 3" xfId="2147" xr:uid="{DC150DC7-54CF-4769-9707-A803045BD025}"/>
    <cellStyle name="Standard 3 3 3 2 2 2 4" xfId="2148" xr:uid="{28435FCE-F35E-416A-BAFD-B5197936DB94}"/>
    <cellStyle name="Standard 3 3 3 2 2 2 5" xfId="2149" xr:uid="{43CA1999-430B-4230-9255-0937AD7FA84A}"/>
    <cellStyle name="Standard 3 3 3 2 2 3" xfId="2150" xr:uid="{40290C58-252F-4A4C-89B5-42E789440E42}"/>
    <cellStyle name="Standard 3 3 3 2 2 4" xfId="2151" xr:uid="{00720235-5D2E-46A4-A1D5-96717E9F6255}"/>
    <cellStyle name="Standard 3 3 3 2 2 5" xfId="2152" xr:uid="{D749F946-2E71-4EC8-A34E-5B72D5FF10D9}"/>
    <cellStyle name="Standard 3 3 3 2 2 6" xfId="2153" xr:uid="{40BA07F6-3331-46F5-86DE-4E109D1FE60C}"/>
    <cellStyle name="Standard 3 3 3 2 3" xfId="2154" xr:uid="{0149FC5F-4973-4016-ADEE-6E785B417F21}"/>
    <cellStyle name="Standard 3 3 3 2 3 2" xfId="2155" xr:uid="{61690FE1-EA2E-4D48-8E28-A6B0B1201B43}"/>
    <cellStyle name="Standard 3 3 3 2 3 2 2" xfId="2156" xr:uid="{6A4C6964-AAD4-4D47-B6DA-4E8AC9C771E1}"/>
    <cellStyle name="Standard 3 3 3 2 3 2 3" xfId="2157" xr:uid="{15783289-23EA-4A84-A1AD-B9159A6D0026}"/>
    <cellStyle name="Standard 3 3 3 2 3 2 4" xfId="2158" xr:uid="{8A9C68AF-A7D2-46F6-9666-96908361ED90}"/>
    <cellStyle name="Standard 3 3 3 2 3 2 5" xfId="2159" xr:uid="{CD87A918-A219-414F-8A06-C283867132CD}"/>
    <cellStyle name="Standard 3 3 3 2 3 3" xfId="2160" xr:uid="{90A8FBC5-9BD2-4F31-95CC-C2ECA46336C4}"/>
    <cellStyle name="Standard 3 3 3 2 3 4" xfId="2161" xr:uid="{6188CCE3-80AB-4427-B081-6FFFB15A72D6}"/>
    <cellStyle name="Standard 3 3 3 2 3 5" xfId="2162" xr:uid="{47DB3CA4-9712-42C2-A7FE-F05F42FDEB24}"/>
    <cellStyle name="Standard 3 3 3 2 3 6" xfId="2163" xr:uid="{D1142717-BD4B-4023-8253-549F4D4BD10D}"/>
    <cellStyle name="Standard 3 3 3 2 4" xfId="2164" xr:uid="{8E353B2D-8DCC-4504-B878-F36063C8DAFE}"/>
    <cellStyle name="Standard 3 3 3 2 4 2" xfId="2165" xr:uid="{F99AD99F-E0C1-452E-B364-0FC617428188}"/>
    <cellStyle name="Standard 3 3 3 2 4 2 2" xfId="2166" xr:uid="{496E25A6-EB52-412E-B69D-9A5500159032}"/>
    <cellStyle name="Standard 3 3 3 2 4 2 3" xfId="2167" xr:uid="{B3EF198E-BE3D-460F-9C85-8751B5233344}"/>
    <cellStyle name="Standard 3 3 3 2 4 2 4" xfId="2168" xr:uid="{B8E42336-94E6-4FCF-9C87-703F4ADCE5D9}"/>
    <cellStyle name="Standard 3 3 3 2 4 2 5" xfId="2169" xr:uid="{42E86F1E-0FCE-4E72-8F38-DE7B49638C9D}"/>
    <cellStyle name="Standard 3 3 3 2 4 3" xfId="2170" xr:uid="{CCB2019F-7D05-4637-B0D1-2CAE83453A43}"/>
    <cellStyle name="Standard 3 3 3 2 4 4" xfId="2171" xr:uid="{8BC15D53-FAF8-4BF4-A6DC-C0E57BF2EC68}"/>
    <cellStyle name="Standard 3 3 3 2 4 5" xfId="2172" xr:uid="{3040CFF9-314D-44DF-A144-4D40BC3928D1}"/>
    <cellStyle name="Standard 3 3 3 2 4 6" xfId="2173" xr:uid="{A621FDDF-5586-4967-AE22-AEF98762EBFC}"/>
    <cellStyle name="Standard 3 3 3 2 5" xfId="2174" xr:uid="{7394AE31-5D1C-401A-B90C-DEA4EEF51222}"/>
    <cellStyle name="Standard 3 3 3 2 5 2" xfId="2175" xr:uid="{0158ED07-D251-4E4C-B19E-E625C0A96073}"/>
    <cellStyle name="Standard 3 3 3 2 5 3" xfId="2176" xr:uid="{2C4B4DEC-D1B5-4F7C-B02D-987BB0A90216}"/>
    <cellStyle name="Standard 3 3 3 2 5 4" xfId="2177" xr:uid="{8DD55961-EB89-4E24-9AC7-0761DAB1EAFC}"/>
    <cellStyle name="Standard 3 3 3 2 5 5" xfId="2178" xr:uid="{7B519B93-D6BB-49EA-BD2D-FA95A0420631}"/>
    <cellStyle name="Standard 3 3 3 2 6" xfId="2179" xr:uid="{7DBAFFD1-46E3-491B-A40C-888676F47890}"/>
    <cellStyle name="Standard 3 3 3 2 6 2" xfId="2180" xr:uid="{09524693-F15E-4E13-8C9C-9C6FAF9B050B}"/>
    <cellStyle name="Standard 3 3 3 2 6 3" xfId="2181" xr:uid="{0C4121D4-6CD5-4EBF-A876-619D2DB1C0E9}"/>
    <cellStyle name="Standard 3 3 3 2 6 4" xfId="2182" xr:uid="{7600AFC9-17F1-455D-AD82-B4856F0F520E}"/>
    <cellStyle name="Standard 3 3 3 2 6 5" xfId="2183" xr:uid="{BB1CFCBD-591F-4801-B05E-4403E80F71BE}"/>
    <cellStyle name="Standard 3 3 3 2 7" xfId="2184" xr:uid="{80CC0FF8-E303-49CA-9B41-27AA41DE8710}"/>
    <cellStyle name="Standard 3 3 3 2 8" xfId="2185" xr:uid="{99CA21E5-A470-43FA-B443-1BBBA8EF56AD}"/>
    <cellStyle name="Standard 3 3 3 2 9" xfId="2186" xr:uid="{C8C69160-B8C7-4177-93DB-94BAEFA03B8E}"/>
    <cellStyle name="Standard 3 3 3 3" xfId="2187" xr:uid="{BCAE765A-D84A-4C31-A7CD-8EE6A6D71FF2}"/>
    <cellStyle name="Standard 3 3 3 3 2" xfId="2188" xr:uid="{BB312850-3453-4652-A289-97CA0CB19302}"/>
    <cellStyle name="Standard 3 3 3 3 2 2" xfId="2189" xr:uid="{A0051359-01AB-4781-9025-1447DB7ACFDD}"/>
    <cellStyle name="Standard 3 3 3 3 2 3" xfId="2190" xr:uid="{C6FB4C7D-81D6-4A30-ACD1-834D4619719A}"/>
    <cellStyle name="Standard 3 3 3 3 2 4" xfId="2191" xr:uid="{EFC3EF4A-6E1D-4E79-BC69-AB2E9D922A0F}"/>
    <cellStyle name="Standard 3 3 3 3 2 5" xfId="2192" xr:uid="{BCEB5354-F6AD-4D33-9569-FCDF8AE3B271}"/>
    <cellStyle name="Standard 3 3 3 3 3" xfId="2193" xr:uid="{6446EC72-2B2C-4C9D-9D57-EAD2FB8BF4DC}"/>
    <cellStyle name="Standard 3 3 3 3 4" xfId="2194" xr:uid="{362B0F0A-FD81-45D7-9480-DD4126C31858}"/>
    <cellStyle name="Standard 3 3 3 3 5" xfId="2195" xr:uid="{B2D9C824-006C-4DBA-A9AC-3ED479BCBE06}"/>
    <cellStyle name="Standard 3 3 3 3 6" xfId="2196" xr:uid="{5F0FC065-1EDF-46AB-8AFE-A81979F0D466}"/>
    <cellStyle name="Standard 3 3 3 4" xfId="2197" xr:uid="{67344BA9-1B3B-46E3-9A2A-A4DE7D4AF11B}"/>
    <cellStyle name="Standard 3 3 3 4 2" xfId="2198" xr:uid="{67B28F3A-4741-4842-958C-43FB975DDA5C}"/>
    <cellStyle name="Standard 3 3 3 4 2 2" xfId="2199" xr:uid="{C766D4C6-E6AD-491C-B058-FF437A4CCD98}"/>
    <cellStyle name="Standard 3 3 3 4 2 3" xfId="2200" xr:uid="{325D3C57-8C87-4637-9D18-958076DB4CBE}"/>
    <cellStyle name="Standard 3 3 3 4 2 4" xfId="2201" xr:uid="{9982F628-BDD9-4A1A-8576-00BFA67F46DE}"/>
    <cellStyle name="Standard 3 3 3 4 2 5" xfId="2202" xr:uid="{4AF01DA9-89C0-43FF-995E-A3DC8F1ABE11}"/>
    <cellStyle name="Standard 3 3 3 4 3" xfId="2203" xr:uid="{25A127BF-A1D1-4F32-8106-5391CADDAEA9}"/>
    <cellStyle name="Standard 3 3 3 4 4" xfId="2204" xr:uid="{A4230818-6E7B-4A2E-A49C-88CD2927625E}"/>
    <cellStyle name="Standard 3 3 3 4 5" xfId="2205" xr:uid="{0BB41F0A-DFE5-47DE-AA92-85F6AE989B76}"/>
    <cellStyle name="Standard 3 3 3 4 6" xfId="2206" xr:uid="{29F00A52-E561-4816-92BC-C3C5FCF62E12}"/>
    <cellStyle name="Standard 3 3 3 5" xfId="2207" xr:uid="{66E73924-77E1-4D2A-89AA-9098EBD877B9}"/>
    <cellStyle name="Standard 3 3 3 5 2" xfId="2208" xr:uid="{3BE800D4-BAE9-48DC-B299-62EF8F17598E}"/>
    <cellStyle name="Standard 3 3 3 5 2 2" xfId="2209" xr:uid="{86E4378D-F114-4DD2-B6BD-C61ACD02A203}"/>
    <cellStyle name="Standard 3 3 3 5 2 3" xfId="2210" xr:uid="{2F270A64-3C68-4607-B315-A65C40656402}"/>
    <cellStyle name="Standard 3 3 3 5 2 4" xfId="2211" xr:uid="{44660632-5BEA-4BBA-BDB2-F93241EC65E5}"/>
    <cellStyle name="Standard 3 3 3 5 2 5" xfId="2212" xr:uid="{0730F37F-4FBE-44B9-810C-69379EA52F28}"/>
    <cellStyle name="Standard 3 3 3 5 3" xfId="2213" xr:uid="{512435AF-D0B1-466D-85B7-707804D11631}"/>
    <cellStyle name="Standard 3 3 3 5 4" xfId="2214" xr:uid="{ED14E417-660E-44BD-8643-1DDE9133B9CC}"/>
    <cellStyle name="Standard 3 3 3 5 5" xfId="2215" xr:uid="{98B8A189-57BC-419F-8F2B-69A6DFD6C5AB}"/>
    <cellStyle name="Standard 3 3 3 5 6" xfId="2216" xr:uid="{37397BB6-F4FC-4DC6-84C1-AC3BAF10E6FB}"/>
    <cellStyle name="Standard 3 3 3 6" xfId="2217" xr:uid="{0579B7A0-CE59-4B41-9FC0-AA46553400AE}"/>
    <cellStyle name="Standard 3 3 3 6 2" xfId="2218" xr:uid="{C71FCD50-79B1-4EE4-9D49-E246D31EA14F}"/>
    <cellStyle name="Standard 3 3 3 6 3" xfId="2219" xr:uid="{05F9EC9E-8D07-4F90-8FD6-D72E4239FA21}"/>
    <cellStyle name="Standard 3 3 3 6 4" xfId="2220" xr:uid="{F5B59EE9-582B-4BC1-967E-50C1BA3B6A16}"/>
    <cellStyle name="Standard 3 3 3 6 5" xfId="2221" xr:uid="{84E57643-1C94-48C8-A0E7-616086A2704A}"/>
    <cellStyle name="Standard 3 3 3 7" xfId="2222" xr:uid="{5E655534-E5D8-436F-BA21-355ADB1791B2}"/>
    <cellStyle name="Standard 3 3 3 7 2" xfId="2223" xr:uid="{AC757770-25F9-492D-88F2-BAFBC5633730}"/>
    <cellStyle name="Standard 3 3 3 7 3" xfId="2224" xr:uid="{240C834A-DF68-402A-A1FD-EFC7700542D9}"/>
    <cellStyle name="Standard 3 3 3 7 4" xfId="2225" xr:uid="{A7A1D953-A5B3-452D-AE90-68218F4D133B}"/>
    <cellStyle name="Standard 3 3 3 7 5" xfId="2226" xr:uid="{D8D7FDFD-1949-4E4E-855D-F956B69FE164}"/>
    <cellStyle name="Standard 3 3 3 8" xfId="2227" xr:uid="{7AF60D46-1BF6-4AAF-8704-E3F6A62AE562}"/>
    <cellStyle name="Standard 3 3 3 8 2" xfId="2228" xr:uid="{4345AC93-3CFD-48C6-A7A0-8241E9A3984C}"/>
    <cellStyle name="Standard 3 3 3 8 3" xfId="2229" xr:uid="{E38B30C0-9D25-47BE-B938-52D95000FA27}"/>
    <cellStyle name="Standard 3 3 3 8 4" xfId="2230" xr:uid="{FF37C9E6-2554-46B2-A7AA-A1CDE6641FA6}"/>
    <cellStyle name="Standard 3 3 3 8 5" xfId="2231" xr:uid="{483E97E9-3335-4F32-9E24-FBE46FA208D0}"/>
    <cellStyle name="Standard 3 3 3 9" xfId="2232" xr:uid="{96FE8B44-BD8D-46D4-8460-2C94C4F40C61}"/>
    <cellStyle name="Standard 3 3 4" xfId="2233" xr:uid="{1DFFC55D-916E-4155-9124-0BF861BD8299}"/>
    <cellStyle name="Standard 3 3 4 10" xfId="2234" xr:uid="{18340148-5D74-4444-8240-A477CA1D2D4A}"/>
    <cellStyle name="Standard 3 3 4 11" xfId="2235" xr:uid="{9685F147-B544-4105-9EAB-BD591E7E55E5}"/>
    <cellStyle name="Standard 3 3 4 12" xfId="2236" xr:uid="{4E4AAD04-47BD-4573-9D35-4AC79ABA3260}"/>
    <cellStyle name="Standard 3 3 4 13" xfId="2237" xr:uid="{4BDEDDB2-A9C4-4238-BBE6-A6A2868E2594}"/>
    <cellStyle name="Standard 3 3 4 2" xfId="2238" xr:uid="{5380DDD7-8353-464B-A872-A6BDD1DEFD32}"/>
    <cellStyle name="Standard 3 3 4 2 10" xfId="2239" xr:uid="{D9A97186-000D-4E9A-80FC-643FD4FB42D8}"/>
    <cellStyle name="Standard 3 3 4 2 11" xfId="2240" xr:uid="{49A6FA81-02BE-4C1D-A636-EB441AC74363}"/>
    <cellStyle name="Standard 3 3 4 2 2" xfId="2241" xr:uid="{A47BE130-5D93-4BC6-A122-34EFC37F9432}"/>
    <cellStyle name="Standard 3 3 4 2 2 2" xfId="2242" xr:uid="{61A0259C-CF12-4449-9DDF-7CB8337362E8}"/>
    <cellStyle name="Standard 3 3 4 2 2 2 2" xfId="2243" xr:uid="{0FC4FDC6-E782-4A3E-B99E-8A7084CB21E6}"/>
    <cellStyle name="Standard 3 3 4 2 2 2 3" xfId="2244" xr:uid="{FBCE9562-BFE0-4762-9360-13D2E21A1362}"/>
    <cellStyle name="Standard 3 3 4 2 2 2 4" xfId="2245" xr:uid="{A29C7700-7942-499A-A911-033D6A7C736E}"/>
    <cellStyle name="Standard 3 3 4 2 2 2 5" xfId="2246" xr:uid="{F2741C9A-58C6-420F-BBF8-7E4D95B7EF22}"/>
    <cellStyle name="Standard 3 3 4 2 2 3" xfId="2247" xr:uid="{BD3F5F8A-C5FD-4598-857F-6734FF973F6A}"/>
    <cellStyle name="Standard 3 3 4 2 2 4" xfId="2248" xr:uid="{E01DADE3-3213-4FA7-B9FB-45920E70AD82}"/>
    <cellStyle name="Standard 3 3 4 2 2 5" xfId="2249" xr:uid="{D1F7E3B7-1F99-4174-99C3-5E42BD099F4E}"/>
    <cellStyle name="Standard 3 3 4 2 2 6" xfId="2250" xr:uid="{51C4DE03-6ADC-43F2-BC25-562732A322F7}"/>
    <cellStyle name="Standard 3 3 4 2 3" xfId="2251" xr:uid="{CB2949B0-1B81-43BF-895C-B2870DB5ABDA}"/>
    <cellStyle name="Standard 3 3 4 2 3 2" xfId="2252" xr:uid="{F13638F2-EFA5-4248-B8BF-E779B26AFB09}"/>
    <cellStyle name="Standard 3 3 4 2 3 2 2" xfId="2253" xr:uid="{0EF34166-8964-465A-ADE5-24B2DE67DD09}"/>
    <cellStyle name="Standard 3 3 4 2 3 2 3" xfId="2254" xr:uid="{F8C6101E-6EA4-4FF3-B98D-E04A7CBF1FC0}"/>
    <cellStyle name="Standard 3 3 4 2 3 2 4" xfId="2255" xr:uid="{5645B171-5A2D-49B2-A540-E606C08C6B78}"/>
    <cellStyle name="Standard 3 3 4 2 3 2 5" xfId="2256" xr:uid="{3D3E9C1D-E060-4FFA-8CAE-D5FD92814F7A}"/>
    <cellStyle name="Standard 3 3 4 2 3 3" xfId="2257" xr:uid="{AC138339-2179-4C61-8B6F-F942B36EC86A}"/>
    <cellStyle name="Standard 3 3 4 2 3 4" xfId="2258" xr:uid="{23F654BD-E96D-4A6D-9C6B-92843475314E}"/>
    <cellStyle name="Standard 3 3 4 2 3 5" xfId="2259" xr:uid="{6EF2C910-7096-49CD-B141-A903C86E1971}"/>
    <cellStyle name="Standard 3 3 4 2 3 6" xfId="2260" xr:uid="{2697A3C6-6657-495C-AC5A-CEE4F349402B}"/>
    <cellStyle name="Standard 3 3 4 2 4" xfId="2261" xr:uid="{ED0F47DD-BBAC-43A4-BBA1-3CB3FB939E9D}"/>
    <cellStyle name="Standard 3 3 4 2 4 2" xfId="2262" xr:uid="{6EBFE6E2-3FB8-4ACE-B6A0-88351A191003}"/>
    <cellStyle name="Standard 3 3 4 2 4 2 2" xfId="2263" xr:uid="{A37DD94B-C113-482A-B0DD-CE42A6C8EC4D}"/>
    <cellStyle name="Standard 3 3 4 2 4 2 3" xfId="2264" xr:uid="{EE3EF010-CFC9-43E5-9AE7-AF8A76ADC34E}"/>
    <cellStyle name="Standard 3 3 4 2 4 2 4" xfId="2265" xr:uid="{82CFB1DB-3634-4DAD-B5E4-5BC89538B9B0}"/>
    <cellStyle name="Standard 3 3 4 2 4 2 5" xfId="2266" xr:uid="{7019CB51-1D89-4A9D-BBF9-F6738A71CFAC}"/>
    <cellStyle name="Standard 3 3 4 2 4 3" xfId="2267" xr:uid="{C6A07D3E-930B-4C9B-9FFD-A817251D0553}"/>
    <cellStyle name="Standard 3 3 4 2 4 4" xfId="2268" xr:uid="{B745FC83-0B9D-49CA-856E-DA3FE5CBE9E8}"/>
    <cellStyle name="Standard 3 3 4 2 4 5" xfId="2269" xr:uid="{2398E1D5-7715-438F-AA29-92DC5B5CD170}"/>
    <cellStyle name="Standard 3 3 4 2 4 6" xfId="2270" xr:uid="{DCE8B247-5BF5-4BB6-A956-7838BCD67617}"/>
    <cellStyle name="Standard 3 3 4 2 5" xfId="2271" xr:uid="{3CD64F9E-B4DE-467C-B9BC-D396A73F385E}"/>
    <cellStyle name="Standard 3 3 4 2 5 2" xfId="2272" xr:uid="{11E93FF4-8A66-453E-BE17-84ABE887A4AC}"/>
    <cellStyle name="Standard 3 3 4 2 5 3" xfId="2273" xr:uid="{921114DD-6256-45B8-B698-D7E5A0B53DA6}"/>
    <cellStyle name="Standard 3 3 4 2 5 4" xfId="2274" xr:uid="{8F06C043-164B-4689-8FE8-71D29D41F275}"/>
    <cellStyle name="Standard 3 3 4 2 5 5" xfId="2275" xr:uid="{97840FD2-4FAC-4CEA-ADCA-B2509E9E1480}"/>
    <cellStyle name="Standard 3 3 4 2 6" xfId="2276" xr:uid="{69F4CA14-8888-4337-8DBC-7B2EA44A86D1}"/>
    <cellStyle name="Standard 3 3 4 2 6 2" xfId="2277" xr:uid="{EE9C4153-73B2-4D4A-B6FB-E8534DD2AB2A}"/>
    <cellStyle name="Standard 3 3 4 2 6 3" xfId="2278" xr:uid="{DEFD4E28-3337-4D45-9B8A-3DFFCEA834C5}"/>
    <cellStyle name="Standard 3 3 4 2 6 4" xfId="2279" xr:uid="{2E13A1A7-6B01-4BC6-8C27-CC881410CC96}"/>
    <cellStyle name="Standard 3 3 4 2 6 5" xfId="2280" xr:uid="{952F492D-8D3C-44BD-B91D-ED2D651C7E7D}"/>
    <cellStyle name="Standard 3 3 4 2 7" xfId="2281" xr:uid="{0759DD2F-1B42-438B-8E9E-3CE02C7C36C1}"/>
    <cellStyle name="Standard 3 3 4 2 8" xfId="2282" xr:uid="{4DF22A7A-3501-48E4-9A72-95492527BE07}"/>
    <cellStyle name="Standard 3 3 4 2 9" xfId="2283" xr:uid="{906E0209-0179-4136-BD6E-8C141323BE9F}"/>
    <cellStyle name="Standard 3 3 4 3" xfId="2284" xr:uid="{05256256-5A66-4780-8F61-47A9E7425229}"/>
    <cellStyle name="Standard 3 3 4 3 2" xfId="2285" xr:uid="{6D24DC31-E582-4A69-BA32-6035B513C945}"/>
    <cellStyle name="Standard 3 3 4 3 2 2" xfId="2286" xr:uid="{2A25B122-6F5B-42E5-ABBE-557ADFBA1187}"/>
    <cellStyle name="Standard 3 3 4 3 2 3" xfId="2287" xr:uid="{D82764D6-4FB5-440C-81E6-5430B1CFFE80}"/>
    <cellStyle name="Standard 3 3 4 3 2 4" xfId="2288" xr:uid="{BE839906-D27A-4A41-8744-A41033EE4BCC}"/>
    <cellStyle name="Standard 3 3 4 3 2 5" xfId="2289" xr:uid="{EAC832D8-A616-4219-BE14-8907F01C9C44}"/>
    <cellStyle name="Standard 3 3 4 3 3" xfId="2290" xr:uid="{2553DD14-E1FC-448B-8E0F-E0B6C0E6D8F9}"/>
    <cellStyle name="Standard 3 3 4 3 4" xfId="2291" xr:uid="{DEEAC01C-78F1-4499-903D-108168719FD4}"/>
    <cellStyle name="Standard 3 3 4 3 5" xfId="2292" xr:uid="{35A020F0-BACD-4C88-ADEB-76761C68DC6D}"/>
    <cellStyle name="Standard 3 3 4 3 6" xfId="2293" xr:uid="{B2A33CFB-651A-4F82-BD93-931C4615B6EB}"/>
    <cellStyle name="Standard 3 3 4 4" xfId="2294" xr:uid="{ED0BA507-3E19-46EA-92FF-4046DFFECD65}"/>
    <cellStyle name="Standard 3 3 4 4 2" xfId="2295" xr:uid="{BB117DF0-A92A-4189-A5B5-B7239B32442F}"/>
    <cellStyle name="Standard 3 3 4 4 2 2" xfId="2296" xr:uid="{478ACE92-B3EE-42D3-84B6-B682B69F75C6}"/>
    <cellStyle name="Standard 3 3 4 4 2 3" xfId="2297" xr:uid="{E359FE13-149F-498B-A797-E4776C34ED1D}"/>
    <cellStyle name="Standard 3 3 4 4 2 4" xfId="2298" xr:uid="{1010872A-77D4-40F1-8D9C-3AD50DCB6BDE}"/>
    <cellStyle name="Standard 3 3 4 4 2 5" xfId="2299" xr:uid="{290521A2-9371-414C-8D29-E42AEC5017E7}"/>
    <cellStyle name="Standard 3 3 4 4 3" xfId="2300" xr:uid="{C908816A-F312-4D17-B636-D4D71E63492C}"/>
    <cellStyle name="Standard 3 3 4 4 4" xfId="2301" xr:uid="{7DFC11C3-8000-477C-B598-120443B8D9A9}"/>
    <cellStyle name="Standard 3 3 4 4 5" xfId="2302" xr:uid="{FE3C9891-EDDA-41E8-A728-7BDA80B23479}"/>
    <cellStyle name="Standard 3 3 4 4 6" xfId="2303" xr:uid="{0EE7F1C9-C9A8-4BD1-8549-109E126C1E1E}"/>
    <cellStyle name="Standard 3 3 4 5" xfId="2304" xr:uid="{FE897A98-B8E3-48FC-A684-C003567403A1}"/>
    <cellStyle name="Standard 3 3 4 5 2" xfId="2305" xr:uid="{3C4CDA79-6FEC-47B9-ACDE-0CA687F4FF72}"/>
    <cellStyle name="Standard 3 3 4 5 2 2" xfId="2306" xr:uid="{BBEEB54F-2AF1-45AA-9220-145FE562710C}"/>
    <cellStyle name="Standard 3 3 4 5 2 3" xfId="2307" xr:uid="{7437D677-BB5D-44BA-B75B-80EE99D3E394}"/>
    <cellStyle name="Standard 3 3 4 5 2 4" xfId="2308" xr:uid="{C13CD587-2BE8-4AB3-B6F2-B5392C3718F7}"/>
    <cellStyle name="Standard 3 3 4 5 2 5" xfId="2309" xr:uid="{E5E4B3DD-0D36-4D8C-98D4-EB4330FBD14B}"/>
    <cellStyle name="Standard 3 3 4 5 3" xfId="2310" xr:uid="{33F69F8F-3076-4981-B693-874C4EE1C33D}"/>
    <cellStyle name="Standard 3 3 4 5 4" xfId="2311" xr:uid="{5A0EB5AF-D20B-4E35-8975-9A82D2E5890A}"/>
    <cellStyle name="Standard 3 3 4 5 5" xfId="2312" xr:uid="{46016BC4-D85D-429E-B924-170E30EDD484}"/>
    <cellStyle name="Standard 3 3 4 5 6" xfId="2313" xr:uid="{1E007709-22A8-4B13-A109-01D0A7D8507D}"/>
    <cellStyle name="Standard 3 3 4 6" xfId="2314" xr:uid="{351F5182-1FF7-4C4D-9D26-FB38FBED4125}"/>
    <cellStyle name="Standard 3 3 4 6 2" xfId="2315" xr:uid="{60DC97CD-E6A9-4545-B921-49773A1B58EA}"/>
    <cellStyle name="Standard 3 3 4 6 3" xfId="2316" xr:uid="{DC7A8A43-D089-4CB6-828B-A1FE53A2F55F}"/>
    <cellStyle name="Standard 3 3 4 6 4" xfId="2317" xr:uid="{016F9D69-99D0-4496-9D0C-50A856C1BB76}"/>
    <cellStyle name="Standard 3 3 4 6 5" xfId="2318" xr:uid="{5E248FCA-5A57-499B-855C-67634516A093}"/>
    <cellStyle name="Standard 3 3 4 7" xfId="2319" xr:uid="{F4229353-74D4-41B7-BDBE-197AD89A1638}"/>
    <cellStyle name="Standard 3 3 4 7 2" xfId="2320" xr:uid="{B1B49F0A-57E4-43D3-B59F-9753C5F66892}"/>
    <cellStyle name="Standard 3 3 4 7 3" xfId="2321" xr:uid="{D4648838-289C-4669-92D7-1217F0DF13EA}"/>
    <cellStyle name="Standard 3 3 4 7 4" xfId="2322" xr:uid="{0A5F2DFF-36FD-4892-878E-82CB184F78FD}"/>
    <cellStyle name="Standard 3 3 4 7 5" xfId="2323" xr:uid="{B594187D-9375-42F8-BC1B-D0D19E06FF57}"/>
    <cellStyle name="Standard 3 3 4 8" xfId="2324" xr:uid="{2B9313A3-68ED-4A85-9406-711EF3BB2786}"/>
    <cellStyle name="Standard 3 3 4 8 2" xfId="2325" xr:uid="{3D9937C5-6040-42FB-8131-23976A453D3A}"/>
    <cellStyle name="Standard 3 3 4 8 3" xfId="2326" xr:uid="{369B80B8-7F44-4B8D-A71A-A868E33FB044}"/>
    <cellStyle name="Standard 3 3 4 8 4" xfId="2327" xr:uid="{588B844D-8A0A-49DA-BAA3-53B167AD3D28}"/>
    <cellStyle name="Standard 3 3 4 8 5" xfId="2328" xr:uid="{C7CD2EA6-77EB-47A4-A7CA-9895F3CB0DEB}"/>
    <cellStyle name="Standard 3 3 4 9" xfId="2329" xr:uid="{EDE0086C-8905-4C22-937E-1A9CAEB16DC8}"/>
    <cellStyle name="Standard 3 3 5" xfId="2330" xr:uid="{15EC7265-E312-4E4F-8A21-6E44E572C37A}"/>
    <cellStyle name="Standard 3 3 5 10" xfId="2331" xr:uid="{7D9C8E40-7938-4339-8AB3-0AF497E695A7}"/>
    <cellStyle name="Standard 3 3 5 11" xfId="2332" xr:uid="{9E144630-96A2-45E4-BF05-24FAA7F814B3}"/>
    <cellStyle name="Standard 3 3 5 2" xfId="2333" xr:uid="{84586E27-572C-4609-89B2-8C8703F0EFF1}"/>
    <cellStyle name="Standard 3 3 5 2 2" xfId="2334" xr:uid="{6F462909-61D5-495F-8D1A-02B193A24BB8}"/>
    <cellStyle name="Standard 3 3 5 2 2 2" xfId="2335" xr:uid="{0E0AA3EC-4139-46BF-B94E-EB4FB9482970}"/>
    <cellStyle name="Standard 3 3 5 2 2 3" xfId="2336" xr:uid="{7ABCDFFE-5B23-47BF-86D5-A8305D51C24C}"/>
    <cellStyle name="Standard 3 3 5 2 2 4" xfId="2337" xr:uid="{962B07A6-884D-4AF1-9FC1-039C0976B404}"/>
    <cellStyle name="Standard 3 3 5 2 2 5" xfId="2338" xr:uid="{6EFF24B1-8E2E-4428-B401-DA04A06A36A7}"/>
    <cellStyle name="Standard 3 3 5 2 3" xfId="2339" xr:uid="{8DF9FE10-C6F1-45A1-B7E0-E2D31A27872B}"/>
    <cellStyle name="Standard 3 3 5 2 4" xfId="2340" xr:uid="{5D97BFE0-0FEA-4347-8986-8845C8844653}"/>
    <cellStyle name="Standard 3 3 5 2 5" xfId="2341" xr:uid="{B4C88173-7187-4279-BDBC-96D712416150}"/>
    <cellStyle name="Standard 3 3 5 2 6" xfId="2342" xr:uid="{9D7AE4B9-D367-4BE5-B670-3129B0887EF3}"/>
    <cellStyle name="Standard 3 3 5 3" xfId="2343" xr:uid="{D514F988-A819-4C73-A619-716BDEA88EE3}"/>
    <cellStyle name="Standard 3 3 5 3 2" xfId="2344" xr:uid="{EF16F798-112A-4574-BD14-3749907030ED}"/>
    <cellStyle name="Standard 3 3 5 3 2 2" xfId="2345" xr:uid="{08827C12-2341-4509-904D-95DBEF3A951B}"/>
    <cellStyle name="Standard 3 3 5 3 2 3" xfId="2346" xr:uid="{647AE1AA-06B5-40B8-93B5-249EFCF1396C}"/>
    <cellStyle name="Standard 3 3 5 3 2 4" xfId="2347" xr:uid="{9C205755-6899-4ABC-AF47-ED35D40B5B9E}"/>
    <cellStyle name="Standard 3 3 5 3 2 5" xfId="2348" xr:uid="{796529FC-860D-414C-B662-493EE33E2DC1}"/>
    <cellStyle name="Standard 3 3 5 3 3" xfId="2349" xr:uid="{169BAF13-ED65-4139-99CA-B93044747523}"/>
    <cellStyle name="Standard 3 3 5 3 4" xfId="2350" xr:uid="{9DB30FD6-AC9F-4FA8-A3F5-3F6E7A5AD649}"/>
    <cellStyle name="Standard 3 3 5 3 5" xfId="2351" xr:uid="{9012B8C3-9948-4BD4-B9A8-198B14FEDCA7}"/>
    <cellStyle name="Standard 3 3 5 3 6" xfId="2352" xr:uid="{180EA0A9-FE01-4B9E-B0F5-39FE04CFF0FE}"/>
    <cellStyle name="Standard 3 3 5 4" xfId="2353" xr:uid="{9D61AD98-1E6A-4018-8BF1-8890A0B6147C}"/>
    <cellStyle name="Standard 3 3 5 4 2" xfId="2354" xr:uid="{A6FA6B99-7194-462D-8283-C2717A6FD858}"/>
    <cellStyle name="Standard 3 3 5 4 2 2" xfId="2355" xr:uid="{C59864F8-5DF0-461C-8EED-EBE6EBFFF9F2}"/>
    <cellStyle name="Standard 3 3 5 4 2 3" xfId="2356" xr:uid="{5AB0912E-9FE6-475E-8381-4BC1EBBCC074}"/>
    <cellStyle name="Standard 3 3 5 4 2 4" xfId="2357" xr:uid="{D6910C2C-FA71-4AB5-B58B-392EE6C878FC}"/>
    <cellStyle name="Standard 3 3 5 4 2 5" xfId="2358" xr:uid="{F613966A-269E-40E6-B8E1-31D4A06C1204}"/>
    <cellStyle name="Standard 3 3 5 4 3" xfId="2359" xr:uid="{F2C845F2-4E30-45F9-9DF9-C695444BEAA8}"/>
    <cellStyle name="Standard 3 3 5 4 4" xfId="2360" xr:uid="{C17A15AC-68EA-4175-8816-C55D7D18BDA7}"/>
    <cellStyle name="Standard 3 3 5 4 5" xfId="2361" xr:uid="{8309E6A7-CFFF-4611-87FE-FA2204ADA84C}"/>
    <cellStyle name="Standard 3 3 5 4 6" xfId="2362" xr:uid="{A1D65183-5F6C-4AB9-8E22-E572457D2476}"/>
    <cellStyle name="Standard 3 3 5 5" xfId="2363" xr:uid="{88229BA6-7E24-4996-9063-4CAAD07E0D46}"/>
    <cellStyle name="Standard 3 3 5 5 2" xfId="2364" xr:uid="{ABB4D54F-B1B1-4A69-8564-A3B174AC6560}"/>
    <cellStyle name="Standard 3 3 5 5 3" xfId="2365" xr:uid="{035A671C-08CA-41AD-8E89-E596EF733B05}"/>
    <cellStyle name="Standard 3 3 5 5 4" xfId="2366" xr:uid="{2CAB7B14-298A-429F-9C0F-129DC9B3DDFD}"/>
    <cellStyle name="Standard 3 3 5 5 5" xfId="2367" xr:uid="{D8B948FF-CC41-4A98-A2F8-408F4EB61863}"/>
    <cellStyle name="Standard 3 3 5 6" xfId="2368" xr:uid="{2163C79A-C24C-4B54-8C6F-2D6F440022CB}"/>
    <cellStyle name="Standard 3 3 5 6 2" xfId="2369" xr:uid="{F4B7AF46-3167-4802-A5D1-4559B230C762}"/>
    <cellStyle name="Standard 3 3 5 6 3" xfId="2370" xr:uid="{78E236B7-890F-4BE5-BAD9-E2E2F2D2F90D}"/>
    <cellStyle name="Standard 3 3 5 6 4" xfId="2371" xr:uid="{4BBCF2B9-9BB7-4D84-991F-7ADDEBAB9515}"/>
    <cellStyle name="Standard 3 3 5 6 5" xfId="2372" xr:uid="{62DAD3D7-C72C-4FE7-851E-E272E2E3772F}"/>
    <cellStyle name="Standard 3 3 5 7" xfId="2373" xr:uid="{5DC5725C-70A5-47F6-B862-9E8538B63E64}"/>
    <cellStyle name="Standard 3 3 5 8" xfId="2374" xr:uid="{A0754200-285B-4A82-ACA8-6AEABFA6BCD9}"/>
    <cellStyle name="Standard 3 3 5 9" xfId="2375" xr:uid="{58AFA918-EEC3-4362-B5BC-A655719BB908}"/>
    <cellStyle name="Standard 3 3 6" xfId="2376" xr:uid="{3C55E4FA-96CF-40A1-878F-029C1B176B32}"/>
    <cellStyle name="Standard 3 3 6 2" xfId="2377" xr:uid="{5F707E27-409D-4DF7-AE2C-D2CFB4170F1B}"/>
    <cellStyle name="Standard 3 3 6 2 2" xfId="2378" xr:uid="{059804B4-389C-485C-89D5-7CD3AA2AA4EB}"/>
    <cellStyle name="Standard 3 3 6 2 3" xfId="2379" xr:uid="{781BE38F-96AB-4929-A255-80A1AFA6E0DB}"/>
    <cellStyle name="Standard 3 3 6 2 4" xfId="2380" xr:uid="{BF2AA7FF-63E6-4A6D-BB45-36FBD08E4CAF}"/>
    <cellStyle name="Standard 3 3 6 2 5" xfId="2381" xr:uid="{3ACC522C-0E8B-4BCA-B6AC-8CD386739CD5}"/>
    <cellStyle name="Standard 3 3 6 3" xfId="2382" xr:uid="{CCA02974-D667-4890-99CD-52313C5EAFD1}"/>
    <cellStyle name="Standard 3 3 6 4" xfId="2383" xr:uid="{2FA197DC-73EA-4442-8AEE-FA38771FCB91}"/>
    <cellStyle name="Standard 3 3 6 5" xfId="2384" xr:uid="{BCBB0524-AB69-440B-82C3-C416F2D2D781}"/>
    <cellStyle name="Standard 3 3 6 6" xfId="2385" xr:uid="{E7821E4F-4804-446F-B303-94AF4D55E14B}"/>
    <cellStyle name="Standard 3 3 7" xfId="2386" xr:uid="{FC4771A2-C2FD-43F0-9E16-3142B96B9CF0}"/>
    <cellStyle name="Standard 3 3 7 2" xfId="2387" xr:uid="{32127FE3-22D6-4E30-BD89-73D58814DD11}"/>
    <cellStyle name="Standard 3 3 7 2 2" xfId="2388" xr:uid="{D2A1F122-2DDC-4770-B1C7-60345E5C4911}"/>
    <cellStyle name="Standard 3 3 7 2 3" xfId="2389" xr:uid="{90EEB91C-E6AE-49D5-86CB-3603EAF0314C}"/>
    <cellStyle name="Standard 3 3 7 2 4" xfId="2390" xr:uid="{D76800B2-D25E-4197-9CFF-3B43C203A79A}"/>
    <cellStyle name="Standard 3 3 7 2 5" xfId="2391" xr:uid="{757D1291-E8FC-4DCB-AC4B-D9E7544C66F2}"/>
    <cellStyle name="Standard 3 3 7 3" xfId="2392" xr:uid="{957B3C50-216E-4F88-95D3-3ECD8A9E6C50}"/>
    <cellStyle name="Standard 3 3 7 4" xfId="2393" xr:uid="{8A05DEF4-B996-496A-A05F-610793C0F306}"/>
    <cellStyle name="Standard 3 3 7 5" xfId="2394" xr:uid="{B56CFFC2-92A7-454C-B833-88A09C472F30}"/>
    <cellStyle name="Standard 3 3 7 6" xfId="2395" xr:uid="{347FE243-26BD-425D-9435-82D5E30947D5}"/>
    <cellStyle name="Standard 3 3 8" xfId="2396" xr:uid="{F2C50511-C3C3-4422-A91F-8A5EF6179767}"/>
    <cellStyle name="Standard 3 3 8 2" xfId="2397" xr:uid="{24D93AA7-5C8D-483F-A50A-7DFED1DFEF03}"/>
    <cellStyle name="Standard 3 3 8 2 2" xfId="2398" xr:uid="{09505F91-4CF6-47E9-BF08-7B5A01FAEE14}"/>
    <cellStyle name="Standard 3 3 8 2 3" xfId="2399" xr:uid="{9035EF52-510B-4CE0-85C7-7350C28B333C}"/>
    <cellStyle name="Standard 3 3 8 2 4" xfId="2400" xr:uid="{A2BE51F0-D8EB-4479-BBD3-EE9E323EA24C}"/>
    <cellStyle name="Standard 3 3 8 2 5" xfId="2401" xr:uid="{D42D3DA7-90AC-47FF-9EF8-CFDCBE2E8E07}"/>
    <cellStyle name="Standard 3 3 8 3" xfId="2402" xr:uid="{FD065158-55A7-4458-AA32-8CD0E19E3180}"/>
    <cellStyle name="Standard 3 3 8 4" xfId="2403" xr:uid="{50A436B2-859C-4E76-ABA6-D6C307C0CFC6}"/>
    <cellStyle name="Standard 3 3 8 5" xfId="2404" xr:uid="{4B28C935-E36B-41E8-A1AA-2E81179DE950}"/>
    <cellStyle name="Standard 3 3 8 6" xfId="2405" xr:uid="{3E2C6987-B480-41FF-8406-58762B06007D}"/>
    <cellStyle name="Standard 3 3 9" xfId="2406" xr:uid="{31C9BB64-E63A-42D3-9290-7429D10B54F0}"/>
    <cellStyle name="Standard 3 3 9 2" xfId="2407" xr:uid="{EA6E2F8F-A0C0-400A-9367-2A70AC7B873F}"/>
    <cellStyle name="Standard 3 3 9 2 2" xfId="2408" xr:uid="{F424CE01-628A-494F-8066-E825F45D793C}"/>
    <cellStyle name="Standard 3 3 9 2 3" xfId="2409" xr:uid="{AFDD465A-A390-4A8B-A265-3866BF61698F}"/>
    <cellStyle name="Standard 3 3 9 2 4" xfId="2410" xr:uid="{EE24567C-5C39-45D6-A91A-89D96E41F496}"/>
    <cellStyle name="Standard 3 3 9 2 5" xfId="2411" xr:uid="{EB9AAB6D-D9DC-4CF1-B9F4-AB51A0BC0980}"/>
    <cellStyle name="Standard 3 3 9 3" xfId="2412" xr:uid="{3234A288-B27C-4685-BC1A-3BACD4F9B419}"/>
    <cellStyle name="Standard 3 3 9 4" xfId="2413" xr:uid="{B92F2769-1B02-4922-A438-D83A475F001E}"/>
    <cellStyle name="Standard 3 3 9 5" xfId="2414" xr:uid="{CCDB1F76-7156-491F-A3E4-4D1690E8D3C6}"/>
    <cellStyle name="Standard 3 3 9 6" xfId="2415" xr:uid="{9D9E01DD-22DE-45F3-BB0E-6C015418EB8B}"/>
    <cellStyle name="Standard 3 4" xfId="68" xr:uid="{0A8BAA03-A6BE-4115-90B5-B0CF6EB5D69E}"/>
    <cellStyle name="Standard 3 4 10" xfId="2416" xr:uid="{AA9733A7-6E43-4075-9C9F-2D1F26CD9335}"/>
    <cellStyle name="Standard 3 4 10 2" xfId="2417" xr:uid="{4111BE14-2E7A-4C63-84EE-1D799A1911A8}"/>
    <cellStyle name="Standard 3 4 10 3" xfId="2418" xr:uid="{3957748A-DDC4-49A7-82B8-476EEB8B7C1C}"/>
    <cellStyle name="Standard 3 4 10 4" xfId="2419" xr:uid="{241A5CF9-71D9-4D5E-B505-20171E45B303}"/>
    <cellStyle name="Standard 3 4 10 5" xfId="2420" xr:uid="{AE617882-A72B-4B85-8A71-10A3ACD739C7}"/>
    <cellStyle name="Standard 3 4 11" xfId="2421" xr:uid="{5F81BA63-6027-46D6-A7D3-A6A5920E8CA0}"/>
    <cellStyle name="Standard 3 4 11 2" xfId="2422" xr:uid="{5E362DE2-15D3-4FA2-960A-B21AA1067C9D}"/>
    <cellStyle name="Standard 3 4 11 3" xfId="2423" xr:uid="{CE08BD5E-6E9C-44FE-BA54-540DD872CABC}"/>
    <cellStyle name="Standard 3 4 11 4" xfId="2424" xr:uid="{119CB97C-6F58-470D-8D10-63F028227472}"/>
    <cellStyle name="Standard 3 4 11 5" xfId="2425" xr:uid="{AEF79EA3-B2DC-42B5-BE52-F87B8FECC3A8}"/>
    <cellStyle name="Standard 3 4 12" xfId="2426" xr:uid="{EF0E348F-C3C8-4A08-BE89-4D747DC46E02}"/>
    <cellStyle name="Standard 3 4 13" xfId="2427" xr:uid="{4CDDF88B-E1A1-46A5-9851-CC0670BFB49D}"/>
    <cellStyle name="Standard 3 4 14" xfId="2428" xr:uid="{E886F81B-3372-40C3-84C2-9ECB8C45382B}"/>
    <cellStyle name="Standard 3 4 15" xfId="2429" xr:uid="{1C336458-B31A-4E5F-A448-6383E078213C}"/>
    <cellStyle name="Standard 3 4 16" xfId="2430" xr:uid="{4480D544-2B77-41C5-AF05-700CB108E046}"/>
    <cellStyle name="Standard 3 4 2" xfId="273" xr:uid="{245FDF31-E8F7-4525-8819-80E49104B9F6}"/>
    <cellStyle name="Standard 3 4 2 10" xfId="2431" xr:uid="{F8E39840-7F82-4F63-979F-AD7CE34C3625}"/>
    <cellStyle name="Standard 3 4 2 11" xfId="2432" xr:uid="{E4F469BD-C6E8-45F6-9298-D7AFDB26A0E8}"/>
    <cellStyle name="Standard 3 4 2 12" xfId="2433" xr:uid="{2FF66875-9A60-4A85-A5E3-A29A68E3E463}"/>
    <cellStyle name="Standard 3 4 2 13" xfId="2434" xr:uid="{C84D2346-BDCC-474E-83CB-6EDB9E0F80BA}"/>
    <cellStyle name="Standard 3 4 2 14" xfId="2435" xr:uid="{94F69970-A589-4C2D-B2F2-C16D1D5F37A2}"/>
    <cellStyle name="Standard 3 4 2 2" xfId="2436" xr:uid="{319F5840-82AC-4940-9CEC-A5A9B9994633}"/>
    <cellStyle name="Standard 3 4 2 2 10" xfId="2437" xr:uid="{44BFE4B1-8272-42CB-BF3B-E341826A0923}"/>
    <cellStyle name="Standard 3 4 2 2 11" xfId="2438" xr:uid="{570354F0-C748-4EFC-AC6F-7E034AC7A1F6}"/>
    <cellStyle name="Standard 3 4 2 2 12" xfId="2439" xr:uid="{5A4CDC67-8123-406A-B286-B266E0ED2C20}"/>
    <cellStyle name="Standard 3 4 2 2 13" xfId="2440" xr:uid="{8A66C928-B811-4A05-ACDB-7952F4165106}"/>
    <cellStyle name="Standard 3 4 2 2 2" xfId="2441" xr:uid="{F834FA58-283D-4BAF-B25C-52D37E6CAE24}"/>
    <cellStyle name="Standard 3 4 2 2 2 10" xfId="2442" xr:uid="{D375E260-7B25-4F43-B8D7-F68C9CDEBEF4}"/>
    <cellStyle name="Standard 3 4 2 2 2 11" xfId="2443" xr:uid="{E65CE13E-1FF1-477B-B8BD-4DF7A2057A61}"/>
    <cellStyle name="Standard 3 4 2 2 2 2" xfId="2444" xr:uid="{7334EAED-2028-4570-A885-EB76B365FA47}"/>
    <cellStyle name="Standard 3 4 2 2 2 2 2" xfId="2445" xr:uid="{5AB868F9-0E97-458D-8B45-F4C91AA41927}"/>
    <cellStyle name="Standard 3 4 2 2 2 2 2 2" xfId="2446" xr:uid="{69950F23-D316-4D15-8A77-2C76B27BBA1E}"/>
    <cellStyle name="Standard 3 4 2 2 2 2 2 3" xfId="2447" xr:uid="{313AC7E2-99A0-4F6A-A21D-90340EA986D7}"/>
    <cellStyle name="Standard 3 4 2 2 2 2 2 4" xfId="2448" xr:uid="{A02A5D6C-A44A-457A-B1E4-E9C26654926A}"/>
    <cellStyle name="Standard 3 4 2 2 2 2 2 5" xfId="2449" xr:uid="{4ABDB14C-3607-4B7D-BEE4-DA557044700E}"/>
    <cellStyle name="Standard 3 4 2 2 2 2 3" xfId="2450" xr:uid="{5DE7F85B-CC8C-4DA2-8115-CB59A544096D}"/>
    <cellStyle name="Standard 3 4 2 2 2 2 4" xfId="2451" xr:uid="{96B5AC3F-1C25-4DC3-85AA-AC0AB0465586}"/>
    <cellStyle name="Standard 3 4 2 2 2 2 5" xfId="2452" xr:uid="{97A0E895-5C66-41CA-AD2C-B83EE27D0576}"/>
    <cellStyle name="Standard 3 4 2 2 2 2 6" xfId="2453" xr:uid="{6B201D80-D530-4D3D-BF3D-ABECB0050D03}"/>
    <cellStyle name="Standard 3 4 2 2 2 3" xfId="2454" xr:uid="{6FED76C0-D783-462C-8879-32F11A9F4E5B}"/>
    <cellStyle name="Standard 3 4 2 2 2 3 2" xfId="2455" xr:uid="{ADCC565C-8E68-4FDF-BDEC-1A995510D85C}"/>
    <cellStyle name="Standard 3 4 2 2 2 3 2 2" xfId="2456" xr:uid="{157AC578-E278-46EC-BAEC-3DFDA89C3133}"/>
    <cellStyle name="Standard 3 4 2 2 2 3 2 3" xfId="2457" xr:uid="{FCF4F53A-657D-4BAD-8FF1-EC2D1AE4CA4C}"/>
    <cellStyle name="Standard 3 4 2 2 2 3 2 4" xfId="2458" xr:uid="{57909382-3D65-496E-AB8C-11EA63A6DA97}"/>
    <cellStyle name="Standard 3 4 2 2 2 3 2 5" xfId="2459" xr:uid="{558DB1FC-0648-4286-B9AC-5464552955BC}"/>
    <cellStyle name="Standard 3 4 2 2 2 3 3" xfId="2460" xr:uid="{31FB1D1E-3E38-4A39-A135-8F80E46BCBFD}"/>
    <cellStyle name="Standard 3 4 2 2 2 3 4" xfId="2461" xr:uid="{E0303657-73D3-49D1-A2F7-94CC7BA08C7C}"/>
    <cellStyle name="Standard 3 4 2 2 2 3 5" xfId="2462" xr:uid="{8A52CCE0-0A7E-403E-9A0A-6C1414E75F00}"/>
    <cellStyle name="Standard 3 4 2 2 2 3 6" xfId="2463" xr:uid="{85521EB7-6BF8-4DFC-82CE-DB3F6E98E95D}"/>
    <cellStyle name="Standard 3 4 2 2 2 4" xfId="2464" xr:uid="{1E9D7E00-0AD1-4CAB-BBD0-906F255BA851}"/>
    <cellStyle name="Standard 3 4 2 2 2 4 2" xfId="2465" xr:uid="{ACFFBEEC-86BA-4CFC-8EAA-02BE2DF47DC4}"/>
    <cellStyle name="Standard 3 4 2 2 2 4 2 2" xfId="2466" xr:uid="{42F385A7-C7FC-480B-A165-CE0725F7C9E6}"/>
    <cellStyle name="Standard 3 4 2 2 2 4 2 3" xfId="2467" xr:uid="{85426DD7-B088-4108-8C4C-0B69298741FB}"/>
    <cellStyle name="Standard 3 4 2 2 2 4 2 4" xfId="2468" xr:uid="{7B62286A-4C84-4E4F-BA2A-FDFDACADD86E}"/>
    <cellStyle name="Standard 3 4 2 2 2 4 2 5" xfId="2469" xr:uid="{14910688-743E-47C3-9984-332EFEB3BE51}"/>
    <cellStyle name="Standard 3 4 2 2 2 4 3" xfId="2470" xr:uid="{A871EEBE-A399-4079-A2FB-BF21710ECFCA}"/>
    <cellStyle name="Standard 3 4 2 2 2 4 4" xfId="2471" xr:uid="{CB77582C-BF9A-41DB-86D2-B7598E83647A}"/>
    <cellStyle name="Standard 3 4 2 2 2 4 5" xfId="2472" xr:uid="{0C1EF5B8-9B88-41EF-86C9-58F3F644220F}"/>
    <cellStyle name="Standard 3 4 2 2 2 4 6" xfId="2473" xr:uid="{7046A23E-CD56-4EA2-B0C3-EFF549018D48}"/>
    <cellStyle name="Standard 3 4 2 2 2 5" xfId="2474" xr:uid="{7BEF1378-7EE2-4DCE-89F7-520228ACE8A5}"/>
    <cellStyle name="Standard 3 4 2 2 2 5 2" xfId="2475" xr:uid="{419BFD23-263F-4350-B341-C343F52FDECD}"/>
    <cellStyle name="Standard 3 4 2 2 2 5 3" xfId="2476" xr:uid="{3AEBCAE0-D7D8-4C60-A883-B62CD6C69BAB}"/>
    <cellStyle name="Standard 3 4 2 2 2 5 4" xfId="2477" xr:uid="{0154EAFD-0D1E-4784-96BE-8B480CAE16F6}"/>
    <cellStyle name="Standard 3 4 2 2 2 5 5" xfId="2478" xr:uid="{637D40B3-74FD-4630-A053-DE1604FE1809}"/>
    <cellStyle name="Standard 3 4 2 2 2 6" xfId="2479" xr:uid="{352AA292-4CFD-4B80-A1F0-315771F50AA9}"/>
    <cellStyle name="Standard 3 4 2 2 2 6 2" xfId="2480" xr:uid="{E074196C-A9A7-458D-8C3A-1E283D3C3942}"/>
    <cellStyle name="Standard 3 4 2 2 2 6 3" xfId="2481" xr:uid="{9A4C5BCE-E1B3-4F7D-845E-19F9791EBA03}"/>
    <cellStyle name="Standard 3 4 2 2 2 6 4" xfId="2482" xr:uid="{A682818D-02FA-4049-990E-33823E43D13D}"/>
    <cellStyle name="Standard 3 4 2 2 2 6 5" xfId="2483" xr:uid="{29551EF2-621E-4998-8F35-56674C4DF8B8}"/>
    <cellStyle name="Standard 3 4 2 2 2 7" xfId="2484" xr:uid="{FDD557A3-1B7E-4C7A-97B4-FAB7659CA7BD}"/>
    <cellStyle name="Standard 3 4 2 2 2 8" xfId="2485" xr:uid="{50642B25-4612-4FFC-B36B-431BC8A62616}"/>
    <cellStyle name="Standard 3 4 2 2 2 9" xfId="2486" xr:uid="{1A44B09A-E7C3-4DBA-BF2F-1539258C4317}"/>
    <cellStyle name="Standard 3 4 2 2 3" xfId="2487" xr:uid="{A6DDC769-6C03-4623-93FB-30C39ADC98F6}"/>
    <cellStyle name="Standard 3 4 2 2 3 2" xfId="2488" xr:uid="{0DF25BD0-83E0-4563-9AE7-2CB70C765631}"/>
    <cellStyle name="Standard 3 4 2 2 3 2 2" xfId="2489" xr:uid="{40FE5DB1-605C-4AFA-9023-249424C0EBBB}"/>
    <cellStyle name="Standard 3 4 2 2 3 2 3" xfId="2490" xr:uid="{0BEA5DDD-748A-413B-844C-2B84FA666B79}"/>
    <cellStyle name="Standard 3 4 2 2 3 2 4" xfId="2491" xr:uid="{AF3B8C32-6EEF-498B-8515-596C154E099A}"/>
    <cellStyle name="Standard 3 4 2 2 3 2 5" xfId="2492" xr:uid="{A2616345-7270-4293-90AB-93350D66027D}"/>
    <cellStyle name="Standard 3 4 2 2 3 3" xfId="2493" xr:uid="{C2B42E00-A846-4D16-891C-3888E1E636FF}"/>
    <cellStyle name="Standard 3 4 2 2 3 4" xfId="2494" xr:uid="{31787AC2-1B38-4B4F-B14E-53775DC66502}"/>
    <cellStyle name="Standard 3 4 2 2 3 5" xfId="2495" xr:uid="{AFB2D82C-31DD-430D-914D-39FBE5836522}"/>
    <cellStyle name="Standard 3 4 2 2 3 6" xfId="2496" xr:uid="{24C3FBB2-D39A-46C3-B635-3865E2C670EF}"/>
    <cellStyle name="Standard 3 4 2 2 4" xfId="2497" xr:uid="{00A80003-632A-4A3E-874F-B2A054AAB69C}"/>
    <cellStyle name="Standard 3 4 2 2 4 2" xfId="2498" xr:uid="{0CAEC56E-328A-4326-AA74-DC1B74BD4216}"/>
    <cellStyle name="Standard 3 4 2 2 4 2 2" xfId="2499" xr:uid="{FA36A38C-8A5E-4D43-8F29-4B0D9D0D9CE2}"/>
    <cellStyle name="Standard 3 4 2 2 4 2 3" xfId="2500" xr:uid="{869BB09B-19B6-42E1-BFE8-B4C628E4C4BC}"/>
    <cellStyle name="Standard 3 4 2 2 4 2 4" xfId="2501" xr:uid="{C1E52E75-F4CE-4FEF-AF32-A737753B8A34}"/>
    <cellStyle name="Standard 3 4 2 2 4 2 5" xfId="2502" xr:uid="{5214F060-D427-4F71-8DD0-A473A822A215}"/>
    <cellStyle name="Standard 3 4 2 2 4 3" xfId="2503" xr:uid="{16E8D66D-DD22-4E1B-9E8F-4B2C00A02C64}"/>
    <cellStyle name="Standard 3 4 2 2 4 4" xfId="2504" xr:uid="{8E6EE0F3-A68C-4946-B3E3-1F08DD4CDCDE}"/>
    <cellStyle name="Standard 3 4 2 2 4 5" xfId="2505" xr:uid="{81FFC632-A01A-4A38-94CA-C5097ACE0A66}"/>
    <cellStyle name="Standard 3 4 2 2 4 6" xfId="2506" xr:uid="{91E9573F-BCE3-42E2-BBF5-AC22280EEC5F}"/>
    <cellStyle name="Standard 3 4 2 2 5" xfId="2507" xr:uid="{FAAE73A1-8D59-4B1A-9BB9-F07D21A9B3BF}"/>
    <cellStyle name="Standard 3 4 2 2 5 2" xfId="2508" xr:uid="{CFB826B6-EE86-4A4C-AAAC-CC3161CB73AE}"/>
    <cellStyle name="Standard 3 4 2 2 5 2 2" xfId="2509" xr:uid="{97C5B701-05F3-4211-9B2F-4C60EDBDF519}"/>
    <cellStyle name="Standard 3 4 2 2 5 2 3" xfId="2510" xr:uid="{3727DAF6-FCEE-4658-B5C4-23402C1D9173}"/>
    <cellStyle name="Standard 3 4 2 2 5 2 4" xfId="2511" xr:uid="{7470511C-F32A-4C0F-8D1A-61C1F82DB9DB}"/>
    <cellStyle name="Standard 3 4 2 2 5 2 5" xfId="2512" xr:uid="{10557EF5-BDB3-4F85-B644-56626D6E85C2}"/>
    <cellStyle name="Standard 3 4 2 2 5 3" xfId="2513" xr:uid="{330AED38-CCB7-4217-AFA9-02F7DFB68707}"/>
    <cellStyle name="Standard 3 4 2 2 5 4" xfId="2514" xr:uid="{DCB3B8D0-FB86-4143-BFFB-487ABB57CBAB}"/>
    <cellStyle name="Standard 3 4 2 2 5 5" xfId="2515" xr:uid="{51923BB0-6701-4C64-8C2C-1F3B7AA21329}"/>
    <cellStyle name="Standard 3 4 2 2 5 6" xfId="2516" xr:uid="{7008C334-BD50-4322-9FFC-41AC54DDE1A6}"/>
    <cellStyle name="Standard 3 4 2 2 6" xfId="2517" xr:uid="{44BDD308-2FE4-41C2-BC2E-F2332EABD5C4}"/>
    <cellStyle name="Standard 3 4 2 2 6 2" xfId="2518" xr:uid="{FDB9AE8E-5CB1-41F0-BA74-853500D54434}"/>
    <cellStyle name="Standard 3 4 2 2 6 3" xfId="2519" xr:uid="{2B92FC18-7A1A-4A33-98A4-C6A8C0D725B9}"/>
    <cellStyle name="Standard 3 4 2 2 6 4" xfId="2520" xr:uid="{EFAC4328-BF11-407E-84C5-FEF83EFFDB48}"/>
    <cellStyle name="Standard 3 4 2 2 6 5" xfId="2521" xr:uid="{A062351E-A9E3-4021-BCD2-036723A6D4D3}"/>
    <cellStyle name="Standard 3 4 2 2 7" xfId="2522" xr:uid="{C5972493-28B4-400C-BC25-80EA5EDA2351}"/>
    <cellStyle name="Standard 3 4 2 2 7 2" xfId="2523" xr:uid="{42CC31A6-6BF5-404C-96F7-ECABFE4E504B}"/>
    <cellStyle name="Standard 3 4 2 2 7 3" xfId="2524" xr:uid="{2DA849A5-12F0-40EF-BEC8-964E83F2CFA7}"/>
    <cellStyle name="Standard 3 4 2 2 7 4" xfId="2525" xr:uid="{E5C652BD-9AED-445A-AE72-BFEB390D1443}"/>
    <cellStyle name="Standard 3 4 2 2 7 5" xfId="2526" xr:uid="{0EB8E348-86A0-4008-8462-D230133A80B5}"/>
    <cellStyle name="Standard 3 4 2 2 8" xfId="2527" xr:uid="{A9BF37FC-2F2F-44ED-8E8F-DD08811BA5A3}"/>
    <cellStyle name="Standard 3 4 2 2 8 2" xfId="2528" xr:uid="{0E11ED7D-FBFC-43D3-8845-3CD43A22EC64}"/>
    <cellStyle name="Standard 3 4 2 2 8 3" xfId="2529" xr:uid="{F06A6CB7-F45D-4B82-91F2-34607AB46960}"/>
    <cellStyle name="Standard 3 4 2 2 8 4" xfId="2530" xr:uid="{DCB543CA-AFCF-46A6-B371-732CC1391B93}"/>
    <cellStyle name="Standard 3 4 2 2 8 5" xfId="2531" xr:uid="{4F97FFB0-6DBD-4211-9FDB-857B5DCCA529}"/>
    <cellStyle name="Standard 3 4 2 2 9" xfId="2532" xr:uid="{4284FFF9-2530-43AF-A405-FA52C1183647}"/>
    <cellStyle name="Standard 3 4 2 3" xfId="2533" xr:uid="{3F9A12FA-0B47-4EB0-B986-262D4A3560DD}"/>
    <cellStyle name="Standard 3 4 2 3 10" xfId="2534" xr:uid="{9853530B-BBF3-4559-A905-5B2C400767BC}"/>
    <cellStyle name="Standard 3 4 2 3 11" xfId="2535" xr:uid="{F5E7F016-1D1C-4901-91E3-531F73A39B29}"/>
    <cellStyle name="Standard 3 4 2 3 2" xfId="2536" xr:uid="{8D5FE824-A239-4FEF-9161-A6F1BA484F2F}"/>
    <cellStyle name="Standard 3 4 2 3 2 2" xfId="2537" xr:uid="{62495CEA-520B-4461-8066-EA22B83A9600}"/>
    <cellStyle name="Standard 3 4 2 3 2 2 2" xfId="2538" xr:uid="{41FB37A4-C8F0-4B3B-9B49-B4363D76EEE9}"/>
    <cellStyle name="Standard 3 4 2 3 2 2 3" xfId="2539" xr:uid="{B0407108-A6D1-4720-9BAD-EB0048DFC264}"/>
    <cellStyle name="Standard 3 4 2 3 2 2 4" xfId="2540" xr:uid="{56494439-5742-44E4-902D-D1D2789B254E}"/>
    <cellStyle name="Standard 3 4 2 3 2 2 5" xfId="2541" xr:uid="{5FF04C4D-94AC-4E97-9038-A099EA36C42E}"/>
    <cellStyle name="Standard 3 4 2 3 2 3" xfId="2542" xr:uid="{2F8F4B32-5FA6-4042-83A1-5CA0E0A7D0F8}"/>
    <cellStyle name="Standard 3 4 2 3 2 4" xfId="2543" xr:uid="{A5905D8C-788D-4094-9161-AC2249611D6A}"/>
    <cellStyle name="Standard 3 4 2 3 2 5" xfId="2544" xr:uid="{D58F53FD-9542-4162-8DAA-75F44F77C88C}"/>
    <cellStyle name="Standard 3 4 2 3 2 6" xfId="2545" xr:uid="{34D63EC1-A091-4871-A3D0-F11E70001B8F}"/>
    <cellStyle name="Standard 3 4 2 3 3" xfId="2546" xr:uid="{DE28ACE8-B7BB-4EE1-A2A4-C834AF96FE44}"/>
    <cellStyle name="Standard 3 4 2 3 3 2" xfId="2547" xr:uid="{5633F8FF-532B-48D9-8B4B-8DDBD0632215}"/>
    <cellStyle name="Standard 3 4 2 3 3 2 2" xfId="2548" xr:uid="{C6AE32CD-C745-42AD-82FA-7823AFD0126E}"/>
    <cellStyle name="Standard 3 4 2 3 3 2 3" xfId="2549" xr:uid="{243D6381-0863-4886-9EE9-53AF6230E48B}"/>
    <cellStyle name="Standard 3 4 2 3 3 2 4" xfId="2550" xr:uid="{56EE4589-F434-434B-AB1E-5A691816C58D}"/>
    <cellStyle name="Standard 3 4 2 3 3 2 5" xfId="2551" xr:uid="{2D9DFFBE-A012-4A89-9301-A5B5491F89D8}"/>
    <cellStyle name="Standard 3 4 2 3 3 3" xfId="2552" xr:uid="{328A4280-AF7F-47C4-9897-F575304ABECD}"/>
    <cellStyle name="Standard 3 4 2 3 3 4" xfId="2553" xr:uid="{74734434-F5B8-4EB6-BAE9-521B5F9DCCAD}"/>
    <cellStyle name="Standard 3 4 2 3 3 5" xfId="2554" xr:uid="{FF108336-DBDD-49B7-9CF8-6C8714E5E057}"/>
    <cellStyle name="Standard 3 4 2 3 3 6" xfId="2555" xr:uid="{6D0797B6-7EEA-4BAB-B086-D36DDFDFDCD8}"/>
    <cellStyle name="Standard 3 4 2 3 4" xfId="2556" xr:uid="{972DD2B5-54DC-476C-B653-CCD5700D11B7}"/>
    <cellStyle name="Standard 3 4 2 3 4 2" xfId="2557" xr:uid="{27CF0781-989D-44B5-86E4-5331651A6BCA}"/>
    <cellStyle name="Standard 3 4 2 3 4 2 2" xfId="2558" xr:uid="{C5647F4C-DEFD-420E-8B96-763E40A47C19}"/>
    <cellStyle name="Standard 3 4 2 3 4 2 3" xfId="2559" xr:uid="{BCA3D984-81F7-4D53-8CAD-F611285A7E7E}"/>
    <cellStyle name="Standard 3 4 2 3 4 2 4" xfId="2560" xr:uid="{261FBDF3-7CAE-408F-B25A-D692D64C7860}"/>
    <cellStyle name="Standard 3 4 2 3 4 2 5" xfId="2561" xr:uid="{7C94586A-818C-443E-A135-D02C9320F156}"/>
    <cellStyle name="Standard 3 4 2 3 4 3" xfId="2562" xr:uid="{98A42EC1-C471-4EF8-BE7C-FBBAC13A80A4}"/>
    <cellStyle name="Standard 3 4 2 3 4 4" xfId="2563" xr:uid="{D9AB679B-8C6B-4199-BCCF-9826234C0038}"/>
    <cellStyle name="Standard 3 4 2 3 4 5" xfId="2564" xr:uid="{1F293CBE-697F-4DC5-98D0-BBD7C35F3636}"/>
    <cellStyle name="Standard 3 4 2 3 4 6" xfId="2565" xr:uid="{10904625-EC38-4413-8E02-FD2A7A2355C9}"/>
    <cellStyle name="Standard 3 4 2 3 5" xfId="2566" xr:uid="{BA6165EC-085F-4935-8DA0-4306E626EFBC}"/>
    <cellStyle name="Standard 3 4 2 3 5 2" xfId="2567" xr:uid="{94AD1553-4268-4D96-867E-3ADBD88CDDED}"/>
    <cellStyle name="Standard 3 4 2 3 5 3" xfId="2568" xr:uid="{3D756587-F765-4C69-94E4-9C27B97FBE72}"/>
    <cellStyle name="Standard 3 4 2 3 5 4" xfId="2569" xr:uid="{796AE6E3-AAF3-4F8F-A81A-98B83C5F3B9D}"/>
    <cellStyle name="Standard 3 4 2 3 5 5" xfId="2570" xr:uid="{40718A27-1CED-436C-8EFF-C352EAE0AE0D}"/>
    <cellStyle name="Standard 3 4 2 3 6" xfId="2571" xr:uid="{C1BFF34C-8629-4861-8831-CEB4DB78F97D}"/>
    <cellStyle name="Standard 3 4 2 3 6 2" xfId="2572" xr:uid="{B06059A6-97A0-4F70-83C9-2B90141535D1}"/>
    <cellStyle name="Standard 3 4 2 3 6 3" xfId="2573" xr:uid="{816AB230-F0E3-4D11-90B6-C68C773EB191}"/>
    <cellStyle name="Standard 3 4 2 3 6 4" xfId="2574" xr:uid="{662DDFAE-E8FD-4170-9C5E-63E39C1D1551}"/>
    <cellStyle name="Standard 3 4 2 3 6 5" xfId="2575" xr:uid="{03107297-4893-4ED8-BF32-A7FBDF06F922}"/>
    <cellStyle name="Standard 3 4 2 3 7" xfId="2576" xr:uid="{15E1C1CF-841A-42AF-8C2C-CF110B566E60}"/>
    <cellStyle name="Standard 3 4 2 3 8" xfId="2577" xr:uid="{47658B34-F9DE-47E7-9245-8F036895D0B5}"/>
    <cellStyle name="Standard 3 4 2 3 9" xfId="2578" xr:uid="{DE43BBB5-20EA-4429-842C-49184D8C81AA}"/>
    <cellStyle name="Standard 3 4 2 4" xfId="2579" xr:uid="{EEA2B1BE-0037-4956-A0F8-955F56BD188E}"/>
    <cellStyle name="Standard 3 4 2 4 2" xfId="2580" xr:uid="{96B2F54C-09E7-4D6D-BFFD-40AB5D05824F}"/>
    <cellStyle name="Standard 3 4 2 4 2 2" xfId="2581" xr:uid="{6A494AD1-F7F2-4ED0-A7B5-F952BE122049}"/>
    <cellStyle name="Standard 3 4 2 4 2 3" xfId="2582" xr:uid="{6AF91E14-C04D-4D9F-BD99-A7530C34C838}"/>
    <cellStyle name="Standard 3 4 2 4 2 4" xfId="2583" xr:uid="{A1341269-073A-4EAA-AF13-FFC8D7312025}"/>
    <cellStyle name="Standard 3 4 2 4 2 5" xfId="2584" xr:uid="{D43603A0-DBB3-4FE2-A14E-3BD05D2E509D}"/>
    <cellStyle name="Standard 3 4 2 4 3" xfId="2585" xr:uid="{390E9F52-7E94-4C89-8302-E1B95DA05E95}"/>
    <cellStyle name="Standard 3 4 2 4 4" xfId="2586" xr:uid="{953D3B4C-E26A-46D5-9763-D31BE9391DCA}"/>
    <cellStyle name="Standard 3 4 2 4 5" xfId="2587" xr:uid="{FBE1BFA8-6B31-4CF3-90AB-A5C6603A4839}"/>
    <cellStyle name="Standard 3 4 2 4 6" xfId="2588" xr:uid="{D3D5C60C-4529-4833-9D0A-EEB72931092D}"/>
    <cellStyle name="Standard 3 4 2 5" xfId="2589" xr:uid="{E3C008AF-BA93-4BEA-9BBF-5712F7A8A03C}"/>
    <cellStyle name="Standard 3 4 2 5 2" xfId="2590" xr:uid="{576BAF8E-1499-477A-ADE5-35C5A4874DBA}"/>
    <cellStyle name="Standard 3 4 2 5 2 2" xfId="2591" xr:uid="{2F7F9A1C-C134-4C75-BF85-2BB787FC5ED9}"/>
    <cellStyle name="Standard 3 4 2 5 2 3" xfId="2592" xr:uid="{0B8E7708-C2B8-4368-B104-7E57DE7004D8}"/>
    <cellStyle name="Standard 3 4 2 5 2 4" xfId="2593" xr:uid="{ED534E47-6517-4F56-A00F-7BD2C96D1AB4}"/>
    <cellStyle name="Standard 3 4 2 5 2 5" xfId="2594" xr:uid="{43A13083-8C5E-47E2-A465-53EB340D2735}"/>
    <cellStyle name="Standard 3 4 2 5 3" xfId="2595" xr:uid="{2560125A-05A2-43A4-91B6-66DFF19075BA}"/>
    <cellStyle name="Standard 3 4 2 5 4" xfId="2596" xr:uid="{3DCFE0DF-FB19-4950-911F-128BC0D6AA5B}"/>
    <cellStyle name="Standard 3 4 2 5 5" xfId="2597" xr:uid="{3672F4B0-9177-4BDD-AB8E-2D89136CCC67}"/>
    <cellStyle name="Standard 3 4 2 5 6" xfId="2598" xr:uid="{5CDBDA26-D0B5-4ECD-B031-94D8FA52CD71}"/>
    <cellStyle name="Standard 3 4 2 6" xfId="2599" xr:uid="{D7ADC180-F7AC-4A3C-8A76-4BDF638AB3E0}"/>
    <cellStyle name="Standard 3 4 2 6 2" xfId="2600" xr:uid="{3E2B560A-BD61-4748-B3FD-46F7C3A196D2}"/>
    <cellStyle name="Standard 3 4 2 6 2 2" xfId="2601" xr:uid="{F7D75A79-F20E-42FE-9F2D-9DE6EA7664C8}"/>
    <cellStyle name="Standard 3 4 2 6 2 3" xfId="2602" xr:uid="{CD8E811C-1577-433D-B0DE-BAA69443A886}"/>
    <cellStyle name="Standard 3 4 2 6 2 4" xfId="2603" xr:uid="{9AAFCB73-1B7D-4244-8CDA-83A9E4B3F0E9}"/>
    <cellStyle name="Standard 3 4 2 6 2 5" xfId="2604" xr:uid="{269B61F9-F867-466A-93DB-DD6284ADA710}"/>
    <cellStyle name="Standard 3 4 2 6 3" xfId="2605" xr:uid="{856FF752-0557-4E22-8430-DFC46F9D4141}"/>
    <cellStyle name="Standard 3 4 2 6 4" xfId="2606" xr:uid="{A99C7F4B-6ED9-4699-879C-D087B765D025}"/>
    <cellStyle name="Standard 3 4 2 6 5" xfId="2607" xr:uid="{9AF7443C-3F08-4CA6-AD0A-77963C4947F6}"/>
    <cellStyle name="Standard 3 4 2 6 6" xfId="2608" xr:uid="{0CDE1CA0-3E78-463A-A911-84DC2DB730E7}"/>
    <cellStyle name="Standard 3 4 2 7" xfId="2609" xr:uid="{BBA572DC-3EE1-410A-B679-8CBB7B592D92}"/>
    <cellStyle name="Standard 3 4 2 7 2" xfId="2610" xr:uid="{3EFB4245-FABB-4FCE-8502-8EC6503973C1}"/>
    <cellStyle name="Standard 3 4 2 7 2 2" xfId="2611" xr:uid="{1BD84030-6E80-4486-AC8B-BF0B2E149E79}"/>
    <cellStyle name="Standard 3 4 2 7 2 3" xfId="2612" xr:uid="{3198D504-5376-4FDA-8C08-05A887E87516}"/>
    <cellStyle name="Standard 3 4 2 7 2 4" xfId="2613" xr:uid="{7D13B240-01F2-4352-B882-915BA961D4AB}"/>
    <cellStyle name="Standard 3 4 2 7 2 5" xfId="2614" xr:uid="{2DC2C0B7-D79E-4E44-8BEC-BD42090BB0C6}"/>
    <cellStyle name="Standard 3 4 2 7 3" xfId="2615" xr:uid="{065C2F23-0D8A-4023-9F9C-5D44C731BAEA}"/>
    <cellStyle name="Standard 3 4 2 7 4" xfId="2616" xr:uid="{B88DC8E0-AAE5-4DB8-A823-099A6CC3D6DD}"/>
    <cellStyle name="Standard 3 4 2 7 5" xfId="2617" xr:uid="{25E74D10-3C3A-4EBA-80EA-7B204A65F92D}"/>
    <cellStyle name="Standard 3 4 2 7 6" xfId="2618" xr:uid="{75F8C384-3FF8-4ADD-B324-31EC191B411B}"/>
    <cellStyle name="Standard 3 4 2 8" xfId="2619" xr:uid="{1159C3A4-369B-4147-B521-1257FC30C158}"/>
    <cellStyle name="Standard 3 4 2 8 2" xfId="2620" xr:uid="{E74C427C-9EE1-44A0-8F85-D682C963E1D0}"/>
    <cellStyle name="Standard 3 4 2 8 3" xfId="2621" xr:uid="{1667B170-945C-49DA-BD18-650246844A20}"/>
    <cellStyle name="Standard 3 4 2 8 4" xfId="2622" xr:uid="{9C4AA259-E0D6-4EC6-8693-2F858CFFC33B}"/>
    <cellStyle name="Standard 3 4 2 8 5" xfId="2623" xr:uid="{EC429AD6-605D-4DB1-992B-F262A1281C1E}"/>
    <cellStyle name="Standard 3 4 2 9" xfId="2624" xr:uid="{36F5E238-E7F2-447E-B39B-44080CF1058C}"/>
    <cellStyle name="Standard 3 4 2 9 2" xfId="2625" xr:uid="{B86A2551-22E8-4439-9433-8933C2805D01}"/>
    <cellStyle name="Standard 3 4 2 9 3" xfId="2626" xr:uid="{E739CE2D-C46F-4C82-9722-60177DBEA2DB}"/>
    <cellStyle name="Standard 3 4 2 9 4" xfId="2627" xr:uid="{4DAEDC4F-8B6D-437F-8FE3-20E198139C08}"/>
    <cellStyle name="Standard 3 4 2 9 5" xfId="2628" xr:uid="{92F59FF7-4BE8-4C6F-A528-0D19AB3157DE}"/>
    <cellStyle name="Standard 3 4 3" xfId="2629" xr:uid="{7ADB30B0-B37D-438E-BA3B-931770BDEB30}"/>
    <cellStyle name="Standard 3 4 3 10" xfId="2630" xr:uid="{CF2082D4-B061-49A3-8E04-20FE1BCF2746}"/>
    <cellStyle name="Standard 3 4 3 11" xfId="2631" xr:uid="{569FE7EB-2DDC-43FB-9A07-ED62DD199412}"/>
    <cellStyle name="Standard 3 4 3 12" xfId="2632" xr:uid="{5DAC2217-E50E-4AC7-A6DD-32C2D283DD01}"/>
    <cellStyle name="Standard 3 4 3 13" xfId="2633" xr:uid="{B2E98E38-DA58-479B-ADD8-68F6C75CBB8E}"/>
    <cellStyle name="Standard 3 4 3 2" xfId="2634" xr:uid="{2A8E2793-0283-4072-BF81-01E2E9B1BCDA}"/>
    <cellStyle name="Standard 3 4 3 2 10" xfId="2635" xr:uid="{1006D480-986E-4B51-9170-C16FEED9F194}"/>
    <cellStyle name="Standard 3 4 3 2 11" xfId="2636" xr:uid="{566619F1-AF54-4C03-9924-B47821EDF3ED}"/>
    <cellStyle name="Standard 3 4 3 2 2" xfId="2637" xr:uid="{1C56E153-3E16-41E9-A8F7-49D8DC58CBEE}"/>
    <cellStyle name="Standard 3 4 3 2 2 2" xfId="2638" xr:uid="{4F73D8F9-67D0-4DD9-B42C-ED5625FEA977}"/>
    <cellStyle name="Standard 3 4 3 2 2 2 2" xfId="2639" xr:uid="{1B24504B-FFE7-4111-BF84-3B0F23705332}"/>
    <cellStyle name="Standard 3 4 3 2 2 2 3" xfId="2640" xr:uid="{DD1C72DB-E48D-4F9D-A25C-ED91184318B4}"/>
    <cellStyle name="Standard 3 4 3 2 2 2 4" xfId="2641" xr:uid="{64A9D4CC-43B8-47EF-96BE-CDC2446FE597}"/>
    <cellStyle name="Standard 3 4 3 2 2 2 5" xfId="2642" xr:uid="{18712C41-5E76-4768-9F83-245C4130AE61}"/>
    <cellStyle name="Standard 3 4 3 2 2 3" xfId="2643" xr:uid="{69D410CD-B4FF-49F6-A798-84CA83B02250}"/>
    <cellStyle name="Standard 3 4 3 2 2 4" xfId="2644" xr:uid="{D2F255A2-0AE2-4E40-80F8-7021D4E05A65}"/>
    <cellStyle name="Standard 3 4 3 2 2 5" xfId="2645" xr:uid="{94F94A0D-2074-46EF-AB11-BE2F72FBDBF9}"/>
    <cellStyle name="Standard 3 4 3 2 2 6" xfId="2646" xr:uid="{33DEE32B-1A69-40F0-8C28-A3C00D412C97}"/>
    <cellStyle name="Standard 3 4 3 2 3" xfId="2647" xr:uid="{4B199E48-8E37-4150-A74B-03A64B593B94}"/>
    <cellStyle name="Standard 3 4 3 2 3 2" xfId="2648" xr:uid="{B6A95269-9E88-4798-A008-9C1E76E6C84A}"/>
    <cellStyle name="Standard 3 4 3 2 3 2 2" xfId="2649" xr:uid="{7E593654-0FBA-4A05-8521-0AF880DDDCBD}"/>
    <cellStyle name="Standard 3 4 3 2 3 2 3" xfId="2650" xr:uid="{52A5CA78-DDB5-4F1B-B37C-540B8EB7ABB6}"/>
    <cellStyle name="Standard 3 4 3 2 3 2 4" xfId="2651" xr:uid="{AEE20B1D-2F78-4142-B601-02CD89D8B3EA}"/>
    <cellStyle name="Standard 3 4 3 2 3 2 5" xfId="2652" xr:uid="{BB674BBD-4574-433F-8C57-602522433AE6}"/>
    <cellStyle name="Standard 3 4 3 2 3 3" xfId="2653" xr:uid="{6472FD6C-5E65-4632-9234-13ED900811EA}"/>
    <cellStyle name="Standard 3 4 3 2 3 4" xfId="2654" xr:uid="{27E5FFDF-9F8F-480F-B749-A177F124DDB8}"/>
    <cellStyle name="Standard 3 4 3 2 3 5" xfId="2655" xr:uid="{BEF7ADB5-6FE6-44D6-AF7F-C678BFA73BDF}"/>
    <cellStyle name="Standard 3 4 3 2 3 6" xfId="2656" xr:uid="{A1F03BAA-6F4E-4C37-A5F7-064B7F48DB9F}"/>
    <cellStyle name="Standard 3 4 3 2 4" xfId="2657" xr:uid="{400306E3-AE47-4D95-B7BA-D6D01DB713B6}"/>
    <cellStyle name="Standard 3 4 3 2 4 2" xfId="2658" xr:uid="{D89FC3CB-B948-4735-9C26-41B1331DC450}"/>
    <cellStyle name="Standard 3 4 3 2 4 2 2" xfId="2659" xr:uid="{C4F8C45C-2979-487C-8E7E-88CC1D030468}"/>
    <cellStyle name="Standard 3 4 3 2 4 2 3" xfId="2660" xr:uid="{449FBBB6-D955-4EAF-BA8C-0E7F43E9DCB1}"/>
    <cellStyle name="Standard 3 4 3 2 4 2 4" xfId="2661" xr:uid="{50558369-C9D5-4771-A048-96A7DCE427AD}"/>
    <cellStyle name="Standard 3 4 3 2 4 2 5" xfId="2662" xr:uid="{A0D6B4F9-A3C8-4E7C-8943-5FE645D76A67}"/>
    <cellStyle name="Standard 3 4 3 2 4 3" xfId="2663" xr:uid="{7E388A1D-E005-4705-80DD-B2B91EAB0943}"/>
    <cellStyle name="Standard 3 4 3 2 4 4" xfId="2664" xr:uid="{5447EF08-89E6-416B-8FC0-8ACCB5864A4A}"/>
    <cellStyle name="Standard 3 4 3 2 4 5" xfId="2665" xr:uid="{59C0CEFA-6C83-47C2-995C-12CCA2E25A9D}"/>
    <cellStyle name="Standard 3 4 3 2 4 6" xfId="2666" xr:uid="{6D3BC5E7-CF13-42A4-BD86-B715F1D8C662}"/>
    <cellStyle name="Standard 3 4 3 2 5" xfId="2667" xr:uid="{6E1DB67C-E588-435D-8A00-2F23A709100E}"/>
    <cellStyle name="Standard 3 4 3 2 5 2" xfId="2668" xr:uid="{2B903121-745D-4E1A-9777-CE3BD48C3245}"/>
    <cellStyle name="Standard 3 4 3 2 5 3" xfId="2669" xr:uid="{0D71691D-F615-43D5-91C2-BC185CFB42FC}"/>
    <cellStyle name="Standard 3 4 3 2 5 4" xfId="2670" xr:uid="{BF1239B5-7BC8-423E-B6F1-CA00E92850EA}"/>
    <cellStyle name="Standard 3 4 3 2 5 5" xfId="2671" xr:uid="{67B3B973-E69D-467E-8911-0249E119FC48}"/>
    <cellStyle name="Standard 3 4 3 2 6" xfId="2672" xr:uid="{E67FF890-244E-4952-B1D6-639869FAAD9F}"/>
    <cellStyle name="Standard 3 4 3 2 6 2" xfId="2673" xr:uid="{C6217EAF-B930-4AAC-95E4-CCE4C10C2771}"/>
    <cellStyle name="Standard 3 4 3 2 6 3" xfId="2674" xr:uid="{EFC36E28-F53D-4B93-9606-5E13E58811FF}"/>
    <cellStyle name="Standard 3 4 3 2 6 4" xfId="2675" xr:uid="{D7F6DB84-B6D6-4599-A2FD-572ED1E97536}"/>
    <cellStyle name="Standard 3 4 3 2 6 5" xfId="2676" xr:uid="{184F374C-8979-4248-8C72-7C0E2B26FD9C}"/>
    <cellStyle name="Standard 3 4 3 2 7" xfId="2677" xr:uid="{F5ABDEB6-793A-44F5-B036-95ABFF4A78F6}"/>
    <cellStyle name="Standard 3 4 3 2 8" xfId="2678" xr:uid="{67F45FE1-9871-45DC-BB74-91719A6D9C36}"/>
    <cellStyle name="Standard 3 4 3 2 9" xfId="2679" xr:uid="{512E5DAB-2250-45D8-9856-103ACF773A35}"/>
    <cellStyle name="Standard 3 4 3 3" xfId="2680" xr:uid="{09D4C9A7-6EA6-45E3-B73C-BFAAC9B7117C}"/>
    <cellStyle name="Standard 3 4 3 3 2" xfId="2681" xr:uid="{D87E98C7-C3AC-4384-8080-78E1B3DCEA88}"/>
    <cellStyle name="Standard 3 4 3 3 2 2" xfId="2682" xr:uid="{E6488BC5-5B9B-420A-858A-A8DA59C36158}"/>
    <cellStyle name="Standard 3 4 3 3 2 3" xfId="2683" xr:uid="{0295AC3D-B7ED-462A-BB56-D95E9E31F3C4}"/>
    <cellStyle name="Standard 3 4 3 3 2 4" xfId="2684" xr:uid="{CCE7ED89-ECCB-4BBC-87D0-7EE38F6DF6AF}"/>
    <cellStyle name="Standard 3 4 3 3 2 5" xfId="2685" xr:uid="{A37FEB86-BD84-4B5A-B98C-033DAEE40B17}"/>
    <cellStyle name="Standard 3 4 3 3 3" xfId="2686" xr:uid="{EDA681AD-DCE9-4B34-ABEE-A9E66D30968C}"/>
    <cellStyle name="Standard 3 4 3 3 4" xfId="2687" xr:uid="{90B06AA3-EEBF-4961-9F51-BBAAA9D029D9}"/>
    <cellStyle name="Standard 3 4 3 3 5" xfId="2688" xr:uid="{E839C670-7981-499B-8B35-1D93B65E3BB6}"/>
    <cellStyle name="Standard 3 4 3 3 6" xfId="2689" xr:uid="{DD7C3071-F619-4993-8ACF-695646A06162}"/>
    <cellStyle name="Standard 3 4 3 4" xfId="2690" xr:uid="{922CB6C4-A172-49CD-85EC-3F35751238EF}"/>
    <cellStyle name="Standard 3 4 3 4 2" xfId="2691" xr:uid="{0AC4C329-5C48-4478-BC19-FF597CF75E78}"/>
    <cellStyle name="Standard 3 4 3 4 2 2" xfId="2692" xr:uid="{348AF018-FB05-4C8C-B6B6-16053A13D3FB}"/>
    <cellStyle name="Standard 3 4 3 4 2 3" xfId="2693" xr:uid="{A598EAA9-37C8-471A-87DA-405A916F749B}"/>
    <cellStyle name="Standard 3 4 3 4 2 4" xfId="2694" xr:uid="{6D84B15B-8BDC-4048-AA86-369126F8C86B}"/>
    <cellStyle name="Standard 3 4 3 4 2 5" xfId="2695" xr:uid="{3318EB23-C864-4F2F-8824-05D61E9F7870}"/>
    <cellStyle name="Standard 3 4 3 4 3" xfId="2696" xr:uid="{3C06517A-DD9C-4495-AA1E-E1A137D4A9BE}"/>
    <cellStyle name="Standard 3 4 3 4 4" xfId="2697" xr:uid="{27F62BC4-4FD4-4851-B2A9-B34E6EB5C663}"/>
    <cellStyle name="Standard 3 4 3 4 5" xfId="2698" xr:uid="{13C776EE-F161-4EF2-B694-23D91D0C3CD4}"/>
    <cellStyle name="Standard 3 4 3 4 6" xfId="2699" xr:uid="{3ECE1018-9BA6-498D-B431-E0974DAA6EA8}"/>
    <cellStyle name="Standard 3 4 3 5" xfId="2700" xr:uid="{C19B99FD-70E2-4D97-B953-308BC8319F4F}"/>
    <cellStyle name="Standard 3 4 3 5 2" xfId="2701" xr:uid="{A415BCCB-0B9F-4761-BE0C-3FB070122DD0}"/>
    <cellStyle name="Standard 3 4 3 5 2 2" xfId="2702" xr:uid="{690D36E6-0160-4E30-89B3-FA160531CD0D}"/>
    <cellStyle name="Standard 3 4 3 5 2 3" xfId="2703" xr:uid="{CE8DD0B8-17A3-4426-9A7C-3A5754F481E2}"/>
    <cellStyle name="Standard 3 4 3 5 2 4" xfId="2704" xr:uid="{1F359FB1-D914-4418-B2A5-1156CC03EF67}"/>
    <cellStyle name="Standard 3 4 3 5 2 5" xfId="2705" xr:uid="{2F4E90B5-9267-477D-89F5-AA789DD39BD4}"/>
    <cellStyle name="Standard 3 4 3 5 3" xfId="2706" xr:uid="{47C27EBA-D6DE-451B-AEAF-91C1C9520213}"/>
    <cellStyle name="Standard 3 4 3 5 4" xfId="2707" xr:uid="{197F17A2-2DE5-4060-A579-619CF7CF3A98}"/>
    <cellStyle name="Standard 3 4 3 5 5" xfId="2708" xr:uid="{BA2BECB3-7C83-41D5-89FE-1B9084DD538B}"/>
    <cellStyle name="Standard 3 4 3 5 6" xfId="2709" xr:uid="{E906EBA1-138E-4A30-96D7-18BDC3FF28D5}"/>
    <cellStyle name="Standard 3 4 3 6" xfId="2710" xr:uid="{E25BE055-BE3B-4B00-BC95-FEA1981D5E8D}"/>
    <cellStyle name="Standard 3 4 3 6 2" xfId="2711" xr:uid="{848B9B55-DBF6-4806-8488-8844DF3B627C}"/>
    <cellStyle name="Standard 3 4 3 6 3" xfId="2712" xr:uid="{ACCBF953-E8AE-4CB2-A4B5-DA7C83605A1A}"/>
    <cellStyle name="Standard 3 4 3 6 4" xfId="2713" xr:uid="{74CA3C58-DF5F-413D-B793-360B153F0287}"/>
    <cellStyle name="Standard 3 4 3 6 5" xfId="2714" xr:uid="{226CDE3B-B318-4A42-A4F7-D25299882988}"/>
    <cellStyle name="Standard 3 4 3 7" xfId="2715" xr:uid="{1BB56D3F-330C-4743-B5AD-1B9BDFB0BC52}"/>
    <cellStyle name="Standard 3 4 3 7 2" xfId="2716" xr:uid="{AA1F28EA-9790-431D-9445-CC71FA1F1E87}"/>
    <cellStyle name="Standard 3 4 3 7 3" xfId="2717" xr:uid="{FDD9F5AA-EC48-43D3-A97F-7C6959CB73E2}"/>
    <cellStyle name="Standard 3 4 3 7 4" xfId="2718" xr:uid="{BC2DE82C-2E02-42E0-9235-F4F41DCFD335}"/>
    <cellStyle name="Standard 3 4 3 7 5" xfId="2719" xr:uid="{06C98045-6052-4432-8798-324512E95E3D}"/>
    <cellStyle name="Standard 3 4 3 8" xfId="2720" xr:uid="{EE36DC2A-94FF-4627-9D50-CBC4A1003825}"/>
    <cellStyle name="Standard 3 4 3 8 2" xfId="2721" xr:uid="{724C8C73-BC77-4DFA-A117-A7908494400D}"/>
    <cellStyle name="Standard 3 4 3 8 3" xfId="2722" xr:uid="{5B21BFA6-35D6-4AD7-86BD-A4C871A36401}"/>
    <cellStyle name="Standard 3 4 3 8 4" xfId="2723" xr:uid="{B7E521A5-CB43-47C5-8233-54C1FF1039DB}"/>
    <cellStyle name="Standard 3 4 3 8 5" xfId="2724" xr:uid="{592097D4-8ECC-42B6-AC55-A0BBDD5B3F60}"/>
    <cellStyle name="Standard 3 4 3 9" xfId="2725" xr:uid="{824B2DE0-DF05-4AA2-BEBB-73C6545A2450}"/>
    <cellStyle name="Standard 3 4 4" xfId="2726" xr:uid="{DFD50704-4C7B-4D08-9A05-90488711F891}"/>
    <cellStyle name="Standard 3 4 4 10" xfId="2727" xr:uid="{5AE9A209-9B2C-4C8B-9333-7DD52421900E}"/>
    <cellStyle name="Standard 3 4 4 11" xfId="2728" xr:uid="{4AFF85A0-1709-437A-93E8-106A064DD4C3}"/>
    <cellStyle name="Standard 3 4 4 12" xfId="2729" xr:uid="{26DD3684-86F6-43C3-8C0B-93441F1656FD}"/>
    <cellStyle name="Standard 3 4 4 13" xfId="2730" xr:uid="{BD028BF9-093A-4A62-AA38-F7389A295530}"/>
    <cellStyle name="Standard 3 4 4 2" xfId="2731" xr:uid="{12F17DE4-30DB-47E6-BC4E-45E23378C26C}"/>
    <cellStyle name="Standard 3 4 4 2 10" xfId="2732" xr:uid="{9C15776A-0876-444D-9EB1-AEBDF7C2920F}"/>
    <cellStyle name="Standard 3 4 4 2 11" xfId="2733" xr:uid="{DFE085DB-2B26-4D23-8F59-D417B5B56DBD}"/>
    <cellStyle name="Standard 3 4 4 2 2" xfId="2734" xr:uid="{78E2160E-8448-4AD9-83CE-7714ACDC0EAA}"/>
    <cellStyle name="Standard 3 4 4 2 2 2" xfId="2735" xr:uid="{00928E06-ECAB-4EF9-BB77-E166C7A5442B}"/>
    <cellStyle name="Standard 3 4 4 2 2 2 2" xfId="2736" xr:uid="{D61CFE1D-2904-422F-A1F4-B2EC436AE83B}"/>
    <cellStyle name="Standard 3 4 4 2 2 2 3" xfId="2737" xr:uid="{A6880DB1-B001-40D0-92EC-F3824F224FC5}"/>
    <cellStyle name="Standard 3 4 4 2 2 2 4" xfId="2738" xr:uid="{AC113841-87D6-4FA4-9A16-0FDF98F1E599}"/>
    <cellStyle name="Standard 3 4 4 2 2 2 5" xfId="2739" xr:uid="{43C5A778-4877-45DC-9AFC-FB1F8BD7D22B}"/>
    <cellStyle name="Standard 3 4 4 2 2 3" xfId="2740" xr:uid="{303870BD-B76E-419D-8C39-E274B4D21D3B}"/>
    <cellStyle name="Standard 3 4 4 2 2 4" xfId="2741" xr:uid="{BF0BE311-503B-4750-A76F-FE24F3C08CA6}"/>
    <cellStyle name="Standard 3 4 4 2 2 5" xfId="2742" xr:uid="{5F3C7A4F-2FD5-43DE-97BA-0C51DC57B9A9}"/>
    <cellStyle name="Standard 3 4 4 2 2 6" xfId="2743" xr:uid="{DF65112D-360E-4774-B98F-7438FE6378A5}"/>
    <cellStyle name="Standard 3 4 4 2 3" xfId="2744" xr:uid="{C82F66C7-5B70-4575-ABBC-06CAF7657F17}"/>
    <cellStyle name="Standard 3 4 4 2 3 2" xfId="2745" xr:uid="{16B2C0EE-6356-45F3-8C6C-771B139293B3}"/>
    <cellStyle name="Standard 3 4 4 2 3 2 2" xfId="2746" xr:uid="{49F94C4E-8DFF-4204-BA4F-36388F94F9FE}"/>
    <cellStyle name="Standard 3 4 4 2 3 2 3" xfId="2747" xr:uid="{A28A235C-D87D-4D70-A321-296C3BB1481D}"/>
    <cellStyle name="Standard 3 4 4 2 3 2 4" xfId="2748" xr:uid="{DF84D473-DA1C-476E-B2CA-5C7494D364DB}"/>
    <cellStyle name="Standard 3 4 4 2 3 2 5" xfId="2749" xr:uid="{480311FB-1B70-41F0-A419-67D8B1F4CD22}"/>
    <cellStyle name="Standard 3 4 4 2 3 3" xfId="2750" xr:uid="{9CB51FC2-C82E-4B9B-B4B3-CBCB709B19BF}"/>
    <cellStyle name="Standard 3 4 4 2 3 4" xfId="2751" xr:uid="{98BDAE8E-5A03-4A0E-BC5C-96A9510F3949}"/>
    <cellStyle name="Standard 3 4 4 2 3 5" xfId="2752" xr:uid="{EBB5D6B4-9A68-426E-858D-62381C2130FA}"/>
    <cellStyle name="Standard 3 4 4 2 3 6" xfId="2753" xr:uid="{27B7415E-304B-4474-8B0B-8AE84F7B8E61}"/>
    <cellStyle name="Standard 3 4 4 2 4" xfId="2754" xr:uid="{3E780B28-A1DB-4CE8-B69E-9101DCB23CCB}"/>
    <cellStyle name="Standard 3 4 4 2 4 2" xfId="2755" xr:uid="{FBF78F13-D61B-411B-94F1-C1E6FBD60820}"/>
    <cellStyle name="Standard 3 4 4 2 4 2 2" xfId="2756" xr:uid="{86F8EB24-12E2-448C-91BC-01EF46D9EE1D}"/>
    <cellStyle name="Standard 3 4 4 2 4 2 3" xfId="2757" xr:uid="{C4AB3627-06BD-4FB1-B83A-91D9D4012AC7}"/>
    <cellStyle name="Standard 3 4 4 2 4 2 4" xfId="2758" xr:uid="{A3BC7E3D-A3BB-461C-8BCC-3759ECF9447B}"/>
    <cellStyle name="Standard 3 4 4 2 4 2 5" xfId="2759" xr:uid="{51F09AE7-21B5-4510-94E7-58AC871CAC5A}"/>
    <cellStyle name="Standard 3 4 4 2 4 3" xfId="2760" xr:uid="{7B88B269-859B-4FE2-8FE8-EC9B10E19ACD}"/>
    <cellStyle name="Standard 3 4 4 2 4 4" xfId="2761" xr:uid="{A468A0BE-FF21-4354-B283-642C57526386}"/>
    <cellStyle name="Standard 3 4 4 2 4 5" xfId="2762" xr:uid="{683CC70D-7086-4334-8EBE-E357183E250D}"/>
    <cellStyle name="Standard 3 4 4 2 4 6" xfId="2763" xr:uid="{EC3CCF8D-3531-4EC9-BB1F-DA0730C47A8C}"/>
    <cellStyle name="Standard 3 4 4 2 5" xfId="2764" xr:uid="{7430D0B0-44A7-4D3F-9208-59F1A5739E20}"/>
    <cellStyle name="Standard 3 4 4 2 5 2" xfId="2765" xr:uid="{F2DDA8CB-0E50-482E-8313-B9FB83A47A03}"/>
    <cellStyle name="Standard 3 4 4 2 5 3" xfId="2766" xr:uid="{4113EA0E-A53C-4B76-936B-EDF65D882899}"/>
    <cellStyle name="Standard 3 4 4 2 5 4" xfId="2767" xr:uid="{27836A79-106B-45D9-B232-863D15174CA1}"/>
    <cellStyle name="Standard 3 4 4 2 5 5" xfId="2768" xr:uid="{E575DC1F-F925-457D-8306-3684D3A390B9}"/>
    <cellStyle name="Standard 3 4 4 2 6" xfId="2769" xr:uid="{0ADFB587-7F1E-410F-840A-B444238C37E7}"/>
    <cellStyle name="Standard 3 4 4 2 6 2" xfId="2770" xr:uid="{24960C18-3B00-4175-A9DE-C99A6AE37303}"/>
    <cellStyle name="Standard 3 4 4 2 6 3" xfId="2771" xr:uid="{4E368483-370B-47CA-BA73-051DAFD3F2DF}"/>
    <cellStyle name="Standard 3 4 4 2 6 4" xfId="2772" xr:uid="{C3723E33-B022-4F81-B7B7-0542723F531D}"/>
    <cellStyle name="Standard 3 4 4 2 6 5" xfId="2773" xr:uid="{88D4514F-9024-4AF6-9E63-F8D71E4BF8D9}"/>
    <cellStyle name="Standard 3 4 4 2 7" xfId="2774" xr:uid="{A1AD4AD4-AC10-4700-BC89-4556D123D712}"/>
    <cellStyle name="Standard 3 4 4 2 8" xfId="2775" xr:uid="{3DAA4892-D1A1-45B5-81C5-1E9A53D005B6}"/>
    <cellStyle name="Standard 3 4 4 2 9" xfId="2776" xr:uid="{257C247B-A659-4FF8-A86C-49532C6BBB4E}"/>
    <cellStyle name="Standard 3 4 4 3" xfId="2777" xr:uid="{1E460619-8770-4D49-8E13-50C090CD36E0}"/>
    <cellStyle name="Standard 3 4 4 3 2" xfId="2778" xr:uid="{6E249B58-7C0C-475D-B27B-970D2BB605B8}"/>
    <cellStyle name="Standard 3 4 4 3 2 2" xfId="2779" xr:uid="{40323F0E-96E5-4A91-813B-D23CC981748A}"/>
    <cellStyle name="Standard 3 4 4 3 2 3" xfId="2780" xr:uid="{E27EEC19-0EE4-455D-A8DD-CA6F8B2743DC}"/>
    <cellStyle name="Standard 3 4 4 3 2 4" xfId="2781" xr:uid="{2864FCDA-CD22-4244-9B60-DBC875F81480}"/>
    <cellStyle name="Standard 3 4 4 3 2 5" xfId="2782" xr:uid="{379F303B-B553-4FD0-965F-3C72CC5E12A7}"/>
    <cellStyle name="Standard 3 4 4 3 3" xfId="2783" xr:uid="{E8D2323A-9FD7-444D-8555-6F9877B8C117}"/>
    <cellStyle name="Standard 3 4 4 3 4" xfId="2784" xr:uid="{74A41020-C08B-4884-9748-95BDBC90EB47}"/>
    <cellStyle name="Standard 3 4 4 3 5" xfId="2785" xr:uid="{D8D9BB34-7273-4235-835C-8D692D8A2019}"/>
    <cellStyle name="Standard 3 4 4 3 6" xfId="2786" xr:uid="{EE82519C-1F19-4FF0-BEF3-9CC1CE13E6D8}"/>
    <cellStyle name="Standard 3 4 4 4" xfId="2787" xr:uid="{EDE9A4F8-1864-4637-8344-5F4C81010A70}"/>
    <cellStyle name="Standard 3 4 4 4 2" xfId="2788" xr:uid="{FE2B0BE1-F9B3-4CBD-BD55-F35106F9F8D6}"/>
    <cellStyle name="Standard 3 4 4 4 2 2" xfId="2789" xr:uid="{C93AD81E-2AB7-49BB-9FA2-234B3F676CFC}"/>
    <cellStyle name="Standard 3 4 4 4 2 3" xfId="2790" xr:uid="{60EE6709-65DD-4588-83EB-960B80BA1694}"/>
    <cellStyle name="Standard 3 4 4 4 2 4" xfId="2791" xr:uid="{F3D6D2CF-506E-4926-BCF8-55BDFDC77544}"/>
    <cellStyle name="Standard 3 4 4 4 2 5" xfId="2792" xr:uid="{1ED672E8-65EC-49CA-99A9-EA7328A496A0}"/>
    <cellStyle name="Standard 3 4 4 4 3" xfId="2793" xr:uid="{685C8B54-4C31-446D-82C1-25F6709FFE33}"/>
    <cellStyle name="Standard 3 4 4 4 4" xfId="2794" xr:uid="{FCBAF821-0F1F-4414-9930-D63040B9A7B2}"/>
    <cellStyle name="Standard 3 4 4 4 5" xfId="2795" xr:uid="{95118CDA-EC36-4C35-9B06-6AC565C2EB0E}"/>
    <cellStyle name="Standard 3 4 4 4 6" xfId="2796" xr:uid="{F95A1BDA-4699-4D73-99AF-C16787DC81B0}"/>
    <cellStyle name="Standard 3 4 4 5" xfId="2797" xr:uid="{54AFB2A4-84B4-42CD-A8AB-1379108FF1D2}"/>
    <cellStyle name="Standard 3 4 4 5 2" xfId="2798" xr:uid="{9ED79716-8EC7-48C1-A544-13B967CA1082}"/>
    <cellStyle name="Standard 3 4 4 5 2 2" xfId="2799" xr:uid="{CC542C09-40BB-4287-BCAF-DE5608C337D0}"/>
    <cellStyle name="Standard 3 4 4 5 2 3" xfId="2800" xr:uid="{1FBDE74E-63D1-403D-9CB9-08BAB825E8E4}"/>
    <cellStyle name="Standard 3 4 4 5 2 4" xfId="2801" xr:uid="{85EBA47C-87A8-4B6E-A395-829B3B95AA86}"/>
    <cellStyle name="Standard 3 4 4 5 2 5" xfId="2802" xr:uid="{DE51C09C-B025-4F1D-8895-E246A2C6B882}"/>
    <cellStyle name="Standard 3 4 4 5 3" xfId="2803" xr:uid="{2F60C44B-AFB0-4DC8-87B3-AD37508BEBC1}"/>
    <cellStyle name="Standard 3 4 4 5 4" xfId="2804" xr:uid="{94C3C69C-42BD-4923-9268-F0F2BB231A63}"/>
    <cellStyle name="Standard 3 4 4 5 5" xfId="2805" xr:uid="{C20B91BB-3930-4F4B-A939-E5F58C814756}"/>
    <cellStyle name="Standard 3 4 4 5 6" xfId="2806" xr:uid="{A00DEAFF-75F3-4A72-BE55-9758FC04E632}"/>
    <cellStyle name="Standard 3 4 4 6" xfId="2807" xr:uid="{A48386AD-FB16-441D-ADB7-8CDBAB9533C5}"/>
    <cellStyle name="Standard 3 4 4 6 2" xfId="2808" xr:uid="{D1A49D9C-09FC-4F7C-8E5E-2A92E3338B47}"/>
    <cellStyle name="Standard 3 4 4 6 3" xfId="2809" xr:uid="{6F80DFA3-FD58-49FA-AB74-A295CE51274C}"/>
    <cellStyle name="Standard 3 4 4 6 4" xfId="2810" xr:uid="{1905018C-6234-45F7-A312-32BC01C03623}"/>
    <cellStyle name="Standard 3 4 4 6 5" xfId="2811" xr:uid="{EC9AB302-7F88-416B-BDDB-6C8A1CE43378}"/>
    <cellStyle name="Standard 3 4 4 7" xfId="2812" xr:uid="{97C03319-A74A-40E9-8EDE-95A3439FDA26}"/>
    <cellStyle name="Standard 3 4 4 7 2" xfId="2813" xr:uid="{B1CBE467-7741-456D-A0DC-6E59B529F2F5}"/>
    <cellStyle name="Standard 3 4 4 7 3" xfId="2814" xr:uid="{C16A40E6-D9F2-4CB6-8C9D-9697FB8F2EA3}"/>
    <cellStyle name="Standard 3 4 4 7 4" xfId="2815" xr:uid="{ECB59903-2F5E-4BF2-886C-E595AF9945AA}"/>
    <cellStyle name="Standard 3 4 4 7 5" xfId="2816" xr:uid="{95D7E29C-2529-46D9-9B9B-B69030F03ABB}"/>
    <cellStyle name="Standard 3 4 4 8" xfId="2817" xr:uid="{B3BEAEAD-9F27-4577-B1F7-D2B636F94453}"/>
    <cellStyle name="Standard 3 4 4 8 2" xfId="2818" xr:uid="{DF930821-5372-4106-9448-52BA9E48F3C0}"/>
    <cellStyle name="Standard 3 4 4 8 3" xfId="2819" xr:uid="{8FE26540-AE09-42A2-8BF6-E007DBABDF09}"/>
    <cellStyle name="Standard 3 4 4 8 4" xfId="2820" xr:uid="{DB2D1EB3-7377-45E3-9883-C0D1167B705A}"/>
    <cellStyle name="Standard 3 4 4 8 5" xfId="2821" xr:uid="{2EF8238F-D139-42AA-A1C3-378C72561650}"/>
    <cellStyle name="Standard 3 4 4 9" xfId="2822" xr:uid="{B9C881F0-8D3A-43C8-96B4-B59AAA691F7C}"/>
    <cellStyle name="Standard 3 4 5" xfId="2823" xr:uid="{C58B2D3E-C4FB-4D6A-8D72-A3DB3D46EEE6}"/>
    <cellStyle name="Standard 3 4 5 10" xfId="2824" xr:uid="{F9079DF7-F17F-406F-B8E9-90016A432153}"/>
    <cellStyle name="Standard 3 4 5 11" xfId="2825" xr:uid="{AA5FBCE8-DB32-4701-834D-FD992E81317D}"/>
    <cellStyle name="Standard 3 4 5 2" xfId="2826" xr:uid="{8D6B7C01-847A-49AC-A416-66169DB3EA9D}"/>
    <cellStyle name="Standard 3 4 5 2 2" xfId="2827" xr:uid="{5AB79486-CBCD-4AC8-B69E-6DE225B93838}"/>
    <cellStyle name="Standard 3 4 5 2 2 2" xfId="2828" xr:uid="{EC6677AB-912E-49B4-9B63-237B6E02C61E}"/>
    <cellStyle name="Standard 3 4 5 2 2 3" xfId="2829" xr:uid="{85A5A3F1-67DF-4AFD-B294-CE46D148679B}"/>
    <cellStyle name="Standard 3 4 5 2 2 4" xfId="2830" xr:uid="{8076AA1C-5C94-42E1-8AD1-D7F186EFDCD3}"/>
    <cellStyle name="Standard 3 4 5 2 2 5" xfId="2831" xr:uid="{DAFE0611-1428-41B3-8760-293D64965A71}"/>
    <cellStyle name="Standard 3 4 5 2 3" xfId="2832" xr:uid="{C76C47DB-3A16-48AF-BD8B-C1D7368C3371}"/>
    <cellStyle name="Standard 3 4 5 2 4" xfId="2833" xr:uid="{0DEF1854-F02B-4C8A-A0F9-1A9CD929925C}"/>
    <cellStyle name="Standard 3 4 5 2 5" xfId="2834" xr:uid="{3FADB01C-9CEE-45D1-8829-D0AC37468B56}"/>
    <cellStyle name="Standard 3 4 5 2 6" xfId="2835" xr:uid="{84A78F7B-845A-4979-ACFA-D88F6928AFBE}"/>
    <cellStyle name="Standard 3 4 5 3" xfId="2836" xr:uid="{5DCA2C8D-48E7-4DF5-8C21-F3BA74BD6875}"/>
    <cellStyle name="Standard 3 4 5 3 2" xfId="2837" xr:uid="{4B501372-C365-404D-90CB-953BAF749128}"/>
    <cellStyle name="Standard 3 4 5 3 2 2" xfId="2838" xr:uid="{031CE182-3C0B-49B0-A68A-6DCD455EF4D1}"/>
    <cellStyle name="Standard 3 4 5 3 2 3" xfId="2839" xr:uid="{942449B1-FFA2-47A9-AB2E-6E263F6314FE}"/>
    <cellStyle name="Standard 3 4 5 3 2 4" xfId="2840" xr:uid="{C1ECA1A7-1BFA-425F-852C-023279B365F4}"/>
    <cellStyle name="Standard 3 4 5 3 2 5" xfId="2841" xr:uid="{1CC7EDC1-FB21-4401-A73A-D58B984846A3}"/>
    <cellStyle name="Standard 3 4 5 3 3" xfId="2842" xr:uid="{186BDE39-5BAD-44DB-B1AD-A1CDA65B6505}"/>
    <cellStyle name="Standard 3 4 5 3 4" xfId="2843" xr:uid="{D60DE21D-6F74-4FE5-8FC7-2AB8C3942F38}"/>
    <cellStyle name="Standard 3 4 5 3 5" xfId="2844" xr:uid="{26127364-DE85-4F38-901C-61710B73ED4E}"/>
    <cellStyle name="Standard 3 4 5 3 6" xfId="2845" xr:uid="{83BD1FC4-CDC3-4527-B21B-6F06D28A6F1C}"/>
    <cellStyle name="Standard 3 4 5 4" xfId="2846" xr:uid="{FAB6899B-51B4-4A98-9452-F676D18DA874}"/>
    <cellStyle name="Standard 3 4 5 4 2" xfId="2847" xr:uid="{D9D9D341-0BE2-4204-AF9B-DEE1CA6CF7DC}"/>
    <cellStyle name="Standard 3 4 5 4 2 2" xfId="2848" xr:uid="{FCF4E18D-D244-4353-B1D4-87AFD57CA9F5}"/>
    <cellStyle name="Standard 3 4 5 4 2 3" xfId="2849" xr:uid="{C6D496BF-153A-43B2-AAA5-2554594C180B}"/>
    <cellStyle name="Standard 3 4 5 4 2 4" xfId="2850" xr:uid="{E450D745-AFB8-41A2-94AF-7151D776E170}"/>
    <cellStyle name="Standard 3 4 5 4 2 5" xfId="2851" xr:uid="{E111FE33-860E-4354-8CAF-6DB836CD2235}"/>
    <cellStyle name="Standard 3 4 5 4 3" xfId="2852" xr:uid="{971ED179-5AFA-4E62-9C46-42538B74E712}"/>
    <cellStyle name="Standard 3 4 5 4 4" xfId="2853" xr:uid="{CF9523B8-A7F9-4757-A633-6D7D581EE292}"/>
    <cellStyle name="Standard 3 4 5 4 5" xfId="2854" xr:uid="{93C8AD1E-9E81-4685-B562-E08A122D7E8E}"/>
    <cellStyle name="Standard 3 4 5 4 6" xfId="2855" xr:uid="{914CC54E-E129-45D5-974D-ADE6901C0301}"/>
    <cellStyle name="Standard 3 4 5 5" xfId="2856" xr:uid="{8471B318-A71D-4366-A226-41B92F8CA6BF}"/>
    <cellStyle name="Standard 3 4 5 5 2" xfId="2857" xr:uid="{DBF94D7C-69E0-4037-8E34-616FB385FAD9}"/>
    <cellStyle name="Standard 3 4 5 5 3" xfId="2858" xr:uid="{80A70EF8-2E2C-4FA1-ADA2-5E262ED8DDC2}"/>
    <cellStyle name="Standard 3 4 5 5 4" xfId="2859" xr:uid="{C8044EA4-2DF4-4096-9D77-342978F30030}"/>
    <cellStyle name="Standard 3 4 5 5 5" xfId="2860" xr:uid="{BF2E5736-8DDC-4932-B65F-91D7F1EA64E2}"/>
    <cellStyle name="Standard 3 4 5 6" xfId="2861" xr:uid="{97348E7C-96F7-4C0F-A1ED-0226062F88E3}"/>
    <cellStyle name="Standard 3 4 5 6 2" xfId="2862" xr:uid="{36ACC856-D392-4E5F-AB90-062A090182BF}"/>
    <cellStyle name="Standard 3 4 5 6 3" xfId="2863" xr:uid="{E442EA26-BA49-4806-8E7D-6E7901B15D75}"/>
    <cellStyle name="Standard 3 4 5 6 4" xfId="2864" xr:uid="{DAC8AAFE-015D-42B8-AC17-A941D648AA8F}"/>
    <cellStyle name="Standard 3 4 5 6 5" xfId="2865" xr:uid="{0715B5B9-4FB1-47D5-8913-297FBD0EC1D2}"/>
    <cellStyle name="Standard 3 4 5 7" xfId="2866" xr:uid="{B188A964-B4C3-4F23-A4DE-AC36F9FA675F}"/>
    <cellStyle name="Standard 3 4 5 8" xfId="2867" xr:uid="{6119D02D-9964-44A1-BE52-0F536BC92C72}"/>
    <cellStyle name="Standard 3 4 5 9" xfId="2868" xr:uid="{81B1D14F-F4CF-4727-9ECE-8E81EA8B0A06}"/>
    <cellStyle name="Standard 3 4 6" xfId="2869" xr:uid="{7B4E813C-BE04-441B-BD4A-8980BEE62ED7}"/>
    <cellStyle name="Standard 3 4 6 2" xfId="2870" xr:uid="{88A1654B-71D5-49C2-B04E-93C19E3C1B32}"/>
    <cellStyle name="Standard 3 4 6 2 2" xfId="2871" xr:uid="{4AC25D14-5D2B-40DC-BF0E-50F05ADEB68F}"/>
    <cellStyle name="Standard 3 4 6 2 3" xfId="2872" xr:uid="{B472966A-C8B4-4FE3-B8DC-7633479F861D}"/>
    <cellStyle name="Standard 3 4 6 2 4" xfId="2873" xr:uid="{AD9A0734-D503-4627-B749-0A17E02252B2}"/>
    <cellStyle name="Standard 3 4 6 2 5" xfId="2874" xr:uid="{A470BA9C-87ED-4E27-B308-78A4CE61EF4D}"/>
    <cellStyle name="Standard 3 4 6 3" xfId="2875" xr:uid="{7588E345-7231-45EA-9454-AB1AC3743B89}"/>
    <cellStyle name="Standard 3 4 6 4" xfId="2876" xr:uid="{52F986BC-6D9C-431B-ABEC-61F01606B22A}"/>
    <cellStyle name="Standard 3 4 6 5" xfId="2877" xr:uid="{C31C2F6F-2ED8-44E7-A278-25D39CD06510}"/>
    <cellStyle name="Standard 3 4 6 6" xfId="2878" xr:uid="{A3838491-DB7B-473D-B188-4E9B0AEA2C76}"/>
    <cellStyle name="Standard 3 4 7" xfId="2879" xr:uid="{73026C64-7441-445F-842F-E0D4D43A99B5}"/>
    <cellStyle name="Standard 3 4 7 2" xfId="2880" xr:uid="{6755EAC6-78FF-4AF1-AA51-2DD8268E6527}"/>
    <cellStyle name="Standard 3 4 7 2 2" xfId="2881" xr:uid="{9C8E1F92-80FF-4EBF-8C44-9A3B5BF076DF}"/>
    <cellStyle name="Standard 3 4 7 2 3" xfId="2882" xr:uid="{28D34B39-53F2-4405-96C0-9DD3B0DEADCE}"/>
    <cellStyle name="Standard 3 4 7 2 4" xfId="2883" xr:uid="{4F76B5A1-93B1-48C1-8CF9-43F91FE4AE9D}"/>
    <cellStyle name="Standard 3 4 7 2 5" xfId="2884" xr:uid="{21BC6D97-4032-4779-ACD2-891E34ED4B84}"/>
    <cellStyle name="Standard 3 4 7 3" xfId="2885" xr:uid="{98895F48-9B38-4024-AF6F-5281327FEE86}"/>
    <cellStyle name="Standard 3 4 7 4" xfId="2886" xr:uid="{74937B94-ADCC-408E-9F56-30C34107F44F}"/>
    <cellStyle name="Standard 3 4 7 5" xfId="2887" xr:uid="{71A7BBF7-9A1F-4786-9FCC-60BA098F558D}"/>
    <cellStyle name="Standard 3 4 7 6" xfId="2888" xr:uid="{2C0C5CFB-3144-4813-AE3A-DA1328B5515F}"/>
    <cellStyle name="Standard 3 4 8" xfId="2889" xr:uid="{4FF9C0A7-5F90-47F4-B842-25EFFFBFE367}"/>
    <cellStyle name="Standard 3 4 8 2" xfId="2890" xr:uid="{E21B38E6-BCC4-41AE-A387-C185B421C762}"/>
    <cellStyle name="Standard 3 4 8 2 2" xfId="2891" xr:uid="{F4B1B7EB-4009-44D0-AF26-C6CD4C7CDB2F}"/>
    <cellStyle name="Standard 3 4 8 2 3" xfId="2892" xr:uid="{C777C619-33AA-44BF-8C9F-DC4FD74297C4}"/>
    <cellStyle name="Standard 3 4 8 2 4" xfId="2893" xr:uid="{3C0BC901-2F47-473B-A00A-9E6D8803A840}"/>
    <cellStyle name="Standard 3 4 8 2 5" xfId="2894" xr:uid="{DFF7E524-3E46-4EC8-9BA9-96BDF7684BA2}"/>
    <cellStyle name="Standard 3 4 8 3" xfId="2895" xr:uid="{E16C0A28-3978-4AF5-BA94-910D0BB16817}"/>
    <cellStyle name="Standard 3 4 8 4" xfId="2896" xr:uid="{3FBE3DA8-1190-4B2F-A610-2B5B68B4B0DF}"/>
    <cellStyle name="Standard 3 4 8 5" xfId="2897" xr:uid="{A6A903E8-C9DD-47BD-9834-0C1BD9176959}"/>
    <cellStyle name="Standard 3 4 8 6" xfId="2898" xr:uid="{40B9ED92-7E4C-4140-931E-0D6FA72598FD}"/>
    <cellStyle name="Standard 3 4 9" xfId="2899" xr:uid="{4A76F9C9-EA53-406B-96D6-64233EA94FCD}"/>
    <cellStyle name="Standard 3 4 9 2" xfId="2900" xr:uid="{5E3D27FF-87D2-472D-BA39-77354CFD3B50}"/>
    <cellStyle name="Standard 3 4 9 2 2" xfId="2901" xr:uid="{4C5EF057-1093-41E6-8DF4-F81A584FFC50}"/>
    <cellStyle name="Standard 3 4 9 2 3" xfId="2902" xr:uid="{FC7BF75D-80BE-4480-9542-9FACA1CC7440}"/>
    <cellStyle name="Standard 3 4 9 2 4" xfId="2903" xr:uid="{8A37E7F7-C01E-45CC-A639-52D350C0FCEC}"/>
    <cellStyle name="Standard 3 4 9 2 5" xfId="2904" xr:uid="{F51FFCDE-8601-4D12-B5F0-765617B9435A}"/>
    <cellStyle name="Standard 3 4 9 3" xfId="2905" xr:uid="{B80E2BCE-A513-4D5D-A275-3D2872A7151E}"/>
    <cellStyle name="Standard 3 4 9 4" xfId="2906" xr:uid="{A2F6A82F-75A0-45E4-B10A-B72733D920C8}"/>
    <cellStyle name="Standard 3 4 9 5" xfId="2907" xr:uid="{3332CDC8-29F5-425E-BFF5-9DDDD84848E8}"/>
    <cellStyle name="Standard 3 4 9 6" xfId="2908" xr:uid="{E1205598-DBF1-4278-8D13-B17C3D227F30}"/>
    <cellStyle name="Standard 3 5" xfId="81" xr:uid="{081A7643-472C-4057-8C95-034C48E2DF7A}"/>
    <cellStyle name="Standard 3 5 10" xfId="2909" xr:uid="{0AC332B4-1323-49C8-A02C-38CD30697FFE}"/>
    <cellStyle name="Standard 3 5 11" xfId="2910" xr:uid="{CED023D7-A4A0-44C2-8C7C-3A88607A0235}"/>
    <cellStyle name="Standard 3 5 12" xfId="2911" xr:uid="{D4566CC4-DF8A-420C-BAEE-DCD8DABF74FA}"/>
    <cellStyle name="Standard 3 5 13" xfId="2912" xr:uid="{23EA99E4-66D2-4771-A261-1F4A344FF139}"/>
    <cellStyle name="Standard 3 5 14" xfId="2913" xr:uid="{0CA5FAEA-8451-4C4B-A852-2AC12D394696}"/>
    <cellStyle name="Standard 3 5 2" xfId="2914" xr:uid="{0BDAEA8B-54D9-440D-B36D-B4BBA2A6EFE7}"/>
    <cellStyle name="Standard 3 5 2 10" xfId="2915" xr:uid="{1D416B44-EC9E-45C1-9A0C-246E3E0ECB4C}"/>
    <cellStyle name="Standard 3 5 2 11" xfId="2916" xr:uid="{FE301E35-3DFB-4D11-86DE-486B1B91049F}"/>
    <cellStyle name="Standard 3 5 2 12" xfId="2917" xr:uid="{474F85E7-DB05-4BED-A869-85BED7805A6A}"/>
    <cellStyle name="Standard 3 5 2 13" xfId="2918" xr:uid="{64B3A982-7317-42E8-99D1-5AF99AD4B3D2}"/>
    <cellStyle name="Standard 3 5 2 2" xfId="2919" xr:uid="{7F98EB74-7E17-4649-B5F6-BB52EB4C0B49}"/>
    <cellStyle name="Standard 3 5 2 2 10" xfId="2920" xr:uid="{4C127CD3-D01D-492C-8152-260AA278633A}"/>
    <cellStyle name="Standard 3 5 2 2 11" xfId="2921" xr:uid="{663010EE-797B-4BB4-AA45-4BAC92AC29BA}"/>
    <cellStyle name="Standard 3 5 2 2 2" xfId="2922" xr:uid="{05825514-7DB3-48AB-A612-94F99734299B}"/>
    <cellStyle name="Standard 3 5 2 2 2 2" xfId="2923" xr:uid="{A908DB84-659B-4ABC-8B50-2502C6FC961F}"/>
    <cellStyle name="Standard 3 5 2 2 2 2 2" xfId="2924" xr:uid="{2842E85F-18A4-4B52-8C55-03E9CA4D499C}"/>
    <cellStyle name="Standard 3 5 2 2 2 2 3" xfId="2925" xr:uid="{1F1C1DA0-7BB9-4D3E-8EDB-23908D31826D}"/>
    <cellStyle name="Standard 3 5 2 2 2 2 4" xfId="2926" xr:uid="{7690265D-5191-4700-AAA1-56D7E110DF9F}"/>
    <cellStyle name="Standard 3 5 2 2 2 2 5" xfId="2927" xr:uid="{CDBAA6DB-EC48-4D8F-B436-78C6A90CB5A7}"/>
    <cellStyle name="Standard 3 5 2 2 2 3" xfId="2928" xr:uid="{83A88FB1-E16A-4A16-B73B-450B7810095B}"/>
    <cellStyle name="Standard 3 5 2 2 2 4" xfId="2929" xr:uid="{ADB381D9-3926-42B5-AB87-5DBAFB0EA54E}"/>
    <cellStyle name="Standard 3 5 2 2 2 5" xfId="2930" xr:uid="{8E25A031-03DD-413F-BF56-D3BA1B207960}"/>
    <cellStyle name="Standard 3 5 2 2 2 6" xfId="2931" xr:uid="{F651D5EE-AE45-46D5-B917-5B43BABB0A43}"/>
    <cellStyle name="Standard 3 5 2 2 3" xfId="2932" xr:uid="{EDA70475-145E-43B7-8091-1625BCFC0A24}"/>
    <cellStyle name="Standard 3 5 2 2 3 2" xfId="2933" xr:uid="{1B444C20-CB27-4552-81BF-B3E66DD9EB42}"/>
    <cellStyle name="Standard 3 5 2 2 3 2 2" xfId="2934" xr:uid="{39420B6C-AF50-451C-BC63-C74DDC90A8B7}"/>
    <cellStyle name="Standard 3 5 2 2 3 2 3" xfId="2935" xr:uid="{C2287D2C-9221-419B-AF75-4C14D96261FC}"/>
    <cellStyle name="Standard 3 5 2 2 3 2 4" xfId="2936" xr:uid="{CB8AB547-09BB-4383-B618-7669D029D3AB}"/>
    <cellStyle name="Standard 3 5 2 2 3 2 5" xfId="2937" xr:uid="{F9BC217A-3289-4EE1-BCEA-FA24BBC2101F}"/>
    <cellStyle name="Standard 3 5 2 2 3 3" xfId="2938" xr:uid="{3C28C650-3101-467E-B8AD-2925D56ECFC4}"/>
    <cellStyle name="Standard 3 5 2 2 3 4" xfId="2939" xr:uid="{36975262-C0CC-404E-BC16-09232DE37A45}"/>
    <cellStyle name="Standard 3 5 2 2 3 5" xfId="2940" xr:uid="{10D75EFF-708C-4231-9A37-427CAFC1F960}"/>
    <cellStyle name="Standard 3 5 2 2 3 6" xfId="2941" xr:uid="{2E597EBE-A3C3-4895-ADDE-3AB33BADB259}"/>
    <cellStyle name="Standard 3 5 2 2 4" xfId="2942" xr:uid="{548BE4D5-4ADD-4B15-AEC1-EE186EC0A433}"/>
    <cellStyle name="Standard 3 5 2 2 4 2" xfId="2943" xr:uid="{FD338B65-5DFF-4E8B-A7CF-91782233EB08}"/>
    <cellStyle name="Standard 3 5 2 2 4 2 2" xfId="2944" xr:uid="{8D953488-42BB-4C68-9978-671F12AD5573}"/>
    <cellStyle name="Standard 3 5 2 2 4 2 3" xfId="2945" xr:uid="{C68979D6-D17D-49F7-9E44-A84900832C4A}"/>
    <cellStyle name="Standard 3 5 2 2 4 2 4" xfId="2946" xr:uid="{CF75B452-FFA5-40FF-B700-0797454E1B1B}"/>
    <cellStyle name="Standard 3 5 2 2 4 2 5" xfId="2947" xr:uid="{997C255A-2DDA-41BE-961F-2AB6EEAA2737}"/>
    <cellStyle name="Standard 3 5 2 2 4 3" xfId="2948" xr:uid="{E414BA29-84AB-47A4-8D25-A4027C801827}"/>
    <cellStyle name="Standard 3 5 2 2 4 4" xfId="2949" xr:uid="{5D198D51-B551-4C2A-9ADB-3C65D34FF7DB}"/>
    <cellStyle name="Standard 3 5 2 2 4 5" xfId="2950" xr:uid="{CB2EE431-E764-40BF-BCE8-72E5504544AD}"/>
    <cellStyle name="Standard 3 5 2 2 4 6" xfId="2951" xr:uid="{C8BFDBDD-2F81-4BD9-AE6C-37725DBE7D3B}"/>
    <cellStyle name="Standard 3 5 2 2 5" xfId="2952" xr:uid="{81CD5264-9C47-4842-A5BB-09BC906FE4EB}"/>
    <cellStyle name="Standard 3 5 2 2 5 2" xfId="2953" xr:uid="{5E97472D-A02A-45F8-B876-5D144F51FDDF}"/>
    <cellStyle name="Standard 3 5 2 2 5 3" xfId="2954" xr:uid="{5BE1D6A5-7BF4-4AA4-9CBA-E31489840F0F}"/>
    <cellStyle name="Standard 3 5 2 2 5 4" xfId="2955" xr:uid="{74C500F4-0DCD-4216-AE7A-45D05B434BA1}"/>
    <cellStyle name="Standard 3 5 2 2 5 5" xfId="2956" xr:uid="{067B2740-2143-4F0A-B61F-B0037DAE4DFB}"/>
    <cellStyle name="Standard 3 5 2 2 6" xfId="2957" xr:uid="{1C18CC3D-6551-4852-A7D9-22A86AAC186A}"/>
    <cellStyle name="Standard 3 5 2 2 6 2" xfId="2958" xr:uid="{1A8ABE34-14CF-4B13-B887-F8085648F8B7}"/>
    <cellStyle name="Standard 3 5 2 2 6 3" xfId="2959" xr:uid="{5FE4D316-E538-4C3B-9C7E-FD81EE2BFD70}"/>
    <cellStyle name="Standard 3 5 2 2 6 4" xfId="2960" xr:uid="{08BCF96A-E4FC-4C82-8DC7-F04CEA25BB5A}"/>
    <cellStyle name="Standard 3 5 2 2 6 5" xfId="2961" xr:uid="{AF9BCF83-8F06-4AB9-A3A1-0CF5F91A1A3C}"/>
    <cellStyle name="Standard 3 5 2 2 7" xfId="2962" xr:uid="{822B19C2-68BA-411B-819D-77AEE187627C}"/>
    <cellStyle name="Standard 3 5 2 2 8" xfId="2963" xr:uid="{C9806131-3738-4A4E-8C65-30C7AD65D3B0}"/>
    <cellStyle name="Standard 3 5 2 2 9" xfId="2964" xr:uid="{AFA9536C-C648-4582-88AA-007C9D678DF5}"/>
    <cellStyle name="Standard 3 5 2 3" xfId="2965" xr:uid="{C23FA01D-1A51-4C57-9BDE-1FF2C0D697F6}"/>
    <cellStyle name="Standard 3 5 2 3 2" xfId="2966" xr:uid="{40E8322B-7A96-4930-AFFA-D986E5954383}"/>
    <cellStyle name="Standard 3 5 2 3 2 2" xfId="2967" xr:uid="{A2770CD8-94C0-48D4-BFE6-86E0C53ED3D2}"/>
    <cellStyle name="Standard 3 5 2 3 2 3" xfId="2968" xr:uid="{D2251EB6-5072-400C-ACC7-E4E47FF908CF}"/>
    <cellStyle name="Standard 3 5 2 3 2 4" xfId="2969" xr:uid="{3A666485-5C30-4D8D-B22E-F99B0AB04519}"/>
    <cellStyle name="Standard 3 5 2 3 2 5" xfId="2970" xr:uid="{4F54CEEB-C069-4C33-ABD0-1AB42901BED8}"/>
    <cellStyle name="Standard 3 5 2 3 3" xfId="2971" xr:uid="{650FF463-98E2-4127-A93B-852CF10363D8}"/>
    <cellStyle name="Standard 3 5 2 3 4" xfId="2972" xr:uid="{5AA8952C-AB41-4229-BD22-E12E44AD2B43}"/>
    <cellStyle name="Standard 3 5 2 3 5" xfId="2973" xr:uid="{5046A4F4-D562-455D-9DF2-CC8B461BEE8F}"/>
    <cellStyle name="Standard 3 5 2 3 6" xfId="2974" xr:uid="{856B1499-0D40-428A-9609-BF209B850E93}"/>
    <cellStyle name="Standard 3 5 2 4" xfId="2975" xr:uid="{470D3CD5-8140-42D0-9A03-0DE3B2112143}"/>
    <cellStyle name="Standard 3 5 2 4 2" xfId="2976" xr:uid="{A2A91225-34BF-40A5-9A3C-E71B6EB68F80}"/>
    <cellStyle name="Standard 3 5 2 4 2 2" xfId="2977" xr:uid="{BB306E79-7A09-47FE-93D7-76665A9AF832}"/>
    <cellStyle name="Standard 3 5 2 4 2 3" xfId="2978" xr:uid="{32077BCE-3896-4DAD-BC3F-B099D2DFBDFD}"/>
    <cellStyle name="Standard 3 5 2 4 2 4" xfId="2979" xr:uid="{679938F2-5401-4B9F-9620-BB21A17CEF67}"/>
    <cellStyle name="Standard 3 5 2 4 2 5" xfId="2980" xr:uid="{C339D03D-BF50-4353-9E00-9567927C4F1A}"/>
    <cellStyle name="Standard 3 5 2 4 3" xfId="2981" xr:uid="{0643A5B5-E051-412F-A759-44EB5BFF1305}"/>
    <cellStyle name="Standard 3 5 2 4 4" xfId="2982" xr:uid="{41A3F4A2-E2CB-4380-BD8A-8AD93B87FA84}"/>
    <cellStyle name="Standard 3 5 2 4 5" xfId="2983" xr:uid="{3A252BB3-8ADB-4685-B6F5-617D04F5FAE1}"/>
    <cellStyle name="Standard 3 5 2 4 6" xfId="2984" xr:uid="{C5FD2935-301C-4B03-AB63-0B50B6D0168F}"/>
    <cellStyle name="Standard 3 5 2 5" xfId="2985" xr:uid="{9322CE10-71A6-4A36-B65A-63BE7CF8083F}"/>
    <cellStyle name="Standard 3 5 2 5 2" xfId="2986" xr:uid="{D01ABE78-EB36-4FC0-8A94-67CBDED87EE5}"/>
    <cellStyle name="Standard 3 5 2 5 2 2" xfId="2987" xr:uid="{FA3A52F9-BF38-46AA-A3F0-6721BFD82095}"/>
    <cellStyle name="Standard 3 5 2 5 2 3" xfId="2988" xr:uid="{2DC1A1F1-21B5-41DE-97F0-E45F7EA4A33E}"/>
    <cellStyle name="Standard 3 5 2 5 2 4" xfId="2989" xr:uid="{065794FA-551B-49E1-AFF4-DAF1E292D340}"/>
    <cellStyle name="Standard 3 5 2 5 2 5" xfId="2990" xr:uid="{6F205C0B-0243-4D24-BA6C-BD3F37B84211}"/>
    <cellStyle name="Standard 3 5 2 5 3" xfId="2991" xr:uid="{6E1F9E8F-4B9C-4D22-8FA6-A0865EB36DD5}"/>
    <cellStyle name="Standard 3 5 2 5 4" xfId="2992" xr:uid="{EAE6D71F-911B-48B1-BB62-030AF46E519E}"/>
    <cellStyle name="Standard 3 5 2 5 5" xfId="2993" xr:uid="{D10CFF5B-FC03-42CA-9E79-C52C1B021153}"/>
    <cellStyle name="Standard 3 5 2 5 6" xfId="2994" xr:uid="{0761FAE6-31CA-48A8-81F3-96D80E8F26F7}"/>
    <cellStyle name="Standard 3 5 2 6" xfId="2995" xr:uid="{7BF6FBE5-CB5F-41B8-BCEE-64D463585451}"/>
    <cellStyle name="Standard 3 5 2 6 2" xfId="2996" xr:uid="{98425B82-0431-4056-BAE8-026C10F23EE6}"/>
    <cellStyle name="Standard 3 5 2 6 3" xfId="2997" xr:uid="{CDAB2872-4520-49C2-B500-57DA7410CF0D}"/>
    <cellStyle name="Standard 3 5 2 6 4" xfId="2998" xr:uid="{22296216-EEDC-494E-BDD5-0A27D70AAAD4}"/>
    <cellStyle name="Standard 3 5 2 6 5" xfId="2999" xr:uid="{151D22A9-232A-41FE-A549-AC6CA4D1FD4E}"/>
    <cellStyle name="Standard 3 5 2 7" xfId="3000" xr:uid="{390009B5-2540-4997-9375-61FAAB1E7F93}"/>
    <cellStyle name="Standard 3 5 2 7 2" xfId="3001" xr:uid="{FEF84435-2357-4961-9EAA-AED170CA2ED1}"/>
    <cellStyle name="Standard 3 5 2 7 3" xfId="3002" xr:uid="{B658E6F6-61C6-4B52-8F1D-E743567FF9FE}"/>
    <cellStyle name="Standard 3 5 2 7 4" xfId="3003" xr:uid="{1ACEF420-4563-485B-B832-88D744002402}"/>
    <cellStyle name="Standard 3 5 2 7 5" xfId="3004" xr:uid="{BEFBF7B5-7E4C-40A9-A4CD-E6A202768A1C}"/>
    <cellStyle name="Standard 3 5 2 8" xfId="3005" xr:uid="{2A956426-3960-44EA-BBB5-57ADEBD959FF}"/>
    <cellStyle name="Standard 3 5 2 8 2" xfId="3006" xr:uid="{40C1AC0B-E8A2-420C-ADA4-EC9DC548F3C3}"/>
    <cellStyle name="Standard 3 5 2 8 3" xfId="3007" xr:uid="{00CEB2EC-C78C-48CA-89BA-9CE816ABED8D}"/>
    <cellStyle name="Standard 3 5 2 8 4" xfId="3008" xr:uid="{93E14D3F-3006-44C3-ADBE-2638C9D01594}"/>
    <cellStyle name="Standard 3 5 2 8 5" xfId="3009" xr:uid="{DB7F23AE-4C81-47D7-8D83-5470E06C142D}"/>
    <cellStyle name="Standard 3 5 2 9" xfId="3010" xr:uid="{62892B4C-382A-4ECB-9013-6AC4D0C79407}"/>
    <cellStyle name="Standard 3 5 3" xfId="3011" xr:uid="{68FAE4E5-CE24-4E02-BB6A-BEEF2A4827D0}"/>
    <cellStyle name="Standard 3 5 3 10" xfId="3012" xr:uid="{2220224C-E379-4936-ABB2-E09D93BC1B41}"/>
    <cellStyle name="Standard 3 5 3 11" xfId="3013" xr:uid="{67EB4249-8DE7-4809-8CBD-EE860A840423}"/>
    <cellStyle name="Standard 3 5 3 2" xfId="3014" xr:uid="{4E89956F-57DB-4348-98B4-FFDB491E501C}"/>
    <cellStyle name="Standard 3 5 3 2 2" xfId="3015" xr:uid="{A234A2F1-1E9E-4A65-ADF7-EE0BC0527284}"/>
    <cellStyle name="Standard 3 5 3 2 2 2" xfId="3016" xr:uid="{D4902C6C-90BE-4A7B-8459-51F280C26992}"/>
    <cellStyle name="Standard 3 5 3 2 2 3" xfId="3017" xr:uid="{86A95F6D-DAE8-4F2D-83EC-F1D899CDACFA}"/>
    <cellStyle name="Standard 3 5 3 2 2 4" xfId="3018" xr:uid="{3F451E8B-C652-4882-8EBB-06A6762AA6D6}"/>
    <cellStyle name="Standard 3 5 3 2 2 5" xfId="3019" xr:uid="{18D81A91-EFC7-42CB-B5BD-2852AAB4473B}"/>
    <cellStyle name="Standard 3 5 3 2 3" xfId="3020" xr:uid="{5DCBFD66-DA11-4685-A9B9-1483440E1DD5}"/>
    <cellStyle name="Standard 3 5 3 2 4" xfId="3021" xr:uid="{EB183C25-0560-44A4-9A26-CE5260CB6C4B}"/>
    <cellStyle name="Standard 3 5 3 2 5" xfId="3022" xr:uid="{BBDDB5F1-AAEB-4798-BA80-9FA60DC3A226}"/>
    <cellStyle name="Standard 3 5 3 2 6" xfId="3023" xr:uid="{CB47B797-97D2-4121-A5B7-46F55D5D1895}"/>
    <cellStyle name="Standard 3 5 3 3" xfId="3024" xr:uid="{9242E83E-64BE-4AF8-970D-10CC5A35EAEC}"/>
    <cellStyle name="Standard 3 5 3 3 2" xfId="3025" xr:uid="{399A0DCA-8650-40B1-B760-489BF466EACF}"/>
    <cellStyle name="Standard 3 5 3 3 2 2" xfId="3026" xr:uid="{D0C6613B-D967-4489-8829-6D59990423D3}"/>
    <cellStyle name="Standard 3 5 3 3 2 3" xfId="3027" xr:uid="{29B65853-EC9C-42BC-83CB-DAEB633B9642}"/>
    <cellStyle name="Standard 3 5 3 3 2 4" xfId="3028" xr:uid="{47F20676-DD5D-4960-8E36-C49EDB241C5A}"/>
    <cellStyle name="Standard 3 5 3 3 2 5" xfId="3029" xr:uid="{B5DF167B-3330-47BD-BA60-1A0A637BB8DD}"/>
    <cellStyle name="Standard 3 5 3 3 3" xfId="3030" xr:uid="{D9038849-A58E-4A9E-9FB8-9319C9668E13}"/>
    <cellStyle name="Standard 3 5 3 3 4" xfId="3031" xr:uid="{ECD2BC62-40AA-4122-9CFB-EBFDB1B6AA0D}"/>
    <cellStyle name="Standard 3 5 3 3 5" xfId="3032" xr:uid="{A9061487-3586-4C50-941C-85AC424FDD4E}"/>
    <cellStyle name="Standard 3 5 3 3 6" xfId="3033" xr:uid="{1E6A431B-1030-4EC1-8C35-845E4860803A}"/>
    <cellStyle name="Standard 3 5 3 4" xfId="3034" xr:uid="{61D381AE-E2E4-4641-AEEC-C9259F1CE425}"/>
    <cellStyle name="Standard 3 5 3 4 2" xfId="3035" xr:uid="{257C60C9-C9F8-45A6-B891-368DF621C619}"/>
    <cellStyle name="Standard 3 5 3 4 2 2" xfId="3036" xr:uid="{E6E6EF88-1518-4EF2-A321-71B5A7F1CD92}"/>
    <cellStyle name="Standard 3 5 3 4 2 3" xfId="3037" xr:uid="{9BAA75D2-815D-44E6-8AF8-66DC14B59B1D}"/>
    <cellStyle name="Standard 3 5 3 4 2 4" xfId="3038" xr:uid="{B22E0D43-2905-4863-BC61-46475BAF16D2}"/>
    <cellStyle name="Standard 3 5 3 4 2 5" xfId="3039" xr:uid="{907F74A8-ECEB-4F7D-99B6-3EEB5234F4F0}"/>
    <cellStyle name="Standard 3 5 3 4 3" xfId="3040" xr:uid="{CBA46A3E-A35C-42D6-8B05-8EC41BE9E12D}"/>
    <cellStyle name="Standard 3 5 3 4 4" xfId="3041" xr:uid="{8B8DA340-8DAD-4F60-80AB-1E6C079B7E02}"/>
    <cellStyle name="Standard 3 5 3 4 5" xfId="3042" xr:uid="{059DC401-459A-4ABA-97E2-60A80B1E332D}"/>
    <cellStyle name="Standard 3 5 3 4 6" xfId="3043" xr:uid="{7DE1E6D8-A006-43EB-840D-CA13750BC5F1}"/>
    <cellStyle name="Standard 3 5 3 5" xfId="3044" xr:uid="{0C410290-1399-4B89-A940-D5890FA3C113}"/>
    <cellStyle name="Standard 3 5 3 5 2" xfId="3045" xr:uid="{DD0DA5C9-E59B-4973-83D4-EB2B0CF1EF4B}"/>
    <cellStyle name="Standard 3 5 3 5 3" xfId="3046" xr:uid="{E20411F1-5E83-4386-B8F5-8B679A4DE1A3}"/>
    <cellStyle name="Standard 3 5 3 5 4" xfId="3047" xr:uid="{D4242116-6C00-4EB6-AA39-82F19BC13B8A}"/>
    <cellStyle name="Standard 3 5 3 5 5" xfId="3048" xr:uid="{933FC972-136B-4BBC-B345-7F1501C87E42}"/>
    <cellStyle name="Standard 3 5 3 6" xfId="3049" xr:uid="{90670C04-C654-44BC-B912-7D8BBF29EC11}"/>
    <cellStyle name="Standard 3 5 3 6 2" xfId="3050" xr:uid="{D2B4FE87-7221-43F6-B776-185A42E30237}"/>
    <cellStyle name="Standard 3 5 3 6 3" xfId="3051" xr:uid="{5DCF49B9-4FD8-4A77-B04C-8F7EAB0CBB9F}"/>
    <cellStyle name="Standard 3 5 3 6 4" xfId="3052" xr:uid="{3EA68FC3-4C74-418F-9595-257C34DBB574}"/>
    <cellStyle name="Standard 3 5 3 6 5" xfId="3053" xr:uid="{01F03783-AA05-408E-83D2-E052312C28A7}"/>
    <cellStyle name="Standard 3 5 3 7" xfId="3054" xr:uid="{7420D7A5-CC96-4A64-991B-D50803D4560C}"/>
    <cellStyle name="Standard 3 5 3 8" xfId="3055" xr:uid="{1093AD07-44F9-4328-B1D9-14D52F19DB44}"/>
    <cellStyle name="Standard 3 5 3 9" xfId="3056" xr:uid="{923B65DA-1DB2-4C1A-B232-C3C5CDEFBFF9}"/>
    <cellStyle name="Standard 3 5 4" xfId="3057" xr:uid="{A02DB0D7-F4B9-444A-8472-4D1E767F26C4}"/>
    <cellStyle name="Standard 3 5 4 2" xfId="3058" xr:uid="{8570D51C-4A95-4E3D-B676-FE7A7BF7CA98}"/>
    <cellStyle name="Standard 3 5 4 2 2" xfId="3059" xr:uid="{BF2F3DC7-D785-4ABA-996D-DA9BFF6BB3FF}"/>
    <cellStyle name="Standard 3 5 4 2 3" xfId="3060" xr:uid="{32B10A17-DA7B-4E1A-BD37-5648F4A3F200}"/>
    <cellStyle name="Standard 3 5 4 2 4" xfId="3061" xr:uid="{ED072EC0-078E-4763-808D-A2C7BE11FEA0}"/>
    <cellStyle name="Standard 3 5 4 2 5" xfId="3062" xr:uid="{47D8EDF0-A981-46B1-B863-96925A751A42}"/>
    <cellStyle name="Standard 3 5 4 3" xfId="3063" xr:uid="{F550BE77-7D56-4F49-956B-AAE417C2272D}"/>
    <cellStyle name="Standard 3 5 4 4" xfId="3064" xr:uid="{91BAEBA3-CD40-4C73-A36F-87905CC0036B}"/>
    <cellStyle name="Standard 3 5 4 5" xfId="3065" xr:uid="{5073A4B8-13F9-4149-8EED-04FF7D0A9BA0}"/>
    <cellStyle name="Standard 3 5 4 6" xfId="3066" xr:uid="{050255E7-D93A-4B8E-B055-60FA7DCEE8B0}"/>
    <cellStyle name="Standard 3 5 5" xfId="3067" xr:uid="{1E5D5EA5-B6E1-4F7C-B984-AA29351614FD}"/>
    <cellStyle name="Standard 3 5 5 2" xfId="3068" xr:uid="{2F784854-7E56-4E3D-8FC0-087C540C1CC6}"/>
    <cellStyle name="Standard 3 5 5 2 2" xfId="3069" xr:uid="{B9F80572-7AB0-4DE1-90D6-8242CC42B8D9}"/>
    <cellStyle name="Standard 3 5 5 2 3" xfId="3070" xr:uid="{231DFBDF-8714-42A7-B934-15097C9505E4}"/>
    <cellStyle name="Standard 3 5 5 2 4" xfId="3071" xr:uid="{E3484B1F-B538-47D2-B644-7D4DD01D60E3}"/>
    <cellStyle name="Standard 3 5 5 2 5" xfId="3072" xr:uid="{24E078AE-0135-454B-96C5-CAEF28F236AF}"/>
    <cellStyle name="Standard 3 5 5 3" xfId="3073" xr:uid="{ADBCFCD0-D4C2-45C8-A4B0-1287AC17C575}"/>
    <cellStyle name="Standard 3 5 5 4" xfId="3074" xr:uid="{E2739FE9-11F9-49E1-A71E-2785226EE7AE}"/>
    <cellStyle name="Standard 3 5 5 5" xfId="3075" xr:uid="{0233455E-705B-4913-A6A3-EC36BECB69F9}"/>
    <cellStyle name="Standard 3 5 5 6" xfId="3076" xr:uid="{76DFF4EE-9FEE-4B7F-AF15-6BED4039FB9D}"/>
    <cellStyle name="Standard 3 5 6" xfId="3077" xr:uid="{DC1917BB-49E2-422F-8802-94BE3BFB26F5}"/>
    <cellStyle name="Standard 3 5 6 2" xfId="3078" xr:uid="{8603134B-D316-4B63-9E5C-05217F636BB3}"/>
    <cellStyle name="Standard 3 5 6 2 2" xfId="3079" xr:uid="{17B88BD4-F3C6-4402-A439-30FC0664C8FF}"/>
    <cellStyle name="Standard 3 5 6 2 3" xfId="3080" xr:uid="{FAE243ED-A7D2-4DC4-95A0-B323660A9D97}"/>
    <cellStyle name="Standard 3 5 6 2 4" xfId="3081" xr:uid="{2273EAEA-100A-4C1A-BD38-37E6F02A1019}"/>
    <cellStyle name="Standard 3 5 6 2 5" xfId="3082" xr:uid="{C1BD5DAE-D62A-4F3A-8B98-B642D38213E0}"/>
    <cellStyle name="Standard 3 5 6 3" xfId="3083" xr:uid="{97F6230A-4F94-443B-8157-D9B781FD9253}"/>
    <cellStyle name="Standard 3 5 6 4" xfId="3084" xr:uid="{845CF032-FCB4-4564-BE76-3F4015D30C6B}"/>
    <cellStyle name="Standard 3 5 6 5" xfId="3085" xr:uid="{F4D0BBFC-6931-44EF-813F-D7046177C77B}"/>
    <cellStyle name="Standard 3 5 6 6" xfId="3086" xr:uid="{BCB69390-4306-4FFF-B7E1-6247D11D981B}"/>
    <cellStyle name="Standard 3 5 7" xfId="3087" xr:uid="{F9A05475-EE96-48A3-BB3B-0021A485ADF4}"/>
    <cellStyle name="Standard 3 5 7 2" xfId="3088" xr:uid="{52205554-FA22-417C-AE89-EC67AEF5F30F}"/>
    <cellStyle name="Standard 3 5 7 2 2" xfId="3089" xr:uid="{18D5F8D9-D188-4BA8-A318-46E531B2C442}"/>
    <cellStyle name="Standard 3 5 7 2 3" xfId="3090" xr:uid="{AAEFB238-D82E-4225-9F43-739F67516E71}"/>
    <cellStyle name="Standard 3 5 7 2 4" xfId="3091" xr:uid="{A785889C-2A7C-42AE-A4AC-5C1117A90316}"/>
    <cellStyle name="Standard 3 5 7 2 5" xfId="3092" xr:uid="{26531A15-F999-4339-9D9A-0A09FD36D33B}"/>
    <cellStyle name="Standard 3 5 7 3" xfId="3093" xr:uid="{722FFDC7-1789-4683-8127-226FEC26BF47}"/>
    <cellStyle name="Standard 3 5 7 4" xfId="3094" xr:uid="{6BBF6648-232F-46BF-B22A-A051440EC7D5}"/>
    <cellStyle name="Standard 3 5 7 5" xfId="3095" xr:uid="{E7458146-4276-493D-B280-2FC9EFFCC91A}"/>
    <cellStyle name="Standard 3 5 7 6" xfId="3096" xr:uid="{211F3355-4805-4F1F-971B-0C44C1B823A8}"/>
    <cellStyle name="Standard 3 5 8" xfId="3097" xr:uid="{DD10A5AA-EAAE-4DF3-A66F-410A84520B91}"/>
    <cellStyle name="Standard 3 5 8 2" xfId="3098" xr:uid="{3C1C731B-9B76-468D-9B37-AEDE78E3A66D}"/>
    <cellStyle name="Standard 3 5 8 3" xfId="3099" xr:uid="{41B5F72F-6185-435B-ADC7-2113C9BED349}"/>
    <cellStyle name="Standard 3 5 8 4" xfId="3100" xr:uid="{FC71FA2A-EE1C-41E5-BE88-8B14471AF0BD}"/>
    <cellStyle name="Standard 3 5 8 5" xfId="3101" xr:uid="{67B61ED7-8D8C-408A-90EA-47E6B41A7985}"/>
    <cellStyle name="Standard 3 5 9" xfId="3102" xr:uid="{AD556307-8156-4C6E-8510-70FC006ADCD6}"/>
    <cellStyle name="Standard 3 5 9 2" xfId="3103" xr:uid="{82EBBFE6-2F93-4974-BA25-2BE42DCAE5D4}"/>
    <cellStyle name="Standard 3 5 9 3" xfId="3104" xr:uid="{91A52480-BE28-4E67-A546-BDE190240DB5}"/>
    <cellStyle name="Standard 3 5 9 4" xfId="3105" xr:uid="{3EBDD175-0E44-40EA-941D-B79877F3992D}"/>
    <cellStyle name="Standard 3 5 9 5" xfId="3106" xr:uid="{DCBE3C5D-CA42-46BF-B72A-975D0E00935B}"/>
    <cellStyle name="Standard 3 6" xfId="93" xr:uid="{B9C940F0-56E5-46F2-BC49-84CC1781B2AE}"/>
    <cellStyle name="Standard 3 6 10" xfId="3107" xr:uid="{B230E593-4D91-4E6E-9B41-C56BDA4D1072}"/>
    <cellStyle name="Standard 3 6 11" xfId="3108" xr:uid="{9747274C-FBDD-4E58-A0CE-65DA858EE0A8}"/>
    <cellStyle name="Standard 3 6 12" xfId="3109" xr:uid="{DD1CFBEB-EBC6-4637-8DAA-D4D807F4A1E8}"/>
    <cellStyle name="Standard 3 6 13" xfId="3110" xr:uid="{A09D1E5C-9E43-43FD-BC92-6EBE5F94E7B6}"/>
    <cellStyle name="Standard 3 6 2" xfId="3111" xr:uid="{B9948BEA-912A-4479-9091-80C31391AA32}"/>
    <cellStyle name="Standard 3 6 2 10" xfId="3112" xr:uid="{E64F942E-23A1-4C92-9D56-363345902BDA}"/>
    <cellStyle name="Standard 3 6 2 11" xfId="3113" xr:uid="{868C5210-7434-477E-BFCF-F4B0BD156A21}"/>
    <cellStyle name="Standard 3 6 2 2" xfId="3114" xr:uid="{89DF9A6D-0A8E-4D0F-BF28-B4C7A05EFA8A}"/>
    <cellStyle name="Standard 3 6 2 2 2" xfId="3115" xr:uid="{75A80BAD-29D8-4C96-9D81-6C7AE22B5526}"/>
    <cellStyle name="Standard 3 6 2 2 2 2" xfId="3116" xr:uid="{D462FD25-8F92-4E7E-94E5-273E92CAEDC8}"/>
    <cellStyle name="Standard 3 6 2 2 2 3" xfId="3117" xr:uid="{DF627399-FFA0-4B5B-AAC2-AFDB606223E1}"/>
    <cellStyle name="Standard 3 6 2 2 2 4" xfId="3118" xr:uid="{6AD6F81C-D189-4CA9-8CAB-672BFF7590FC}"/>
    <cellStyle name="Standard 3 6 2 2 2 5" xfId="3119" xr:uid="{83A05AD2-C5EB-439E-9BAE-FFA7CD57451E}"/>
    <cellStyle name="Standard 3 6 2 2 3" xfId="3120" xr:uid="{C8DBC893-CEA5-497E-8912-74EE413BF429}"/>
    <cellStyle name="Standard 3 6 2 2 4" xfId="3121" xr:uid="{0FCA200F-FCBA-4E70-9254-20B3B5FD71A3}"/>
    <cellStyle name="Standard 3 6 2 2 5" xfId="3122" xr:uid="{693BEFD3-2BE6-4941-B3C6-B491647557CC}"/>
    <cellStyle name="Standard 3 6 2 2 6" xfId="3123" xr:uid="{634A4986-F100-41E2-8707-0F76AB209391}"/>
    <cellStyle name="Standard 3 6 2 3" xfId="3124" xr:uid="{0BB63FF2-C433-43E9-8435-6D57437BC238}"/>
    <cellStyle name="Standard 3 6 2 3 2" xfId="3125" xr:uid="{B2DF3E59-D058-4C25-9264-5556D185A803}"/>
    <cellStyle name="Standard 3 6 2 3 2 2" xfId="3126" xr:uid="{B2A67F08-4C51-4793-8DE8-1B48273CDF80}"/>
    <cellStyle name="Standard 3 6 2 3 2 3" xfId="3127" xr:uid="{8F41F9AF-37C7-4C97-9BE9-A7751BD3D78B}"/>
    <cellStyle name="Standard 3 6 2 3 2 4" xfId="3128" xr:uid="{2CBEEB6B-5658-458E-B2C2-5DA9BAE4E118}"/>
    <cellStyle name="Standard 3 6 2 3 2 5" xfId="3129" xr:uid="{D9A00A49-0988-48DE-9918-81B8AAD58704}"/>
    <cellStyle name="Standard 3 6 2 3 3" xfId="3130" xr:uid="{AC1A0DAC-8A94-4BE2-BBD3-F80EC6CB5EF9}"/>
    <cellStyle name="Standard 3 6 2 3 4" xfId="3131" xr:uid="{8C73F094-01EC-4921-AFDC-0EF3F0156B55}"/>
    <cellStyle name="Standard 3 6 2 3 5" xfId="3132" xr:uid="{D2A9E4C0-9655-42A2-A779-F6EE7D67AB60}"/>
    <cellStyle name="Standard 3 6 2 3 6" xfId="3133" xr:uid="{4092E231-A38B-4711-9641-7A7B7B0E3DE6}"/>
    <cellStyle name="Standard 3 6 2 4" xfId="3134" xr:uid="{91B93A55-54B9-430B-BFDD-88E1E1DBAC7F}"/>
    <cellStyle name="Standard 3 6 2 4 2" xfId="3135" xr:uid="{BE7C63FB-3686-4DF4-9C4A-ED08C429037C}"/>
    <cellStyle name="Standard 3 6 2 4 2 2" xfId="3136" xr:uid="{8A18C003-B4E7-4DB1-B695-959C674F7413}"/>
    <cellStyle name="Standard 3 6 2 4 2 3" xfId="3137" xr:uid="{1F540AF9-1783-448B-84FF-733C6D41E1CE}"/>
    <cellStyle name="Standard 3 6 2 4 2 4" xfId="3138" xr:uid="{BEF5E2D9-FA97-4C19-A939-8D2EE7937AE8}"/>
    <cellStyle name="Standard 3 6 2 4 2 5" xfId="3139" xr:uid="{1238A3F9-6BB7-4DC3-8C96-674EEE63D684}"/>
    <cellStyle name="Standard 3 6 2 4 3" xfId="3140" xr:uid="{4121883D-A018-48F1-92CF-A0C7F6A0D703}"/>
    <cellStyle name="Standard 3 6 2 4 4" xfId="3141" xr:uid="{BFD5E37A-B1B1-485B-AFFC-9C34266A3B6F}"/>
    <cellStyle name="Standard 3 6 2 4 5" xfId="3142" xr:uid="{70F978B1-B8CC-48BC-AFAA-FF2F9AFA0CB0}"/>
    <cellStyle name="Standard 3 6 2 4 6" xfId="3143" xr:uid="{0C842770-09B7-411A-B814-F971C1AEF606}"/>
    <cellStyle name="Standard 3 6 2 5" xfId="3144" xr:uid="{1EF5A5BA-7D5E-47A0-B0D5-8FF9AB0D5D44}"/>
    <cellStyle name="Standard 3 6 2 5 2" xfId="3145" xr:uid="{FB139156-C3BB-40E1-9981-DB78ECAED318}"/>
    <cellStyle name="Standard 3 6 2 5 3" xfId="3146" xr:uid="{79EF0938-BF34-46DA-B534-062003D44408}"/>
    <cellStyle name="Standard 3 6 2 5 4" xfId="3147" xr:uid="{5CB28DEF-C694-4B32-B8EA-800EB1A11096}"/>
    <cellStyle name="Standard 3 6 2 5 5" xfId="3148" xr:uid="{B9264410-F752-41AC-AA92-4918135FF79F}"/>
    <cellStyle name="Standard 3 6 2 6" xfId="3149" xr:uid="{A75A7DC7-D16D-4340-94B1-7AE8934C81C9}"/>
    <cellStyle name="Standard 3 6 2 6 2" xfId="3150" xr:uid="{0B956CE9-B993-49CD-8B94-2A25D8A3FEE0}"/>
    <cellStyle name="Standard 3 6 2 6 3" xfId="3151" xr:uid="{A7D56910-FD70-476D-9192-34A5A03909D3}"/>
    <cellStyle name="Standard 3 6 2 6 4" xfId="3152" xr:uid="{6C412FB1-8D95-4412-BD0B-F3A82397C646}"/>
    <cellStyle name="Standard 3 6 2 6 5" xfId="3153" xr:uid="{D92DCBC0-1F5A-4D48-9227-3BBAAC082D43}"/>
    <cellStyle name="Standard 3 6 2 7" xfId="3154" xr:uid="{15461EAD-666B-4CA0-AA6B-DF710DD38E1A}"/>
    <cellStyle name="Standard 3 6 2 8" xfId="3155" xr:uid="{16FD441D-0409-41DE-BF05-6E176BE9ACC0}"/>
    <cellStyle name="Standard 3 6 2 9" xfId="3156" xr:uid="{3EE00617-417D-47EA-9F37-BB3316181780}"/>
    <cellStyle name="Standard 3 6 3" xfId="3157" xr:uid="{98D04EA8-7913-44A3-9B98-A7C5B74C734D}"/>
    <cellStyle name="Standard 3 6 3 2" xfId="3158" xr:uid="{91BE17C6-DDF3-48AD-992D-0EE63C0B8186}"/>
    <cellStyle name="Standard 3 6 3 2 2" xfId="3159" xr:uid="{B5FF005E-CCF6-46EE-888D-7D09BAAEB361}"/>
    <cellStyle name="Standard 3 6 3 2 3" xfId="3160" xr:uid="{6B619263-A1DE-4790-84FE-422098DDA842}"/>
    <cellStyle name="Standard 3 6 3 2 4" xfId="3161" xr:uid="{B2ADE2BB-5BDD-45FC-893B-61ACBE5D5C5A}"/>
    <cellStyle name="Standard 3 6 3 2 5" xfId="3162" xr:uid="{84800EAE-755C-40E2-8B24-4115D83CA0C3}"/>
    <cellStyle name="Standard 3 6 3 3" xfId="3163" xr:uid="{A84D8F4A-D13E-4766-BCFD-F8AA6243ED0C}"/>
    <cellStyle name="Standard 3 6 3 4" xfId="3164" xr:uid="{FC8499F2-9F94-43D6-870E-4BECC41564E5}"/>
    <cellStyle name="Standard 3 6 3 5" xfId="3165" xr:uid="{BABC238E-AC2E-41B8-BBDB-63D91AD80785}"/>
    <cellStyle name="Standard 3 6 3 6" xfId="3166" xr:uid="{FBA8DACB-16C7-436E-A608-063137C38C6E}"/>
    <cellStyle name="Standard 3 6 4" xfId="3167" xr:uid="{45851EC6-3ABA-481A-A855-76CBF47EC834}"/>
    <cellStyle name="Standard 3 6 4 2" xfId="3168" xr:uid="{FDE72BAB-6F27-4391-958C-978305104D2E}"/>
    <cellStyle name="Standard 3 6 4 2 2" xfId="3169" xr:uid="{97A4FDBD-B71D-4750-AB58-EDD58349F251}"/>
    <cellStyle name="Standard 3 6 4 2 3" xfId="3170" xr:uid="{261A50F3-BFEC-4469-8FE4-E0C01977DC84}"/>
    <cellStyle name="Standard 3 6 4 2 4" xfId="3171" xr:uid="{F707BF61-8811-4C96-A256-63BAD18A4264}"/>
    <cellStyle name="Standard 3 6 4 2 5" xfId="3172" xr:uid="{B61878E0-A1D0-4A39-8326-1DBBB6E02543}"/>
    <cellStyle name="Standard 3 6 4 3" xfId="3173" xr:uid="{D6365694-D446-43C0-A98A-93D0BDC04278}"/>
    <cellStyle name="Standard 3 6 4 4" xfId="3174" xr:uid="{82C56474-4C24-408E-86FF-B7DBF3392040}"/>
    <cellStyle name="Standard 3 6 4 5" xfId="3175" xr:uid="{3B9BAF84-4FEA-4B72-B53E-645559149EFC}"/>
    <cellStyle name="Standard 3 6 4 6" xfId="3176" xr:uid="{2A57EC0F-5864-497A-8978-020B902A7FE7}"/>
    <cellStyle name="Standard 3 6 5" xfId="3177" xr:uid="{B23C9B8D-D951-40C2-86F8-8FDC61F6DD76}"/>
    <cellStyle name="Standard 3 6 5 2" xfId="3178" xr:uid="{61457A5C-1AB2-42BB-A65E-0D5D1E0566E7}"/>
    <cellStyle name="Standard 3 6 5 2 2" xfId="3179" xr:uid="{50CE2AC5-C14D-4D5B-AA92-75A4561E8CDA}"/>
    <cellStyle name="Standard 3 6 5 2 3" xfId="3180" xr:uid="{B90D1E0B-6EE8-4E6B-BCED-155B9318C9B1}"/>
    <cellStyle name="Standard 3 6 5 2 4" xfId="3181" xr:uid="{32AF8651-B895-4D85-B17D-DFEC162277A9}"/>
    <cellStyle name="Standard 3 6 5 2 5" xfId="3182" xr:uid="{8D2F4A2B-6EA6-43AB-9B66-0BDA7636EC53}"/>
    <cellStyle name="Standard 3 6 5 3" xfId="3183" xr:uid="{3B9B8FBF-EA43-4C3C-8542-6D057412DB81}"/>
    <cellStyle name="Standard 3 6 5 4" xfId="3184" xr:uid="{88D53859-19C4-4F90-98E5-79A4C80AEAE8}"/>
    <cellStyle name="Standard 3 6 5 5" xfId="3185" xr:uid="{BAFA45A0-AAE8-43A3-9CE1-6F3609CC4A4F}"/>
    <cellStyle name="Standard 3 6 5 6" xfId="3186" xr:uid="{036E7319-CE6D-4E5F-A009-FDA6EB7E57B0}"/>
    <cellStyle name="Standard 3 6 6" xfId="3187" xr:uid="{20418E72-3432-4942-A1FE-7947F37C1D58}"/>
    <cellStyle name="Standard 3 6 6 2" xfId="3188" xr:uid="{52E8FE4D-A288-4368-A263-0532B58F72F0}"/>
    <cellStyle name="Standard 3 6 6 3" xfId="3189" xr:uid="{2B3C204C-8BEC-44AC-B028-CCBF1A33DD5D}"/>
    <cellStyle name="Standard 3 6 6 4" xfId="3190" xr:uid="{2D9E55B0-9963-46C1-8D34-EFB4DEB40013}"/>
    <cellStyle name="Standard 3 6 6 5" xfId="3191" xr:uid="{962801ED-1C64-486B-9F34-668DEDCA1D92}"/>
    <cellStyle name="Standard 3 6 7" xfId="3192" xr:uid="{A4AA5997-2540-4B85-AFCF-4B1A3950C623}"/>
    <cellStyle name="Standard 3 6 7 2" xfId="3193" xr:uid="{06CE3EDB-63E6-4C03-ACAC-B2A9EBA43BC1}"/>
    <cellStyle name="Standard 3 6 7 3" xfId="3194" xr:uid="{9EBB57D7-3DC3-4464-8622-B8EB261DFBA6}"/>
    <cellStyle name="Standard 3 6 7 4" xfId="3195" xr:uid="{152A4729-C3FC-4007-9CB8-BD8F61EFD41F}"/>
    <cellStyle name="Standard 3 6 7 5" xfId="3196" xr:uid="{BD6454A8-9C7D-435A-87BE-2D8640C766E6}"/>
    <cellStyle name="Standard 3 6 8" xfId="3197" xr:uid="{F56C9D69-BC89-4D4A-88A5-D90522C3BD3F}"/>
    <cellStyle name="Standard 3 6 8 2" xfId="3198" xr:uid="{CC6D7AC3-D80C-49AF-B8D1-5DDF0D804FAE}"/>
    <cellStyle name="Standard 3 6 8 3" xfId="3199" xr:uid="{6B4DA17F-1E31-40C9-97B6-7B4471F59590}"/>
    <cellStyle name="Standard 3 6 8 4" xfId="3200" xr:uid="{92ED50F7-5531-4AB7-9A18-E02ED04A981B}"/>
    <cellStyle name="Standard 3 6 8 5" xfId="3201" xr:uid="{ECF43055-40F2-49C6-ABD1-87DC81EE2AE3}"/>
    <cellStyle name="Standard 3 6 9" xfId="3202" xr:uid="{CCC0F5B0-9942-412B-BC57-7E9C447A9A95}"/>
    <cellStyle name="Standard 3 7" xfId="75" xr:uid="{0149DFFA-F722-4D39-9EC1-D8D5875B1709}"/>
    <cellStyle name="Standard 3 7 10" xfId="3203" xr:uid="{F9C6D477-A345-4F33-9BC8-5A32515897D2}"/>
    <cellStyle name="Standard 3 7 11" xfId="3204" xr:uid="{C6FA720E-6880-4F31-AD5A-3BC2BB45D765}"/>
    <cellStyle name="Standard 3 7 12" xfId="3205" xr:uid="{057D59CC-27C6-4FC9-A87C-E51CB54E945D}"/>
    <cellStyle name="Standard 3 7 13" xfId="3206" xr:uid="{63AE18AC-3833-4043-9680-B88B0541BDEC}"/>
    <cellStyle name="Standard 3 7 2" xfId="3207" xr:uid="{B8395981-5A83-41BE-A290-8B458ACF79FB}"/>
    <cellStyle name="Standard 3 7 2 10" xfId="3208" xr:uid="{BCCA63DF-5154-49AE-8B27-3FE9DE555D6E}"/>
    <cellStyle name="Standard 3 7 2 11" xfId="3209" xr:uid="{0DEE03A7-B726-4BFB-B656-D5BCDD57EC32}"/>
    <cellStyle name="Standard 3 7 2 2" xfId="3210" xr:uid="{A7A46878-183B-4673-B228-5B179A7FC0BA}"/>
    <cellStyle name="Standard 3 7 2 2 2" xfId="3211" xr:uid="{B0125D12-3241-46D6-BCFD-77961DE533F0}"/>
    <cellStyle name="Standard 3 7 2 2 2 2" xfId="3212" xr:uid="{D69F630F-9753-46DB-B252-965D59A22262}"/>
    <cellStyle name="Standard 3 7 2 2 2 3" xfId="3213" xr:uid="{884AD39F-C389-49C3-90BB-720E3CB95C88}"/>
    <cellStyle name="Standard 3 7 2 2 2 4" xfId="3214" xr:uid="{53C7F638-B886-4AA4-A9FE-9A173137BDA0}"/>
    <cellStyle name="Standard 3 7 2 2 2 5" xfId="3215" xr:uid="{AB1CBA77-CCC5-463C-A63C-57A22ACD2667}"/>
    <cellStyle name="Standard 3 7 2 2 3" xfId="3216" xr:uid="{0AB65E4D-9C58-4DD1-A510-E2B17A971CA6}"/>
    <cellStyle name="Standard 3 7 2 2 4" xfId="3217" xr:uid="{BE0E8361-C48A-47B7-9FE1-B173991CE6A0}"/>
    <cellStyle name="Standard 3 7 2 2 5" xfId="3218" xr:uid="{8EB0F831-B489-4135-ADC7-259261A48C6E}"/>
    <cellStyle name="Standard 3 7 2 2 6" xfId="3219" xr:uid="{F888E558-6CDE-4C0A-BBAD-4B6D80F0E838}"/>
    <cellStyle name="Standard 3 7 2 3" xfId="3220" xr:uid="{E3218D46-1625-4A39-9E6F-8EBEF7C36265}"/>
    <cellStyle name="Standard 3 7 2 3 2" xfId="3221" xr:uid="{B68D396D-4E3F-4481-B99F-610396BBD0A9}"/>
    <cellStyle name="Standard 3 7 2 3 2 2" xfId="3222" xr:uid="{100B368A-7976-4DB8-8C53-9B8DED8A7263}"/>
    <cellStyle name="Standard 3 7 2 3 2 3" xfId="3223" xr:uid="{E774F78E-3EAE-428A-9633-59E87F8BCE74}"/>
    <cellStyle name="Standard 3 7 2 3 2 4" xfId="3224" xr:uid="{EDB40389-7A14-45E8-B3EB-2C0D45224062}"/>
    <cellStyle name="Standard 3 7 2 3 2 5" xfId="3225" xr:uid="{704351C0-3615-402B-B05C-CB732822F89A}"/>
    <cellStyle name="Standard 3 7 2 3 3" xfId="3226" xr:uid="{1789745F-CAC7-4944-A4C6-21A6BCD55AD0}"/>
    <cellStyle name="Standard 3 7 2 3 4" xfId="3227" xr:uid="{7FC1D703-3B68-4A69-B666-23EF803B2EA0}"/>
    <cellStyle name="Standard 3 7 2 3 5" xfId="3228" xr:uid="{05DCEDAC-14A5-4FD7-8CAD-D55D120801C3}"/>
    <cellStyle name="Standard 3 7 2 3 6" xfId="3229" xr:uid="{E0873C31-BE07-4455-9137-317117866464}"/>
    <cellStyle name="Standard 3 7 2 4" xfId="3230" xr:uid="{53F8E3EA-01E7-4E28-84D8-D645281E270D}"/>
    <cellStyle name="Standard 3 7 2 4 2" xfId="3231" xr:uid="{81309BA6-3F03-461A-996D-D0D36C151DD8}"/>
    <cellStyle name="Standard 3 7 2 4 2 2" xfId="3232" xr:uid="{0A31D578-6BC8-4CE7-BC6B-2A2A3C7800BF}"/>
    <cellStyle name="Standard 3 7 2 4 2 3" xfId="3233" xr:uid="{59B0DF47-FA4A-4416-BD87-E45C0F32B2EE}"/>
    <cellStyle name="Standard 3 7 2 4 2 4" xfId="3234" xr:uid="{A4D94F6A-2625-43F7-B709-DDC59F38F386}"/>
    <cellStyle name="Standard 3 7 2 4 2 5" xfId="3235" xr:uid="{9B4BBF01-C9E4-4299-8110-4FB7B127B548}"/>
    <cellStyle name="Standard 3 7 2 4 3" xfId="3236" xr:uid="{602D9946-0A2B-4ED1-927D-086C2458688A}"/>
    <cellStyle name="Standard 3 7 2 4 4" xfId="3237" xr:uid="{3F5A1E6D-154D-4E15-9BFE-BB73B9B58C44}"/>
    <cellStyle name="Standard 3 7 2 4 5" xfId="3238" xr:uid="{2D85C12F-0B6E-4563-8BFE-EAB6C51D37E1}"/>
    <cellStyle name="Standard 3 7 2 4 6" xfId="3239" xr:uid="{5BEA2B5B-F287-48D5-A76B-1B6927DAC26E}"/>
    <cellStyle name="Standard 3 7 2 5" xfId="3240" xr:uid="{61C367A2-B36A-43B5-B78B-1D3D3811A239}"/>
    <cellStyle name="Standard 3 7 2 5 2" xfId="3241" xr:uid="{B699FF47-F335-4ECD-8FDE-0A4ADC74E123}"/>
    <cellStyle name="Standard 3 7 2 5 3" xfId="3242" xr:uid="{329CBD3A-3800-42E6-A507-11099B261892}"/>
    <cellStyle name="Standard 3 7 2 5 4" xfId="3243" xr:uid="{4E8AE0A8-7C68-499E-80AF-5E22A9ED177F}"/>
    <cellStyle name="Standard 3 7 2 5 5" xfId="3244" xr:uid="{DA6A9BAB-041E-4B86-B694-9D4D9EEAB775}"/>
    <cellStyle name="Standard 3 7 2 6" xfId="3245" xr:uid="{B41E7DC4-15AF-4D9E-9BAF-95ADE6FB4608}"/>
    <cellStyle name="Standard 3 7 2 6 2" xfId="3246" xr:uid="{647844B2-07CF-47BF-93C3-47D2BA422742}"/>
    <cellStyle name="Standard 3 7 2 6 3" xfId="3247" xr:uid="{09D4A1F3-3D0B-4BC6-8CD0-04001C57EFFC}"/>
    <cellStyle name="Standard 3 7 2 6 4" xfId="3248" xr:uid="{D35C91BF-C70B-4500-B98B-F992F8DE0565}"/>
    <cellStyle name="Standard 3 7 2 6 5" xfId="3249" xr:uid="{73145A69-9502-46AE-96ED-A883D53C95B7}"/>
    <cellStyle name="Standard 3 7 2 7" xfId="3250" xr:uid="{4812FC39-259F-44FA-93FC-4E457CFEF3EA}"/>
    <cellStyle name="Standard 3 7 2 8" xfId="3251" xr:uid="{D748EFDB-0C7C-4BB1-BF29-4ECE7BEF25EE}"/>
    <cellStyle name="Standard 3 7 2 9" xfId="3252" xr:uid="{37BEA59D-3219-4A10-B572-FA78816FE45B}"/>
    <cellStyle name="Standard 3 7 3" xfId="3253" xr:uid="{B88EF49D-1178-4C8A-A159-13B5744F23A6}"/>
    <cellStyle name="Standard 3 7 3 2" xfId="3254" xr:uid="{214D456A-9DD5-4AE6-A189-8CF66A2EFD84}"/>
    <cellStyle name="Standard 3 7 3 2 2" xfId="3255" xr:uid="{3CC93792-B9E9-4E64-85C9-66C6E7EB50D2}"/>
    <cellStyle name="Standard 3 7 3 2 3" xfId="3256" xr:uid="{05D4B8F9-4C07-404B-9A74-81394C8F746E}"/>
    <cellStyle name="Standard 3 7 3 2 4" xfId="3257" xr:uid="{911F54F0-5391-460B-BCDD-DB3340E719FB}"/>
    <cellStyle name="Standard 3 7 3 2 5" xfId="3258" xr:uid="{F6010D9C-7799-4E1B-AEB3-4130595FF9EB}"/>
    <cellStyle name="Standard 3 7 3 3" xfId="3259" xr:uid="{79347DF0-7A2C-41D2-9650-AE1516A7F87B}"/>
    <cellStyle name="Standard 3 7 3 4" xfId="3260" xr:uid="{586EF839-B7D7-4E13-80FF-3347132652D1}"/>
    <cellStyle name="Standard 3 7 3 5" xfId="3261" xr:uid="{7C055729-54D2-419A-8053-A60EB8B6FD14}"/>
    <cellStyle name="Standard 3 7 3 6" xfId="3262" xr:uid="{B9A53193-A2F5-4279-8609-5A68D0E1B018}"/>
    <cellStyle name="Standard 3 7 4" xfId="3263" xr:uid="{1A54566C-D209-4DEC-B383-860F77B4DB6D}"/>
    <cellStyle name="Standard 3 7 4 2" xfId="3264" xr:uid="{F19982FE-DBEE-474B-9CC0-A55A01FB5D91}"/>
    <cellStyle name="Standard 3 7 4 2 2" xfId="3265" xr:uid="{59B7B711-EFCC-4435-AF98-11F2F826D8CD}"/>
    <cellStyle name="Standard 3 7 4 2 3" xfId="3266" xr:uid="{DB8E3089-0FCB-4074-B649-EABDB6DBDE2C}"/>
    <cellStyle name="Standard 3 7 4 2 4" xfId="3267" xr:uid="{E4EB5363-5F58-4434-BA71-AABDFDF32930}"/>
    <cellStyle name="Standard 3 7 4 2 5" xfId="3268" xr:uid="{204A76F5-CF6D-4BD8-B348-24F7054ADC82}"/>
    <cellStyle name="Standard 3 7 4 3" xfId="3269" xr:uid="{F6E695A9-03FD-4628-BF25-7B72BB63676C}"/>
    <cellStyle name="Standard 3 7 4 4" xfId="3270" xr:uid="{09C1646C-E552-4063-BD54-5D1CB3BD0440}"/>
    <cellStyle name="Standard 3 7 4 5" xfId="3271" xr:uid="{60B5FE5B-C632-4F96-B4FB-93063EC619EE}"/>
    <cellStyle name="Standard 3 7 4 6" xfId="3272" xr:uid="{8A375EA4-125F-4488-AD41-BF0F50F735F4}"/>
    <cellStyle name="Standard 3 7 5" xfId="3273" xr:uid="{89DEDA25-86BF-46D9-9114-6095E8BDB79E}"/>
    <cellStyle name="Standard 3 7 5 2" xfId="3274" xr:uid="{1D99BBFC-DB4B-45AC-8842-B0C14F715F22}"/>
    <cellStyle name="Standard 3 7 5 2 2" xfId="3275" xr:uid="{494F7528-3186-4CC8-ACE1-CDE2C6C2F1A3}"/>
    <cellStyle name="Standard 3 7 5 2 3" xfId="3276" xr:uid="{7E3D0390-246D-423A-A0BB-653487536E6E}"/>
    <cellStyle name="Standard 3 7 5 2 4" xfId="3277" xr:uid="{7F1D31F6-E76D-49F3-86E6-1321DB942B34}"/>
    <cellStyle name="Standard 3 7 5 2 5" xfId="3278" xr:uid="{29D9EFC8-F2A3-4A9B-91E1-C6D65EB875FF}"/>
    <cellStyle name="Standard 3 7 5 3" xfId="3279" xr:uid="{43DEB12C-E34E-4424-89F8-751FCF600427}"/>
    <cellStyle name="Standard 3 7 5 4" xfId="3280" xr:uid="{FBD742B1-36C7-428A-8762-D621168C568B}"/>
    <cellStyle name="Standard 3 7 5 5" xfId="3281" xr:uid="{62BCEAD5-2049-47D5-AF59-1F9294B9FD0F}"/>
    <cellStyle name="Standard 3 7 5 6" xfId="3282" xr:uid="{8CE240DF-1311-4B70-B7A8-3943C242A322}"/>
    <cellStyle name="Standard 3 7 6" xfId="3283" xr:uid="{59129337-833C-45A9-B264-1415AEC45AA2}"/>
    <cellStyle name="Standard 3 7 6 2" xfId="3284" xr:uid="{BAA4F45C-6490-456F-BEC4-497B02077DBD}"/>
    <cellStyle name="Standard 3 7 6 3" xfId="3285" xr:uid="{269488C3-17F4-4399-8678-6ACCEE7BAE03}"/>
    <cellStyle name="Standard 3 7 6 4" xfId="3286" xr:uid="{D867A5D6-6AE2-4CE1-8A58-1BF4FBA89E3A}"/>
    <cellStyle name="Standard 3 7 6 5" xfId="3287" xr:uid="{4024030B-94FA-4DFD-814A-F786D693A095}"/>
    <cellStyle name="Standard 3 7 7" xfId="3288" xr:uid="{A0F9E8B6-11B7-46A6-985D-39862D354364}"/>
    <cellStyle name="Standard 3 7 7 2" xfId="3289" xr:uid="{B177CB3E-86E6-4EDA-922D-499E821B235A}"/>
    <cellStyle name="Standard 3 7 7 3" xfId="3290" xr:uid="{7A564870-F943-47B4-9959-6B41CD28AAD8}"/>
    <cellStyle name="Standard 3 7 7 4" xfId="3291" xr:uid="{80F2548E-4D03-4126-A11E-4E96B676D317}"/>
    <cellStyle name="Standard 3 7 7 5" xfId="3292" xr:uid="{E698775B-F88B-4D0A-A9D7-CC7355F96265}"/>
    <cellStyle name="Standard 3 7 8" xfId="3293" xr:uid="{64418BD7-4A0C-4FA1-9695-02F4AA441BB2}"/>
    <cellStyle name="Standard 3 7 8 2" xfId="3294" xr:uid="{9EBBA3B4-ADCF-4D01-B4D0-12AD38CE97A6}"/>
    <cellStyle name="Standard 3 7 8 3" xfId="3295" xr:uid="{B1DB00B7-FA75-4288-BEEB-A6258FD60987}"/>
    <cellStyle name="Standard 3 7 8 4" xfId="3296" xr:uid="{21B8D71D-B998-47EF-A2D4-A8D1E2B0F9AC}"/>
    <cellStyle name="Standard 3 7 8 5" xfId="3297" xr:uid="{050D4AFF-6A84-4BA9-B314-76E6F6BF5F66}"/>
    <cellStyle name="Standard 3 7 9" xfId="3298" xr:uid="{D378E931-E8FC-4FDC-A309-3A5E7229B7DF}"/>
    <cellStyle name="Standard 3 8" xfId="306" xr:uid="{6489B795-E62D-4261-BA14-20D041A4FB4F}"/>
    <cellStyle name="Standard 3 8 10" xfId="3299" xr:uid="{F2D7CFA4-0408-4F22-ADFF-978A6522CD16}"/>
    <cellStyle name="Standard 3 8 11" xfId="3300" xr:uid="{FE64BD0E-B4AE-449D-8FD0-EE0A310CB2E2}"/>
    <cellStyle name="Standard 3 8 12" xfId="3301" xr:uid="{D5ED49F7-50DD-4DF7-ACA5-16842CE04B36}"/>
    <cellStyle name="Standard 3 8 2" xfId="3302" xr:uid="{24979F51-C98B-4704-A788-7CFE20343E3D}"/>
    <cellStyle name="Standard 3 8 2 2" xfId="3303" xr:uid="{806A59D4-3104-4F05-B356-A041D7014773}"/>
    <cellStyle name="Standard 3 8 2 2 2" xfId="3304" xr:uid="{848E4438-177B-4906-8846-AC80F01C36F9}"/>
    <cellStyle name="Standard 3 8 2 2 3" xfId="3305" xr:uid="{4F2CE9ED-8D4C-49B5-B6E2-6B781A7681C0}"/>
    <cellStyle name="Standard 3 8 2 2 4" xfId="3306" xr:uid="{FD4E416B-8C95-49AA-8C90-88F80392DBE9}"/>
    <cellStyle name="Standard 3 8 2 2 5" xfId="3307" xr:uid="{0A0E1935-AF4A-4DAC-947A-BB53651C70DF}"/>
    <cellStyle name="Standard 3 8 2 3" xfId="3308" xr:uid="{E484A83D-5EDD-4ED5-B604-34B66F2F0E3B}"/>
    <cellStyle name="Standard 3 8 2 4" xfId="3309" xr:uid="{3AFFD323-EDC7-413E-A44A-36717E3AC91F}"/>
    <cellStyle name="Standard 3 8 2 5" xfId="3310" xr:uid="{581AC2C1-FF78-47F5-8357-DBAED7D83C99}"/>
    <cellStyle name="Standard 3 8 2 6" xfId="3311" xr:uid="{69190DC4-C071-414F-BACF-F6B090511750}"/>
    <cellStyle name="Standard 3 8 3" xfId="3312" xr:uid="{40A9F028-85D8-4CC1-AFCD-ECFE1E04B77C}"/>
    <cellStyle name="Standard 3 8 3 2" xfId="3313" xr:uid="{F26C6BE8-2F14-4E9B-990C-73A66B7B901F}"/>
    <cellStyle name="Standard 3 8 3 2 2" xfId="3314" xr:uid="{2E302429-3CE7-4B47-9D19-69DB5CC62434}"/>
    <cellStyle name="Standard 3 8 3 2 3" xfId="3315" xr:uid="{440D9FA7-3DB0-475F-97C0-98300B814A41}"/>
    <cellStyle name="Standard 3 8 3 2 4" xfId="3316" xr:uid="{941884E5-45BB-454E-ADB7-CEC14F2D77A5}"/>
    <cellStyle name="Standard 3 8 3 2 5" xfId="3317" xr:uid="{FACA86B1-D5AA-4E43-9362-C35122088B91}"/>
    <cellStyle name="Standard 3 8 3 3" xfId="3318" xr:uid="{B474BDBC-CCF5-4690-8D6A-D4FFA86D7DBA}"/>
    <cellStyle name="Standard 3 8 3 4" xfId="3319" xr:uid="{C30E8B1A-FC49-4D5E-8CE3-A1EE2A374284}"/>
    <cellStyle name="Standard 3 8 3 5" xfId="3320" xr:uid="{60282C20-7FAB-4EA1-B1AC-7FF5A17AA58E}"/>
    <cellStyle name="Standard 3 8 3 6" xfId="3321" xr:uid="{AF436F29-36D0-4794-80B9-97BEA819BBFC}"/>
    <cellStyle name="Standard 3 8 4" xfId="3322" xr:uid="{9350CBF5-FF8F-472C-A47D-BDE7E72B9AE0}"/>
    <cellStyle name="Standard 3 8 4 2" xfId="3323" xr:uid="{79CE74FB-8525-40C5-A541-158B50F79D4A}"/>
    <cellStyle name="Standard 3 8 4 2 2" xfId="3324" xr:uid="{6C18E3C2-E80F-4F5A-AA09-4DAC1CA601C6}"/>
    <cellStyle name="Standard 3 8 4 2 3" xfId="3325" xr:uid="{A4B40EAC-9771-4017-A9A9-DE7D3D113779}"/>
    <cellStyle name="Standard 3 8 4 2 4" xfId="3326" xr:uid="{38463193-740B-4184-B543-BCF931227BA1}"/>
    <cellStyle name="Standard 3 8 4 2 5" xfId="3327" xr:uid="{5D166F4E-FF2C-4DD6-AEAF-5A3BCBD127A7}"/>
    <cellStyle name="Standard 3 8 4 3" xfId="3328" xr:uid="{BFD3BD71-1ABE-4E18-8017-FA26D03ED2F2}"/>
    <cellStyle name="Standard 3 8 4 4" xfId="3329" xr:uid="{64A5097D-7696-472E-8C3A-CB24445E330F}"/>
    <cellStyle name="Standard 3 8 4 5" xfId="3330" xr:uid="{C77171F3-830D-4EA8-8D90-C582085C95D4}"/>
    <cellStyle name="Standard 3 8 4 6" xfId="3331" xr:uid="{D1C5D91F-79AD-4BE5-872F-CB70C14AF3F0}"/>
    <cellStyle name="Standard 3 8 5" xfId="3332" xr:uid="{F9F14B88-548C-483E-88BE-D1B57A7768C9}"/>
    <cellStyle name="Standard 3 8 5 2" xfId="3333" xr:uid="{80E3519C-AAFB-42EF-BF18-8229E569AAE9}"/>
    <cellStyle name="Standard 3 8 5 2 2" xfId="3334" xr:uid="{696C74BE-1D9B-4AC9-82DC-857D88B7C579}"/>
    <cellStyle name="Standard 3 8 5 2 3" xfId="3335" xr:uid="{24642100-D526-4614-A9FD-83955E9D8806}"/>
    <cellStyle name="Standard 3 8 5 2 4" xfId="3336" xr:uid="{64556A03-1E1A-4E8D-BA23-D58A4445D794}"/>
    <cellStyle name="Standard 3 8 5 2 5" xfId="3337" xr:uid="{166310E5-ACCB-4325-AE39-247957118A97}"/>
    <cellStyle name="Standard 3 8 5 3" xfId="3338" xr:uid="{07317FD1-4770-4AA5-B632-BBE852E2C8C2}"/>
    <cellStyle name="Standard 3 8 5 4" xfId="3339" xr:uid="{26F0E72C-8677-406A-AE52-05FD3233C701}"/>
    <cellStyle name="Standard 3 8 5 5" xfId="3340" xr:uid="{66885F55-25BE-4166-9196-9659E7FA73E2}"/>
    <cellStyle name="Standard 3 8 5 6" xfId="3341" xr:uid="{69FF5BC3-D362-417C-9616-233096A47E5D}"/>
    <cellStyle name="Standard 3 8 6" xfId="3342" xr:uid="{4763C0C6-651E-435F-9669-1DD4D8BA58D7}"/>
    <cellStyle name="Standard 3 8 6 2" xfId="3343" xr:uid="{7F5F833E-F27A-48D2-A70B-6A7924053708}"/>
    <cellStyle name="Standard 3 8 6 3" xfId="3344" xr:uid="{48A65F47-B6C2-4942-B084-0E6CF7F27211}"/>
    <cellStyle name="Standard 3 8 6 4" xfId="3345" xr:uid="{E9DFBE34-33CC-42B9-A59D-4E4459A0375B}"/>
    <cellStyle name="Standard 3 8 6 5" xfId="3346" xr:uid="{A2E29E49-85BE-4487-AD92-5E7FF9FD5732}"/>
    <cellStyle name="Standard 3 8 7" xfId="3347" xr:uid="{5FAF16AC-9241-44A0-BFC3-70D3863496A8}"/>
    <cellStyle name="Standard 3 8 7 2" xfId="3348" xr:uid="{6D23CC2D-83B7-4769-A063-60A7793F8452}"/>
    <cellStyle name="Standard 3 8 7 3" xfId="3349" xr:uid="{748D3B0A-45A3-4E89-A9EA-3AAEC03AC1E5}"/>
    <cellStyle name="Standard 3 8 7 4" xfId="3350" xr:uid="{EFDDD6C0-3B26-4BC6-8AB0-E9970E454E8F}"/>
    <cellStyle name="Standard 3 8 7 5" xfId="3351" xr:uid="{579DC103-49BB-4CD6-81A9-96D5D4AC3206}"/>
    <cellStyle name="Standard 3 8 8" xfId="3352" xr:uid="{800EA0B2-9852-49C3-A238-18C84A112DCA}"/>
    <cellStyle name="Standard 3 8 9" xfId="3353" xr:uid="{CB206449-4503-44EE-9F1B-E5ACF105CC78}"/>
    <cellStyle name="Standard 3 9" xfId="360" xr:uid="{04FC679F-C440-4CF3-B7CA-C086D809E516}"/>
    <cellStyle name="Standard 3 9 10" xfId="3354" xr:uid="{E67D4D94-BD69-4322-B2F4-112DFA301391}"/>
    <cellStyle name="Standard 3 9 11" xfId="3355" xr:uid="{614B3A6E-565A-4437-99B5-0C3826AB215F}"/>
    <cellStyle name="Standard 3 9 2" xfId="3356" xr:uid="{1D951E56-5124-4BE5-BC1D-E23CFCDD0715}"/>
    <cellStyle name="Standard 3 9 2 2" xfId="3357" xr:uid="{29877789-0AA7-41E0-86A3-01F1E0540512}"/>
    <cellStyle name="Standard 3 9 2 2 2" xfId="3358" xr:uid="{C8366AFF-7B4B-47AA-8EEE-4479FA42F944}"/>
    <cellStyle name="Standard 3 9 2 2 3" xfId="3359" xr:uid="{4480277C-898A-4EFE-A51C-B55E6ADCAF98}"/>
    <cellStyle name="Standard 3 9 2 2 4" xfId="3360" xr:uid="{65112A40-313C-4CAF-9F0C-ABDD60B3E09D}"/>
    <cellStyle name="Standard 3 9 2 2 5" xfId="3361" xr:uid="{72B253E4-468E-429D-9710-0B37578526C1}"/>
    <cellStyle name="Standard 3 9 2 3" xfId="3362" xr:uid="{7E2D3A31-6432-4645-A46F-E695FE7C4543}"/>
    <cellStyle name="Standard 3 9 2 4" xfId="3363" xr:uid="{EDB6F243-28AA-4C34-9984-F38BD645817B}"/>
    <cellStyle name="Standard 3 9 2 5" xfId="3364" xr:uid="{954E65BC-DB5D-4AEE-942C-335466019061}"/>
    <cellStyle name="Standard 3 9 2 6" xfId="3365" xr:uid="{4194DAD5-8446-45F6-9B4D-7C6230C66DD8}"/>
    <cellStyle name="Standard 3 9 3" xfId="3366" xr:uid="{204D22F3-410E-49BB-98E5-B4A287E93C8D}"/>
    <cellStyle name="Standard 3 9 3 2" xfId="3367" xr:uid="{89EFE25C-A898-4817-8860-E7E1F0DA1014}"/>
    <cellStyle name="Standard 3 9 3 2 2" xfId="3368" xr:uid="{4EB8247C-1E6F-419D-A208-F727A0D06533}"/>
    <cellStyle name="Standard 3 9 3 2 3" xfId="3369" xr:uid="{5027C9C0-892A-4F8E-B77B-F753DD18B737}"/>
    <cellStyle name="Standard 3 9 3 2 4" xfId="3370" xr:uid="{17492B9D-9128-48BB-8ED2-BFA43A6CBEF6}"/>
    <cellStyle name="Standard 3 9 3 2 5" xfId="3371" xr:uid="{53592B83-FAE7-4470-B402-C8FA3AA5FE4B}"/>
    <cellStyle name="Standard 3 9 3 3" xfId="3372" xr:uid="{16DC95E0-23CD-4E79-8C94-2D1184D8B013}"/>
    <cellStyle name="Standard 3 9 3 4" xfId="3373" xr:uid="{DCAD266D-BC83-4E56-8BB3-2A623AE4B378}"/>
    <cellStyle name="Standard 3 9 3 5" xfId="3374" xr:uid="{8D50803A-4781-4C49-8035-6CBE3007BD64}"/>
    <cellStyle name="Standard 3 9 3 6" xfId="3375" xr:uid="{BFD04378-9238-4B18-BB5F-C6CE222FF68C}"/>
    <cellStyle name="Standard 3 9 4" xfId="3376" xr:uid="{2D965BAF-3EAB-4A58-8F44-2CA159C6D99A}"/>
    <cellStyle name="Standard 3 9 4 2" xfId="3377" xr:uid="{D00DE6C0-BC90-43F1-A288-56BF7C7C14E4}"/>
    <cellStyle name="Standard 3 9 4 2 2" xfId="3378" xr:uid="{A40CB675-F4D9-4509-B9CA-7BE57CB668BA}"/>
    <cellStyle name="Standard 3 9 4 2 3" xfId="3379" xr:uid="{A71D773C-8E6F-4155-BAE4-ABC7D3D03196}"/>
    <cellStyle name="Standard 3 9 4 2 4" xfId="3380" xr:uid="{2B8B11BD-9D69-4F35-A21C-7BC17A34948C}"/>
    <cellStyle name="Standard 3 9 4 2 5" xfId="3381" xr:uid="{CF3FCA6E-E359-40FF-A274-2DC6B6117EA9}"/>
    <cellStyle name="Standard 3 9 4 3" xfId="3382" xr:uid="{02363CD1-282F-4C2D-9726-AC340F03B922}"/>
    <cellStyle name="Standard 3 9 4 4" xfId="3383" xr:uid="{0C5D6424-CAAD-4C9F-A2CE-45FE7CF96E45}"/>
    <cellStyle name="Standard 3 9 4 5" xfId="3384" xr:uid="{56F604F6-5EF4-4D4D-B9A9-EFF9C764CCDD}"/>
    <cellStyle name="Standard 3 9 4 6" xfId="3385" xr:uid="{58DED438-EFB9-4CC4-8191-152617A511BA}"/>
    <cellStyle name="Standard 3 9 5" xfId="3386" xr:uid="{789213C1-1ED1-4FBD-8596-CB963CC0FF2A}"/>
    <cellStyle name="Standard 3 9 5 2" xfId="3387" xr:uid="{0647D592-B67F-4DB2-B9B2-77E5A89FED4F}"/>
    <cellStyle name="Standard 3 9 5 3" xfId="3388" xr:uid="{94257A91-BC30-43FF-9D0D-6958F42CB839}"/>
    <cellStyle name="Standard 3 9 5 4" xfId="3389" xr:uid="{8F9CCF18-A416-4E7F-9C6F-4A1E11FF9245}"/>
    <cellStyle name="Standard 3 9 5 5" xfId="3390" xr:uid="{7389B119-CBA8-4CDC-8B37-62C4B5F2FB29}"/>
    <cellStyle name="Standard 3 9 6" xfId="3391" xr:uid="{FF9E3BB2-8439-46C1-B174-411E07656316}"/>
    <cellStyle name="Standard 3 9 6 2" xfId="3392" xr:uid="{22FA2DFE-733E-44E9-A4EF-11CE914F4AC6}"/>
    <cellStyle name="Standard 3 9 6 3" xfId="3393" xr:uid="{F7B7CBE5-A999-4DE8-B0C6-AF30B3F6CFBE}"/>
    <cellStyle name="Standard 3 9 6 4" xfId="3394" xr:uid="{FD2148B1-C86A-46B1-BC05-EC5D5ABBCCAF}"/>
    <cellStyle name="Standard 3 9 6 5" xfId="3395" xr:uid="{6179DB65-3C37-4651-B6FC-6350D35C66F8}"/>
    <cellStyle name="Standard 3 9 7" xfId="3396" xr:uid="{44C989B8-8790-4904-8BA3-9290A33DFAF1}"/>
    <cellStyle name="Standard 3 9 8" xfId="3397" xr:uid="{BF5B69DD-AE30-4222-AABB-AC743DCBFD7D}"/>
    <cellStyle name="Standard 3 9 9" xfId="3398" xr:uid="{AB2FCA25-749E-4FB1-BBDC-B4499254E04D}"/>
    <cellStyle name="Standard 30" xfId="297" xr:uid="{4D307CE3-A515-4C7A-8F10-40EE07719C8D}"/>
    <cellStyle name="Standard 30 2 2 2 2" xfId="3454" xr:uid="{B0DC4829-3F6E-46B4-AFDF-E0C3F0FF8E66}"/>
    <cellStyle name="Standard 31" xfId="299" xr:uid="{283DC65A-0548-4BAF-9587-835493D8ECFE}"/>
    <cellStyle name="Standard 32" xfId="300" xr:uid="{A0BCD03E-A8B4-498C-8F0E-CDF2C45BC716}"/>
    <cellStyle name="Standard 32 2 2 2" xfId="3449" xr:uid="{93695B69-E105-4485-B13F-9084B4E5CA8D}"/>
    <cellStyle name="Standard 32 3" xfId="3444" xr:uid="{4F16518F-E0BF-4D38-85C4-0262288D4581}"/>
    <cellStyle name="Standard 33" xfId="302" xr:uid="{4103063A-9894-45BA-81D4-4EE36F5DFB4D}"/>
    <cellStyle name="Standard 33 2 2" xfId="3447" xr:uid="{297BA904-B614-4DC3-BF3B-1D4A71B75F0D}"/>
    <cellStyle name="Standard 34" xfId="305" xr:uid="{C7545D08-8B31-4CD6-B129-4DD1574E2018}"/>
    <cellStyle name="Standard 34 2" xfId="3455" xr:uid="{19A93D0E-C6D9-43E5-8227-CB634ADFB6F5}"/>
    <cellStyle name="Standard 34 2 2 2 2" xfId="3458" xr:uid="{EB6A8C61-22E5-4F6C-8095-9EAEF54FECFF}"/>
    <cellStyle name="Standard 35" xfId="310" xr:uid="{CACE51C9-F951-429F-8B69-32641DDD45DA}"/>
    <cellStyle name="Standard 36" xfId="316" xr:uid="{035A39B7-EA5A-46BC-B7EC-1DEA89A2D264}"/>
    <cellStyle name="Standard 37" xfId="318" xr:uid="{D3AC3872-77A8-4C12-8943-DE92F8B87471}"/>
    <cellStyle name="Standard 38" xfId="334" xr:uid="{E781E208-A0D9-44AF-B577-5CCC4BD66A7D}"/>
    <cellStyle name="Standard 39" xfId="335" xr:uid="{099AF18F-82C3-4DB7-A273-D0BFC6D0D0FA}"/>
    <cellStyle name="Standard 4" xfId="18" xr:uid="{3B483113-3BD1-4472-94F9-D1566370C6C2}"/>
    <cellStyle name="Standard 4 2" xfId="48" xr:uid="{EE3B86C8-0C45-4A3D-B463-DD635A3FD62B}"/>
    <cellStyle name="Standard 4 2 2" xfId="49" xr:uid="{F466A2B8-A3F2-47F3-971B-55033E65B22F}"/>
    <cellStyle name="Standard 4 2 3" xfId="3446" xr:uid="{08DABA1D-7608-4102-B488-521BFA557128}"/>
    <cellStyle name="Standard 4 3" xfId="274" xr:uid="{7E62262D-43CB-446A-8524-618F13C44567}"/>
    <cellStyle name="Standard 40" xfId="336" xr:uid="{C7D88A69-723A-4076-8751-741F88861AE4}"/>
    <cellStyle name="Standard 41" xfId="339" xr:uid="{2FDD50E3-97C7-43F4-AF0D-8526ACF0095E}"/>
    <cellStyle name="Standard 42" xfId="361" xr:uid="{2DC21251-9601-4297-9ADC-68038A79CAD5}"/>
    <cellStyle name="Standard 43" xfId="364" xr:uid="{8547C8A3-C8EA-4A51-B801-3451ECCE282B}"/>
    <cellStyle name="Standard 44" xfId="366" xr:uid="{6D442C5C-9DE1-4343-B561-073A346EA085}"/>
    <cellStyle name="Standard 45" xfId="370" xr:uid="{78B96209-7450-48FC-96FB-4F3C9DD1E145}"/>
    <cellStyle name="Standard 46" xfId="378" xr:uid="{AA8DFCA3-9CE8-4227-BC82-DAB275D79877}"/>
    <cellStyle name="Standard 47" xfId="383" xr:uid="{62BE7B84-6B0E-40EF-8FA2-DE30899A2DA5}"/>
    <cellStyle name="Standard 48" xfId="3403" xr:uid="{7020A13B-5A73-4FAF-A523-B17E3543AB2D}"/>
    <cellStyle name="Standard 49" xfId="3408" xr:uid="{ABCD097B-F510-44FF-94A0-645C173132BE}"/>
    <cellStyle name="Standard 5" xfId="20" xr:uid="{E16E24A2-F58C-47FC-85BE-5837FE06762C}"/>
    <cellStyle name="Standard 5 2" xfId="50" xr:uid="{807D4D34-19C5-4D22-B89A-E872FB0FCDCA}"/>
    <cellStyle name="Standard 5 2 2" xfId="51" xr:uid="{C8BB75EA-5920-4A8D-875C-5191F4DD5A2F}"/>
    <cellStyle name="Standard 5 2 2 5" xfId="3453" xr:uid="{A843EBC6-927A-4D8D-9A49-30B1CFE127D8}"/>
    <cellStyle name="Standard 5 2 3" xfId="61" xr:uid="{7ECD0D3C-E4D3-4479-9D7E-EAF07B3E44AB}"/>
    <cellStyle name="Standard 5 2 4" xfId="308" xr:uid="{C981B619-891C-42DB-98BD-C015FF335A82}"/>
    <cellStyle name="Standard 5 3" xfId="307" xr:uid="{C1F17EC3-ACF8-4327-8258-A102A2B45742}"/>
    <cellStyle name="Standard 50" xfId="3410" xr:uid="{4C47EF19-04A6-4768-92CC-D1B1064EAC27}"/>
    <cellStyle name="Standard 51" xfId="3412" xr:uid="{641A65F9-7F39-4331-9362-FB745DE34CFF}"/>
    <cellStyle name="Standard 52" xfId="3416" xr:uid="{DABC99F0-168A-4204-9B30-9008425AF561}"/>
    <cellStyle name="Standard 53" xfId="3417" xr:uid="{39685920-83AA-4757-BC80-5307B94754B0}"/>
    <cellStyle name="Standard 54" xfId="3424" xr:uid="{34D98642-E38F-4CE9-B051-9574B0B2F02F}"/>
    <cellStyle name="Standard 55" xfId="3426" xr:uid="{5FA777F5-F963-4F34-AD92-1AED6CBC21B5}"/>
    <cellStyle name="Standard 56" xfId="3428" xr:uid="{A8035198-8108-45C4-957B-B5DBD9095AC6}"/>
    <cellStyle name="Standard 57" xfId="3431" xr:uid="{D3D8BE1F-1857-4A1D-B629-9E4A6A63260A}"/>
    <cellStyle name="Standard 58" xfId="3435" xr:uid="{FBAA75FD-5C43-40E4-AF5B-46DDEE29F51B}"/>
    <cellStyle name="Standard 59" xfId="3437" xr:uid="{0364C07C-635D-4C97-8CD9-ECEB4E38EE42}"/>
    <cellStyle name="Standard 6" xfId="23" xr:uid="{1E270D01-0DFA-42F3-B057-7B2A9B408826}"/>
    <cellStyle name="Standard 6 2" xfId="242" xr:uid="{44B85791-C3B5-4F06-9F08-B51F715B22DF}"/>
    <cellStyle name="Standard 6 3" xfId="309" xr:uid="{13BFF42C-D78F-4C99-BF5E-658EEDDDB8FC}"/>
    <cellStyle name="Standard 6 4" xfId="3439" xr:uid="{40FF1455-4CB1-4C9A-944B-9B987ED78CD5}"/>
    <cellStyle name="Standard 6 5" xfId="3463" xr:uid="{5EC63924-FB94-45B3-9FD0-B648D472E74F}"/>
    <cellStyle name="Standard 60" xfId="3440" xr:uid="{411F7FD0-72D8-405B-B71E-83E93E0AC37A}"/>
    <cellStyle name="Standard 61" xfId="3467" xr:uid="{3C084EE0-450E-44C2-8FE2-81790E53421A}"/>
    <cellStyle name="Standard 62" xfId="3468" xr:uid="{4BAB37C5-BF02-44A4-9F4F-6F4487413AC9}"/>
    <cellStyle name="Standard 63" xfId="3485" xr:uid="{287443AE-1A20-4185-8254-15F702554BC7}"/>
    <cellStyle name="Standard 64" xfId="3487" xr:uid="{6A0F88BD-5E7D-4E4B-AC1A-AEE71B9F4253}"/>
    <cellStyle name="Standard 65" xfId="3492" xr:uid="{E5F90411-0BC8-4741-893E-35D4D4916E3F}"/>
    <cellStyle name="Standard 66" xfId="3494" xr:uid="{6CF66E3D-FF1F-4487-97D9-ACEDEC0A2FA2}"/>
    <cellStyle name="Standard 67" xfId="3498" xr:uid="{0AC88AF6-7345-4B7A-BACC-5475D7FC80DE}"/>
    <cellStyle name="Standard 68" xfId="3504" xr:uid="{CF06C52E-1F9F-4AB2-848C-531DC7ED8E3C}"/>
    <cellStyle name="Standard 69" xfId="3512" xr:uid="{4B7CB496-406B-40AF-B28C-6B82866006B5}"/>
    <cellStyle name="Standard 7" xfId="15" xr:uid="{A0B416AE-84A9-44E0-A640-73720F3F3BEB}"/>
    <cellStyle name="Standard 7 2" xfId="243" xr:uid="{2CCEEFCF-1F56-4476-B50C-FCD386F538B2}"/>
    <cellStyle name="Standard 7 3" xfId="3409" xr:uid="{1BCAF97C-6A1F-4CF8-9B31-87F83B7611D7}"/>
    <cellStyle name="Standard 7 4" xfId="3459" xr:uid="{39A63A0D-C957-4CD4-8F60-23B94AA4A8E5}"/>
    <cellStyle name="Standard 70" xfId="3513" xr:uid="{2A9AB2BC-1B22-4EDD-ACC8-F69513270285}"/>
    <cellStyle name="Standard 71" xfId="1" xr:uid="{1CA69546-710F-420D-9996-BA28C64FEA7F}"/>
    <cellStyle name="Standard 8" xfId="16" xr:uid="{AC523797-DC8B-4B84-B5D7-1EF81775F60E}"/>
    <cellStyle name="Standard 8 2" xfId="244" xr:uid="{C2E23201-A335-4EAB-A480-3BD4591D0E7F}"/>
    <cellStyle name="Standard 9" xfId="27" xr:uid="{32CA6750-5D99-4947-8A4C-90E4E20EF2AD}"/>
    <cellStyle name="Standard 9 2" xfId="245" xr:uid="{93072A11-67FD-4C8E-B17B-237CDCAB3987}"/>
    <cellStyle name="Stil 1" xfId="3505" xr:uid="{FD8A4CEF-D3A3-4C6B-962C-E36F26C861FC}"/>
    <cellStyle name="Stil 1 2" xfId="3543" xr:uid="{554F9A01-301E-47BE-B704-F5742FCD20BF}"/>
    <cellStyle name="Stil 2" xfId="3506" xr:uid="{AD1F0F73-2395-4CB1-935F-D88D042B76E7}"/>
    <cellStyle name="Stil 2 2" xfId="3544" xr:uid="{6158D168-78EC-4D99-8222-0CD27BAD297A}"/>
    <cellStyle name="Tabellen_Ueb 2 2 2 2 2 2 2 2 2 2 2 2 2 2 2 2 2 2 2 2 2 2 2 2 2 2 2 2 3 3 2 2 2" xfId="380" xr:uid="{2A3EEAE7-3FB5-4B09-9A48-BF6D667BF00D}"/>
    <cellStyle name="Tabellenspalte 1" xfId="3434" xr:uid="{12851FE5-1EB0-4BD3-BC24-DCF46021FF6B}"/>
    <cellStyle name="tag" xfId="3399" xr:uid="{AE2673DE-D4C1-473B-B466-20C52816FAB6}"/>
    <cellStyle name="Telefon" xfId="260" xr:uid="{478CB760-2C1B-4334-80A1-0B63BC02DD93}"/>
    <cellStyle name="Überschrift 1 2" xfId="246" xr:uid="{8959F6AD-0EA2-4F60-BE0B-AD40754CCB88}"/>
    <cellStyle name="Überschrift 1 3" xfId="372" xr:uid="{DE2E727B-7BD3-4C46-B180-C7A945F57C6E}"/>
    <cellStyle name="Überschrift 1 4" xfId="3508" xr:uid="{53EFE282-16CE-412D-B152-C6BC16ED6CF4}"/>
    <cellStyle name="Überschrift 2 2" xfId="247" xr:uid="{66A3500A-2C2B-4AE4-B2CD-9EE1BCFB3AA4}"/>
    <cellStyle name="Überschrift 2 3" xfId="373" xr:uid="{BC83D9A0-44DC-4D93-BFCE-79B2FBD8BD4E}"/>
    <cellStyle name="Überschrift 2 4" xfId="3509" xr:uid="{46930924-85E2-4804-AB59-49D2BA4D7E4C}"/>
    <cellStyle name="Überschrift 3 2" xfId="248" xr:uid="{B6EF72E0-DAD2-423D-842A-82925FC5BB7B}"/>
    <cellStyle name="Überschrift 4 2" xfId="249" xr:uid="{8318D5C4-F018-4E0A-AD6C-95CEA58F5869}"/>
    <cellStyle name="Überschrift 4 3" xfId="357" xr:uid="{65A313D8-28AD-4F6C-9BE3-D2598911BF18}"/>
    <cellStyle name="Überschrift 5" xfId="250" xr:uid="{E4E99FA7-8C0A-43D0-A59C-7C716FE2A3C7}"/>
    <cellStyle name="Überschrift 6" xfId="251" xr:uid="{49BFFF2C-CB11-4972-9176-B512C40BBE46}"/>
    <cellStyle name="Überschrift 7" xfId="252" xr:uid="{A6BE6BFA-66F7-4E2E-BDF1-26F69F23456F}"/>
    <cellStyle name="Überschrift 8" xfId="358" xr:uid="{B6FD6FF1-135D-49BA-B0B0-DF1DBD84584E}"/>
    <cellStyle name="Überschrift 9" xfId="369" xr:uid="{5748EF4B-858D-4393-B741-5BD4E67935B6}"/>
    <cellStyle name="Uhrzeit" xfId="377" xr:uid="{682DF056-E6AD-4943-AA9E-E3CF6244C1AF}"/>
    <cellStyle name="Verknüpfte Zelle 2" xfId="253" xr:uid="{2DDD4333-52E1-4130-9D6F-72AC50AFFA5A}"/>
    <cellStyle name="Währung 2" xfId="22" xr:uid="{8D2217ED-76EF-46EA-B40A-AAC156CFBA1A}"/>
    <cellStyle name="Währung 2 2" xfId="3486" xr:uid="{F7771975-3A16-4685-9AFF-7A85A7A28673}"/>
    <cellStyle name="Währung 3" xfId="38" xr:uid="{05FCAD84-0B61-40DB-958A-ECD3A70E3F50}"/>
    <cellStyle name="Währung 3 2" xfId="254" xr:uid="{43A8919C-217D-41D4-BB0F-86AD56294950}"/>
    <cellStyle name="Währung 4" xfId="41" xr:uid="{CABE4006-C18F-4738-A307-8C1D3D85906A}"/>
    <cellStyle name="Währung 5" xfId="71" xr:uid="{01DCC12A-7294-45E2-83B8-252C0D9BC3D4}"/>
    <cellStyle name="Währung 6" xfId="3515" xr:uid="{D5EA9FC6-2594-4517-B0C5-628D0A24DF5F}"/>
    <cellStyle name="Warnender Text 2" xfId="255" xr:uid="{AD7D7A71-A7A4-4FF9-BE07-6FABDFD994A0}"/>
    <cellStyle name="wochenende" xfId="3400" xr:uid="{141A5F3F-BA35-40C7-AB60-3AD7CABB7149}"/>
    <cellStyle name="Zelle überprüfen 2" xfId="256" xr:uid="{7D243DCF-C4BE-4535-8962-327F2864ED2E}"/>
    <cellStyle name="Обычный_Лист1" xfId="314" xr:uid="{92C35058-C3AC-4165-BF1B-ADA6E9B3A5FB}"/>
  </cellStyles>
  <dxfs count="31">
    <dxf>
      <numFmt numFmtId="197" formatCode="[hh]:mm"/>
    </dxf>
    <dxf>
      <numFmt numFmtId="0" formatCode="General"/>
    </dxf>
    <dxf>
      <numFmt numFmtId="167" formatCode="#,##0.00\ &quot;€&quot;"/>
    </dxf>
    <dxf>
      <numFmt numFmtId="197" formatCode="[hh]:mm"/>
    </dxf>
    <dxf>
      <numFmt numFmtId="25" formatCode="hh:mm"/>
    </dxf>
    <dxf>
      <numFmt numFmtId="25" formatCode="hh:mm"/>
    </dxf>
    <dxf>
      <numFmt numFmtId="196" formatCode="ddd/dd/mm/yy;@"/>
    </dxf>
    <dxf>
      <numFmt numFmtId="0" formatCode="General"/>
    </dxf>
    <dxf>
      <fill>
        <patternFill patternType="solid">
          <fgColor rgb="FFD9E1F2"/>
          <bgColor rgb="FFD9E1F2"/>
        </patternFill>
      </fill>
    </dxf>
    <dxf>
      <fill>
        <patternFill patternType="solid">
          <fgColor rgb="FFD9E1F2"/>
          <bgColor rgb="FFD9E1F2"/>
        </patternFill>
      </fill>
    </dxf>
    <dxf>
      <font>
        <b/>
        <color rgb="FF000000"/>
      </font>
    </dxf>
    <dxf>
      <font>
        <b/>
        <color rgb="FF000000"/>
      </font>
    </dxf>
    <dxf>
      <font>
        <b/>
        <color rgb="FF000000"/>
      </font>
      <border>
        <top style="double">
          <color rgb="FF4472C4"/>
        </top>
      </border>
    </dxf>
    <dxf>
      <font>
        <b/>
        <color rgb="FFFFFFFF"/>
      </font>
      <fill>
        <patternFill patternType="solid">
          <fgColor rgb="FF4472C4"/>
          <bgColor rgb="FF4472C4"/>
        </patternFill>
      </fill>
    </dxf>
    <dxf>
      <font>
        <color rgb="FF000000"/>
      </font>
      <border>
        <left style="thin">
          <color rgb="FF8EA9DB"/>
        </left>
        <right style="thin">
          <color rgb="FF8EA9DB"/>
        </right>
        <top style="thin">
          <color rgb="FF8EA9DB"/>
        </top>
        <bottom style="thin">
          <color rgb="FF8EA9DB"/>
        </bottom>
        <horizontal style="thin">
          <color rgb="FF8EA9DB"/>
        </horizontal>
      </border>
    </dxf>
    <dxf>
      <fill>
        <patternFill>
          <bgColor rgb="FFF0F0F0"/>
        </patternFill>
      </fill>
    </dxf>
    <dxf>
      <font>
        <b/>
        <i val="0"/>
        <color rgb="FFFFFFFF"/>
      </font>
      <fill>
        <patternFill>
          <bgColor rgb="FFABABAB"/>
        </patternFill>
      </fill>
    </dxf>
    <dxf>
      <border>
        <left style="thin">
          <color rgb="FFC6C6C6"/>
        </left>
        <right style="thin">
          <color rgb="FFC6C6C6"/>
        </right>
        <top style="thin">
          <color rgb="FFC6C6C6"/>
        </top>
        <bottom style="thin">
          <color rgb="FFC6C6C6"/>
        </bottom>
        <horizontal style="thin">
          <color rgb="FFC6C6C6"/>
        </horizontal>
      </border>
    </dxf>
    <dxf>
      <fill>
        <patternFill>
          <bgColor rgb="FFE2EFDA"/>
        </patternFill>
      </fill>
    </dxf>
    <dxf>
      <font>
        <b/>
        <i val="0"/>
        <color rgb="FFFFFFFF"/>
      </font>
      <fill>
        <patternFill>
          <bgColor rgb="FF70AD47"/>
        </patternFill>
      </fill>
    </dxf>
    <dxf>
      <border>
        <left style="thin">
          <color rgb="FFA9D08E"/>
        </left>
        <right style="thin">
          <color rgb="FFA9D08E"/>
        </right>
        <top style="thin">
          <color rgb="FFA9D08E"/>
        </top>
        <bottom style="thin">
          <color rgb="FFA9D08E"/>
        </bottom>
        <horizontal style="thin">
          <color rgb="FFA9D08E"/>
        </horizontal>
      </border>
    </dxf>
    <dxf>
      <border>
        <left style="medium">
          <color auto="1"/>
        </left>
        <right style="thin">
          <color auto="1"/>
        </right>
      </border>
    </dxf>
    <dxf>
      <font>
        <b/>
        <i val="0"/>
        <color theme="0"/>
      </font>
      <fill>
        <patternFill>
          <bgColor rgb="FF6079A7"/>
        </patternFill>
      </fill>
      <border>
        <left style="medium">
          <color auto="1"/>
        </left>
        <right style="medium">
          <color auto="1"/>
        </right>
        <top style="medium">
          <color auto="1"/>
        </top>
        <bottom style="medium">
          <color auto="1"/>
        </bottom>
        <vertical style="thin">
          <color auto="1"/>
        </vertical>
      </border>
    </dxf>
    <dxf>
      <font>
        <color theme="1"/>
      </font>
      <fill>
        <patternFill>
          <bgColor rgb="FFCCD0D2"/>
        </patternFill>
      </fill>
      <border>
        <left style="medium">
          <color auto="1"/>
        </left>
        <right style="medium">
          <color auto="1"/>
        </right>
        <top style="medium">
          <color auto="1"/>
        </top>
        <bottom style="medium">
          <color auto="1"/>
        </bottom>
        <vertical style="thin">
          <color auto="1"/>
        </vertical>
        <horizontal style="thin">
          <color auto="1"/>
        </horizontal>
      </border>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ont>
        <b/>
        <i val="0"/>
        <color theme="8" tint="-0.499984740745262"/>
      </font>
    </dxf>
    <dxf>
      <font>
        <b/>
        <i val="0"/>
        <color theme="8" tint="-0.499984740745262"/>
      </font>
    </dxf>
    <dxf>
      <font>
        <b/>
        <i val="0"/>
        <color theme="8" tint="-0.499984740745262"/>
      </font>
      <border>
        <top style="thin">
          <color theme="8"/>
        </top>
      </border>
    </dxf>
    <dxf>
      <font>
        <b/>
        <i val="0"/>
        <color theme="8" tint="-0.499984740745262"/>
      </font>
      <border>
        <top style="thick">
          <color theme="4"/>
        </top>
        <bottom style="thin">
          <color theme="8"/>
        </bottom>
      </border>
    </dxf>
    <dxf>
      <font>
        <color theme="8" tint="-0.499984740745262"/>
      </font>
      <border>
        <top style="thin">
          <color theme="8"/>
        </top>
        <bottom style="thin">
          <color theme="8"/>
        </bottom>
      </border>
    </dxf>
  </dxfs>
  <tableStyles count="6" defaultTableStyle="TableStyleMedium2" defaultPivotStyle="PivotStyleLight16">
    <tableStyle name="Montag" pivot="0" count="7" xr9:uid="{72D0BEED-A249-4052-915E-6A673D54CB1A}">
      <tableStyleElement type="wholeTable" dxfId="30"/>
      <tableStyleElement type="headerRow" dxfId="29"/>
      <tableStyleElement type="totalRow" dxfId="28"/>
      <tableStyleElement type="firstColumn" dxfId="27"/>
      <tableStyleElement type="lastColumn" dxfId="26"/>
      <tableStyleElement type="firstRowStripe" dxfId="25"/>
      <tableStyleElement type="firstColumnStripe" dxfId="24"/>
    </tableStyle>
    <tableStyle name="Prozess" pivot="0" count="0" xr9:uid="{B77384C6-1AD2-42A5-9726-45E9DF022936}"/>
    <tableStyle name="Tabellenformat 1" pivot="0" count="3" xr9:uid="{D8E8F338-D97C-406C-8CDC-AE12327083CB}">
      <tableStyleElement type="wholeTable" dxfId="23"/>
      <tableStyleElement type="headerRow" dxfId="22"/>
      <tableStyleElement type="firstColumn" dxfId="21"/>
    </tableStyle>
    <tableStyle name="TableStyleQueryResult" pivot="0" count="3" xr9:uid="{0D6338EE-A151-4FE9-9417-692E856FDC78}">
      <tableStyleElement type="wholeTable" dxfId="20"/>
      <tableStyleElement type="headerRow" dxfId="19"/>
      <tableStyleElement type="firstRowStripe" dxfId="18"/>
    </tableStyle>
    <tableStyle name="TableStyleQueryPreview" pivot="0" count="3" xr9:uid="{14770C3C-3EA2-454B-BDE8-09C0EF078201}">
      <tableStyleElement type="wholeTable" dxfId="17"/>
      <tableStyleElement type="headerRow" dxfId="16"/>
      <tableStyleElement type="firstRowStripe" dxfId="15"/>
    </tableStyle>
    <tableStyle name="TableStyleMedium2 2" pivot="0" count="7" xr9:uid="{907817DF-CE7D-4049-8034-DEC23EBC17B9}">
      <tableStyleElement type="wholeTable" dxfId="14"/>
      <tableStyleElement type="headerRow" dxfId="13"/>
      <tableStyleElement type="totalRow" dxfId="12"/>
      <tableStyleElement type="firstColumn" dxfId="11"/>
      <tableStyleElement type="lastColumn" dxfId="10"/>
      <tableStyleElement type="firstRowStripe" dxfId="9"/>
      <tableStyleElement type="firstColumnStripe" dxfId="8"/>
    </tableStyle>
  </tableStyles>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microsoft.com/office/2007/relationships/slicerCache" Target="slicerCaches/slicerCache1.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microsoft.com/office/2007/relationships/slicerCache" Target="slicerCaches/slicerCache2.xml"/></Relationships>
</file>

<file path=xl/drawings/drawing1.xml><?xml version="1.0" encoding="utf-8"?>
<xdr:wsDr xmlns:xdr="http://schemas.openxmlformats.org/drawingml/2006/spreadsheetDrawing" xmlns:a="http://schemas.openxmlformats.org/drawingml/2006/main">
  <xdr:twoCellAnchor editAs="absolute">
    <xdr:from>
      <xdr:col>12</xdr:col>
      <xdr:colOff>771525</xdr:colOff>
      <xdr:row>0</xdr:row>
      <xdr:rowOff>38100</xdr:rowOff>
    </xdr:from>
    <xdr:to>
      <xdr:col>15</xdr:col>
      <xdr:colOff>171450</xdr:colOff>
      <xdr:row>14</xdr:row>
      <xdr:rowOff>28575</xdr:rowOff>
    </xdr:to>
    <mc:AlternateContent xmlns:mc="http://schemas.openxmlformats.org/markup-compatibility/2006" xmlns:sle15="http://schemas.microsoft.com/office/drawing/2012/slicer">
      <mc:Choice Requires="sle15">
        <xdr:graphicFrame macro="">
          <xdr:nvGraphicFramePr>
            <xdr:cNvPr id="2" name="Jahr">
              <a:extLst>
                <a:ext uri="{FF2B5EF4-FFF2-40B4-BE49-F238E27FC236}">
                  <a16:creationId xmlns:a16="http://schemas.microsoft.com/office/drawing/2014/main" id="{A5438262-3D3E-27E1-E572-21F6B656E653}"/>
                </a:ext>
              </a:extLst>
            </xdr:cNvPr>
            <xdr:cNvGraphicFramePr/>
          </xdr:nvGraphicFramePr>
          <xdr:xfrm>
            <a:off x="0" y="0"/>
            <a:ext cx="0" cy="0"/>
          </xdr:xfrm>
          <a:graphic>
            <a:graphicData uri="http://schemas.microsoft.com/office/drawing/2010/slicer">
              <sle:slicer xmlns:sle="http://schemas.microsoft.com/office/drawing/2010/slicer" name="Jahr"/>
            </a:graphicData>
          </a:graphic>
        </xdr:graphicFrame>
      </mc:Choice>
      <mc:Fallback xmlns="">
        <xdr:sp macro="" textlink="">
          <xdr:nvSpPr>
            <xdr:cNvPr id="0" name=""/>
            <xdr:cNvSpPr>
              <a:spLocks noTextEdit="1"/>
            </xdr:cNvSpPr>
          </xdr:nvSpPr>
          <xdr:spPr>
            <a:xfrm>
              <a:off x="8686800" y="38100"/>
              <a:ext cx="1828800" cy="2667000"/>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15</xdr:col>
      <xdr:colOff>209550</xdr:colOff>
      <xdr:row>0</xdr:row>
      <xdr:rowOff>57150</xdr:rowOff>
    </xdr:from>
    <xdr:to>
      <xdr:col>17</xdr:col>
      <xdr:colOff>514350</xdr:colOff>
      <xdr:row>14</xdr:row>
      <xdr:rowOff>47625</xdr:rowOff>
    </xdr:to>
    <mc:AlternateContent xmlns:mc="http://schemas.openxmlformats.org/markup-compatibility/2006" xmlns:sle15="http://schemas.microsoft.com/office/drawing/2012/slicer">
      <mc:Choice Requires="sle15">
        <xdr:graphicFrame macro="">
          <xdr:nvGraphicFramePr>
            <xdr:cNvPr id="3" name="Monat">
              <a:extLst>
                <a:ext uri="{FF2B5EF4-FFF2-40B4-BE49-F238E27FC236}">
                  <a16:creationId xmlns:a16="http://schemas.microsoft.com/office/drawing/2014/main" id="{78E3356A-3E1D-3AA1-1CC0-9DECE0C7B99B}"/>
                </a:ext>
              </a:extLst>
            </xdr:cNvPr>
            <xdr:cNvGraphicFramePr/>
          </xdr:nvGraphicFramePr>
          <xdr:xfrm>
            <a:off x="0" y="0"/>
            <a:ext cx="0" cy="0"/>
          </xdr:xfrm>
          <a:graphic>
            <a:graphicData uri="http://schemas.microsoft.com/office/drawing/2010/slicer">
              <sle:slicer xmlns:sle="http://schemas.microsoft.com/office/drawing/2010/slicer" name="Monat"/>
            </a:graphicData>
          </a:graphic>
        </xdr:graphicFrame>
      </mc:Choice>
      <mc:Fallback xmlns="">
        <xdr:sp macro="" textlink="">
          <xdr:nvSpPr>
            <xdr:cNvPr id="0" name=""/>
            <xdr:cNvSpPr>
              <a:spLocks noTextEdit="1"/>
            </xdr:cNvSpPr>
          </xdr:nvSpPr>
          <xdr:spPr>
            <a:xfrm>
              <a:off x="10553700" y="57150"/>
              <a:ext cx="1828800" cy="2667000"/>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Arbeit\Stunden%20und%20Verkauf%20Nelli%20Wolf%202025%20Anna%20Ernst_NEU.xlsx" TargetMode="External"/><Relationship Id="rId1" Type="http://schemas.openxmlformats.org/officeDocument/2006/relationships/externalLinkPath" Target="file:///Z:\Arbeit\Stunden%20und%20Verkauf%20Nelli%20Wolf%202025%20Anna%20Ernst_NE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anuar"/>
      <sheetName val="Februar"/>
      <sheetName val="März"/>
      <sheetName val="April"/>
      <sheetName val="Mai"/>
      <sheetName val="Juni"/>
      <sheetName val="Juli"/>
      <sheetName val="August"/>
      <sheetName val="September"/>
      <sheetName val="Oktober"/>
      <sheetName val="November"/>
      <sheetName val="Dezember"/>
      <sheetName val="VK Januar"/>
      <sheetName val="VK Februar"/>
      <sheetName val="VK März"/>
      <sheetName val="VK April"/>
      <sheetName val="VK Mai"/>
      <sheetName val="VK Juni"/>
      <sheetName val="VK Juli"/>
      <sheetName val="VK August"/>
      <sheetName val="VK September"/>
      <sheetName val="VK Oktober"/>
      <sheetName val="VK November"/>
      <sheetName val="VK Dezember"/>
      <sheetName val="Kund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2">
          <cell r="D2" t="str">
            <v>Alber</v>
          </cell>
        </row>
        <row r="3">
          <cell r="D3" t="str">
            <v>Apfelbeck</v>
          </cell>
        </row>
        <row r="4">
          <cell r="D4" t="str">
            <v>Armbruster</v>
          </cell>
        </row>
        <row r="5">
          <cell r="D5" t="str">
            <v>Bärmann</v>
          </cell>
        </row>
        <row r="6">
          <cell r="D6" t="str">
            <v>Barth</v>
          </cell>
        </row>
        <row r="7">
          <cell r="D7" t="str">
            <v>Birnbaum</v>
          </cell>
        </row>
        <row r="8">
          <cell r="D8" t="str">
            <v>Blattner</v>
          </cell>
        </row>
        <row r="9">
          <cell r="D9" t="str">
            <v>Bockstaller</v>
          </cell>
        </row>
        <row r="10">
          <cell r="D10" t="str">
            <v>Boheim</v>
          </cell>
        </row>
        <row r="11">
          <cell r="D11" t="str">
            <v>Boss</v>
          </cell>
        </row>
        <row r="12">
          <cell r="D12" t="str">
            <v>Breitbeil</v>
          </cell>
        </row>
        <row r="13">
          <cell r="D13" t="str">
            <v>Breuger</v>
          </cell>
        </row>
        <row r="14">
          <cell r="D14" t="str">
            <v>Brunner</v>
          </cell>
        </row>
        <row r="15">
          <cell r="D15" t="str">
            <v>Brüstle</v>
          </cell>
        </row>
        <row r="16">
          <cell r="D16" t="str">
            <v>Bührer</v>
          </cell>
        </row>
        <row r="17">
          <cell r="D17" t="str">
            <v>Bürklin</v>
          </cell>
        </row>
        <row r="18">
          <cell r="D18" t="str">
            <v>Carbonare</v>
          </cell>
        </row>
        <row r="19">
          <cell r="D19" t="str">
            <v>Christoph</v>
          </cell>
        </row>
        <row r="20">
          <cell r="D20" t="str">
            <v>Deisinger</v>
          </cell>
        </row>
        <row r="21">
          <cell r="D21" t="str">
            <v>Deisler</v>
          </cell>
        </row>
        <row r="22">
          <cell r="D22" t="str">
            <v>Diede</v>
          </cell>
        </row>
        <row r="23">
          <cell r="D23" t="str">
            <v>Disch</v>
          </cell>
        </row>
        <row r="24">
          <cell r="D24" t="str">
            <v>Drews</v>
          </cell>
        </row>
        <row r="25">
          <cell r="D25" t="str">
            <v>Elbe</v>
          </cell>
        </row>
        <row r="26">
          <cell r="D26" t="str">
            <v>Emmler</v>
          </cell>
        </row>
        <row r="27">
          <cell r="D27" t="str">
            <v>Fatty</v>
          </cell>
        </row>
        <row r="28">
          <cell r="D28" t="str">
            <v>Ferenkamp</v>
          </cell>
        </row>
        <row r="29">
          <cell r="D29" t="str">
            <v>Fladerer</v>
          </cell>
        </row>
        <row r="30">
          <cell r="D30" t="str">
            <v>Franzeck</v>
          </cell>
        </row>
        <row r="31">
          <cell r="D31" t="str">
            <v>Frey</v>
          </cell>
        </row>
        <row r="32">
          <cell r="D32" t="str">
            <v>Fuchs</v>
          </cell>
        </row>
        <row r="33">
          <cell r="D33" t="str">
            <v>Geier</v>
          </cell>
        </row>
        <row r="34">
          <cell r="D34" t="str">
            <v>Geppert-Koch</v>
          </cell>
        </row>
        <row r="35">
          <cell r="D35" t="str">
            <v>Gerber</v>
          </cell>
        </row>
        <row r="36">
          <cell r="D36" t="str">
            <v>Gerischer</v>
          </cell>
        </row>
        <row r="37">
          <cell r="D37" t="str">
            <v>Göckel</v>
          </cell>
        </row>
        <row r="38">
          <cell r="D38" t="str">
            <v>Goller</v>
          </cell>
        </row>
        <row r="39">
          <cell r="D39" t="str">
            <v>Göttlicher</v>
          </cell>
        </row>
        <row r="40">
          <cell r="D40" t="str">
            <v>Grafmüller</v>
          </cell>
        </row>
        <row r="41">
          <cell r="D41" t="str">
            <v>Grammer</v>
          </cell>
        </row>
        <row r="42">
          <cell r="D42" t="str">
            <v>Grönewald</v>
          </cell>
        </row>
        <row r="43">
          <cell r="D43" t="str">
            <v>Guthier</v>
          </cell>
        </row>
        <row r="44">
          <cell r="D44" t="str">
            <v>Gutmann</v>
          </cell>
        </row>
        <row r="45">
          <cell r="D45" t="str">
            <v>Haas</v>
          </cell>
        </row>
        <row r="46">
          <cell r="D46" t="str">
            <v>Halberstadt</v>
          </cell>
        </row>
        <row r="47">
          <cell r="D47" t="str">
            <v>Hatz</v>
          </cell>
        </row>
        <row r="48">
          <cell r="D48" t="str">
            <v>Hauck</v>
          </cell>
        </row>
        <row r="49">
          <cell r="D49" t="str">
            <v>Häussler</v>
          </cell>
        </row>
        <row r="50">
          <cell r="D50" t="str">
            <v>Held</v>
          </cell>
        </row>
        <row r="51">
          <cell r="D51" t="str">
            <v>Hepp</v>
          </cell>
        </row>
        <row r="52">
          <cell r="D52" t="str">
            <v>Hermann</v>
          </cell>
        </row>
        <row r="53">
          <cell r="D53" t="str">
            <v>Herzog</v>
          </cell>
        </row>
        <row r="54">
          <cell r="D54" t="str">
            <v>Holdermann</v>
          </cell>
        </row>
        <row r="55">
          <cell r="D55" t="str">
            <v>Jäger</v>
          </cell>
        </row>
        <row r="56">
          <cell r="D56" t="str">
            <v>Jäschke</v>
          </cell>
        </row>
        <row r="57">
          <cell r="D57" t="str">
            <v>Jenne</v>
          </cell>
        </row>
        <row r="58">
          <cell r="D58" t="str">
            <v>Jetter</v>
          </cell>
        </row>
        <row r="59">
          <cell r="D59" t="str">
            <v>Kaszemeck</v>
          </cell>
        </row>
        <row r="60">
          <cell r="D60" t="str">
            <v>Keinhörster</v>
          </cell>
        </row>
        <row r="61">
          <cell r="D61" t="str">
            <v>Kern</v>
          </cell>
        </row>
        <row r="62">
          <cell r="D62" t="str">
            <v>Kienzle</v>
          </cell>
        </row>
        <row r="63">
          <cell r="D63" t="str">
            <v>Kinemann</v>
          </cell>
        </row>
        <row r="64">
          <cell r="D64" t="str">
            <v>Kirner</v>
          </cell>
        </row>
        <row r="65">
          <cell r="D65" t="str">
            <v>Kirschner</v>
          </cell>
        </row>
        <row r="66">
          <cell r="D66" t="str">
            <v>Knöller</v>
          </cell>
        </row>
        <row r="67">
          <cell r="D67" t="str">
            <v>Koko</v>
          </cell>
        </row>
        <row r="68">
          <cell r="D68" t="str">
            <v>Konen</v>
          </cell>
        </row>
        <row r="69">
          <cell r="D69" t="str">
            <v>Kopp</v>
          </cell>
        </row>
        <row r="70">
          <cell r="D70" t="str">
            <v>Kozian</v>
          </cell>
        </row>
        <row r="71">
          <cell r="D71" t="str">
            <v>Kreiz</v>
          </cell>
        </row>
        <row r="72">
          <cell r="D72" t="str">
            <v>Krieger</v>
          </cell>
        </row>
        <row r="73">
          <cell r="D73" t="str">
            <v>Kühne</v>
          </cell>
        </row>
        <row r="74">
          <cell r="D74" t="str">
            <v>Kurth</v>
          </cell>
        </row>
        <row r="75">
          <cell r="D75" t="str">
            <v>Laifer</v>
          </cell>
        </row>
        <row r="76">
          <cell r="D76" t="str">
            <v>Laufer</v>
          </cell>
        </row>
        <row r="77">
          <cell r="D77" t="str">
            <v>Lender</v>
          </cell>
        </row>
        <row r="78">
          <cell r="D78" t="str">
            <v>Lenz</v>
          </cell>
        </row>
        <row r="79">
          <cell r="D79" t="str">
            <v>Licht</v>
          </cell>
        </row>
        <row r="80">
          <cell r="D80" t="str">
            <v>Limberger</v>
          </cell>
        </row>
        <row r="81">
          <cell r="D81" t="str">
            <v>Mack</v>
          </cell>
        </row>
        <row r="82">
          <cell r="D82" t="str">
            <v>Mädler</v>
          </cell>
        </row>
        <row r="83">
          <cell r="D83" t="str">
            <v>Mahlau</v>
          </cell>
        </row>
        <row r="84">
          <cell r="D84" t="str">
            <v>Maier</v>
          </cell>
        </row>
        <row r="85">
          <cell r="D85" t="str">
            <v>Martin</v>
          </cell>
        </row>
        <row r="86">
          <cell r="D86" t="str">
            <v>Meier</v>
          </cell>
        </row>
        <row r="87">
          <cell r="D87" t="str">
            <v>Minder</v>
          </cell>
        </row>
        <row r="88">
          <cell r="D88" t="str">
            <v>Monke</v>
          </cell>
        </row>
        <row r="89">
          <cell r="D89" t="str">
            <v>Mutlu</v>
          </cell>
        </row>
        <row r="90">
          <cell r="D90" t="str">
            <v>Mutschler</v>
          </cell>
        </row>
        <row r="91">
          <cell r="D91" t="str">
            <v>Nebel</v>
          </cell>
        </row>
        <row r="92">
          <cell r="D92" t="str">
            <v>Oschwald</v>
          </cell>
        </row>
        <row r="93">
          <cell r="D93" t="str">
            <v>Paschmann</v>
          </cell>
        </row>
        <row r="94">
          <cell r="D94" t="str">
            <v>Reger</v>
          </cell>
        </row>
        <row r="95">
          <cell r="D95" t="str">
            <v>Reichert</v>
          </cell>
        </row>
        <row r="96">
          <cell r="D96" t="str">
            <v>Rist</v>
          </cell>
        </row>
        <row r="97">
          <cell r="D97" t="str">
            <v>Roser</v>
          </cell>
        </row>
        <row r="98">
          <cell r="D98" t="str">
            <v>Ruetz</v>
          </cell>
        </row>
        <row r="99">
          <cell r="D99" t="str">
            <v>Ruppert</v>
          </cell>
        </row>
        <row r="100">
          <cell r="D100" t="str">
            <v>Sawatzkij</v>
          </cell>
        </row>
        <row r="101">
          <cell r="D101" t="str">
            <v>Schikora</v>
          </cell>
        </row>
        <row r="102">
          <cell r="D102" t="str">
            <v>Schirk</v>
          </cell>
        </row>
        <row r="103">
          <cell r="D103" t="str">
            <v>Schmer</v>
          </cell>
        </row>
        <row r="104">
          <cell r="D104" t="str">
            <v>Schmidt</v>
          </cell>
        </row>
        <row r="105">
          <cell r="D105" t="str">
            <v>Schmitz</v>
          </cell>
        </row>
        <row r="106">
          <cell r="D106" t="str">
            <v>Schneider</v>
          </cell>
        </row>
        <row r="107">
          <cell r="D107" t="str">
            <v>Schrimpel</v>
          </cell>
        </row>
        <row r="108">
          <cell r="D108" t="str">
            <v>Schwaiger</v>
          </cell>
        </row>
        <row r="109">
          <cell r="D109" t="str">
            <v>Schwitzer</v>
          </cell>
        </row>
        <row r="110">
          <cell r="D110" t="str">
            <v>Seidel</v>
          </cell>
        </row>
        <row r="111">
          <cell r="D111" t="str">
            <v>Senn</v>
          </cell>
        </row>
        <row r="112">
          <cell r="D112" t="str">
            <v>Sexauer</v>
          </cell>
        </row>
        <row r="113">
          <cell r="D113" t="str">
            <v>Steuer</v>
          </cell>
        </row>
        <row r="114">
          <cell r="D114" t="str">
            <v>Trick</v>
          </cell>
        </row>
        <row r="115">
          <cell r="D115" t="str">
            <v>Unmüssig</v>
          </cell>
        </row>
        <row r="116">
          <cell r="D116" t="str">
            <v>Van der Klaj</v>
          </cell>
        </row>
        <row r="117">
          <cell r="D117" t="str">
            <v>Volz</v>
          </cell>
        </row>
        <row r="118">
          <cell r="D118" t="str">
            <v>Wagner</v>
          </cell>
        </row>
        <row r="119">
          <cell r="D119" t="str">
            <v>Walz</v>
          </cell>
        </row>
        <row r="120">
          <cell r="D120" t="str">
            <v>Warmutt</v>
          </cell>
        </row>
        <row r="121">
          <cell r="D121" t="str">
            <v>Weigele</v>
          </cell>
        </row>
        <row r="122">
          <cell r="D122" t="str">
            <v>Weingärtner</v>
          </cell>
        </row>
        <row r="123">
          <cell r="D123" t="str">
            <v>Wießler</v>
          </cell>
        </row>
        <row r="124">
          <cell r="D124" t="str">
            <v>Willm</v>
          </cell>
        </row>
        <row r="125">
          <cell r="D125" t="str">
            <v>Willmund</v>
          </cell>
        </row>
        <row r="126">
          <cell r="D126" t="str">
            <v>Wischinski</v>
          </cell>
        </row>
        <row r="127">
          <cell r="D127" t="str">
            <v>Wölfle</v>
          </cell>
        </row>
        <row r="128">
          <cell r="D128" t="str">
            <v>Zahn</v>
          </cell>
        </row>
        <row r="129">
          <cell r="D129" t="str">
            <v>Zimmermann</v>
          </cell>
        </row>
        <row r="130">
          <cell r="D130" t="str">
            <v>Zinser</v>
          </cell>
        </row>
      </sheetData>
    </sheetDataSet>
  </externalBook>
</externalLink>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Jahr" xr10:uid="{4EC700AD-2558-4B7D-88F6-9BC8FFC52642}" sourceName="Jahr">
  <extLst>
    <x:ext xmlns:x15="http://schemas.microsoft.com/office/spreadsheetml/2010/11/main" uri="{2F2917AC-EB37-4324-AD4E-5DD8C200BD13}">
      <x15:tableSlicerCache tableId="1"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Monat" xr10:uid="{12153F8F-27A4-47CB-988B-6E2265070D41}" sourceName="Monat">
  <extLst>
    <x:ext xmlns:x15="http://schemas.microsoft.com/office/spreadsheetml/2010/11/main" uri="{2F2917AC-EB37-4324-AD4E-5DD8C200BD13}">
      <x15:tableSlicerCache tableId="1" column="2"/>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Jahr" xr10:uid="{7F374726-5AF7-457A-9295-FEFCED577F89}" cache="Datenschnitt_Jahr" caption="Jahr" rowHeight="257175"/>
  <slicer name="Monat" xr10:uid="{0D0DD395-CAC0-4C84-A5C3-F1CB5205F335}" cache="Datenschnitt_Monat" caption="Monat" rowHeight="2571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E0429CC-385B-44EF-8E9D-0FFC0E45BFD4}" name="Tabelle1" displayName="Tabelle1" ref="B3:L3291" totalsRowCount="1">
  <autoFilter ref="B3:L3290" xr:uid="{0E0429CC-385B-44EF-8E9D-0FFC0E45BFD4}">
    <filterColumn colId="0">
      <filters>
        <filter val="2025"/>
      </filters>
    </filterColumn>
    <filterColumn colId="1">
      <filters>
        <filter val="1"/>
      </filters>
    </filterColumn>
  </autoFilter>
  <tableColumns count="11">
    <tableColumn id="1" xr3:uid="{8F8D2AC7-DAFE-4325-B949-DD9682370A37}" name="Jahr" totalsRowLabel="Ergebnis">
      <calculatedColumnFormula>IF(Tabelle1[[#This Row],[Datum]]&lt;1,"",YEAR(Tabelle1[[#This Row],[Datum]]))</calculatedColumnFormula>
    </tableColumn>
    <tableColumn id="2" xr3:uid="{759373FF-0086-42EE-8565-CA8151E7AF56}" name="Monat">
      <calculatedColumnFormula>IF(Tabelle1[[#This Row],[Datum]]&lt;1,"",MONTH(Tabelle1[[#This Row],[Datum]]))</calculatedColumnFormula>
    </tableColumn>
    <tableColumn id="3" xr3:uid="{FE350C85-4B7D-461D-8CE4-45DA9AC6A999}" name="KW" dataDxfId="7">
      <calculatedColumnFormula>IF(Tabelle1[[#This Row],[Verdienst]]="","",_xlfn.ISOWEEKNUM(Tabelle1[[#This Row],[Datum]]))</calculatedColumnFormula>
    </tableColumn>
    <tableColumn id="4" xr3:uid="{88110DB9-544F-4401-8E70-1C2A2111C305}" name="Datum" dataDxfId="6"/>
    <tableColumn id="5" xr3:uid="{D15803A4-EEC5-45A2-A52B-C11F596FACE9}" name="Beginn" dataDxfId="5"/>
    <tableColumn id="6" xr3:uid="{4D98E6C4-D795-418B-A73F-40B436EEA5FC}" name="Ende" dataDxfId="4"/>
    <tableColumn id="7" xr3:uid="{90D8B16B-2C78-4BEF-868C-C5C9FFAD436C}" name="Pause"/>
    <tableColumn id="8" xr3:uid="{5B45B5EA-274B-4C9D-A09B-AD29D25F8C4E}" name="Stunde" totalsRowFunction="sum" dataDxfId="3">
      <calculatedColumnFormula>IF(Tabelle1[[#This Row],[Beginn]]&lt;1,"",IF(OR(Tabelle1[[#This Row],[Beginn]]="Urlaub",Tabelle1[[#This Row],[Beginn]]="Krank",Tabelle1[[#This Row],[Beginn]]="Feiertag"),8/24,Tabelle1[[#This Row],[Ende]]-Tabelle1[[#This Row],[Beginn]]-Tabelle1[[#This Row],[Pause]]))</calculatedColumnFormula>
    </tableColumn>
    <tableColumn id="9" xr3:uid="{97235684-98E6-4733-88D0-103DFFBA2A97}" name="Betrag" totalsRowFunction="sum" dataDxfId="2">
      <calculatedColumnFormula>IF(ISNUMBER(Tabelle1[[#This Row],[Stunde]]),IF(Tabelle1[[#This Row],[Stunde]]&gt;0,Tabelle1[[#This Row],[Stunde]]*$J$1*24,""),"")</calculatedColumnFormula>
    </tableColumn>
    <tableColumn id="10" xr3:uid="{4F7778B5-6D08-45C3-A6CB-F596EDCACE79}" name="Verdienst" totalsRowFunction="sum" dataDxfId="1">
      <calculatedColumnFormula>IF(MOD(Tabelle1[[#This Row],[Datum]],7)=1,SUMIF(Tabelle1[Datum],"&lt;="&amp;Tabelle1[[#This Row],[Datum]],Tabelle1[Betrag]),"")</calculatedColumnFormula>
    </tableColumn>
    <tableColumn id="11" xr3:uid="{9B5D0FD6-E97E-4601-9ED9-35E990BA5C2B}" name="Std / Woche" totalsRowFunction="sum" dataDxfId="0">
      <calculatedColumnFormula>IF(MOD(Tabelle1[[#This Row],[Datum]],7)=1,SUMIF(Tabelle1[Datum],"&lt;="&amp;Tabelle1[[#This Row],[Datum]],Tabelle1[Stunde]),"")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erber.de/forum/archiv/2008to2012/2011923_Arbeitszeit_Dynamische_summe_von_stunden_berechnen.html" TargetMode="External"/><Relationship Id="rId5" Type="http://schemas.microsoft.com/office/2007/relationships/slicer" Target="../slicers/slicer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AE9D7-6FAC-4C68-9509-3EF9E6DB3C8B}">
  <sheetPr codeName="Tabelle1">
    <tabColor rgb="FFC1EFFF"/>
  </sheetPr>
  <dimension ref="B1:T3298"/>
  <sheetViews>
    <sheetView tabSelected="1" workbookViewId="0">
      <selection activeCell="S20" sqref="S20"/>
    </sheetView>
  </sheetViews>
  <sheetFormatPr baseColWidth="10" defaultRowHeight="15"/>
  <cols>
    <col min="1" max="1" width="2.28515625" customWidth="1"/>
    <col min="2" max="2" width="6.85546875" bestFit="1" customWidth="1"/>
    <col min="3" max="3" width="8.85546875" bestFit="1" customWidth="1"/>
    <col min="4" max="4" width="6.28515625" bestFit="1" customWidth="1"/>
    <col min="11" max="11" width="11.85546875" customWidth="1"/>
    <col min="12" max="12" width="14" customWidth="1"/>
    <col min="13" max="13" width="17" customWidth="1"/>
    <col min="14" max="14" width="8" bestFit="1" customWidth="1"/>
  </cols>
  <sheetData>
    <row r="1" spans="2:20" ht="15.75" thickTop="1">
      <c r="I1" s="1" t="s">
        <v>14</v>
      </c>
      <c r="J1" s="3">
        <v>15.83</v>
      </c>
      <c r="T1" s="10" t="s">
        <v>26</v>
      </c>
    </row>
    <row r="3" spans="2:20">
      <c r="B3" t="s">
        <v>21</v>
      </c>
      <c r="C3" t="s">
        <v>20</v>
      </c>
      <c r="D3" t="s">
        <v>19</v>
      </c>
      <c r="E3" t="s">
        <v>0</v>
      </c>
      <c r="F3" t="s">
        <v>1</v>
      </c>
      <c r="G3" t="s">
        <v>22</v>
      </c>
      <c r="H3" t="s">
        <v>2</v>
      </c>
      <c r="I3" t="s">
        <v>3</v>
      </c>
      <c r="J3" t="s">
        <v>4</v>
      </c>
      <c r="K3" t="s">
        <v>5</v>
      </c>
      <c r="L3" t="s">
        <v>6</v>
      </c>
    </row>
    <row r="4" spans="2:20">
      <c r="B4">
        <f>IF(Tabelle1[[#This Row],[Datum]]&lt;1,"",YEAR(Tabelle1[[#This Row],[Datum]]))</f>
        <v>2025</v>
      </c>
      <c r="C4">
        <f>IF(Tabelle1[[#This Row],[Datum]]&lt;1,"",MONTH(Tabelle1[[#This Row],[Datum]]))</f>
        <v>1</v>
      </c>
      <c r="D4" t="str">
        <f>IF(Tabelle1[[#This Row],[Verdienst]]="","",_xlfn.ISOWEEKNUM(Tabelle1[[#This Row],[Datum]]))</f>
        <v/>
      </c>
      <c r="E4" s="5">
        <v>45658</v>
      </c>
      <c r="F4" s="4" t="s">
        <v>10</v>
      </c>
      <c r="G4" s="4" t="s">
        <v>10</v>
      </c>
      <c r="H4" t="s">
        <v>10</v>
      </c>
      <c r="I4" s="6">
        <f>IF(Tabelle1[[#This Row],[Beginn]]&lt;1,"",IF(OR(Tabelle1[[#This Row],[Beginn]]="Urlaub",Tabelle1[[#This Row],[Beginn]]="Krank",Tabelle1[[#This Row],[Beginn]]="Feiertag"),8/24,Tabelle1[[#This Row],[Ende]]-Tabelle1[[#This Row],[Beginn]]-Tabelle1[[#This Row],[Pause]]))</f>
        <v>0.33333333333333331</v>
      </c>
      <c r="J4" s="2">
        <f>IF(ISNUMBER(Tabelle1[[#This Row],[Stunde]]),IF(Tabelle1[[#This Row],[Stunde]]&gt;0,Tabelle1[[#This Row],[Stunde]]*$J$1*24,""),"")</f>
        <v>126.63999999999999</v>
      </c>
      <c r="K4" t="str">
        <f>IF(MOD(Tabelle1[[#This Row],[Datum]],7)=1,SUMIF(Tabelle1[Datum],"&lt;="&amp;Tabelle1[[#This Row],[Datum]],Tabelle1[Betrag]),"")</f>
        <v/>
      </c>
      <c r="L4" s="6" t="str">
        <f>IF(MOD(Tabelle1[[#This Row],[Datum]],7)=1,SUMIF(Tabelle1[Datum],"&lt;="&amp;Tabelle1[[#This Row],[Datum]],Tabelle1[Stunde]),"")</f>
        <v/>
      </c>
    </row>
    <row r="5" spans="2:20">
      <c r="B5">
        <f>IF(Tabelle1[[#This Row],[Datum]]&lt;1,"",YEAR(Tabelle1[[#This Row],[Datum]]))</f>
        <v>2025</v>
      </c>
      <c r="C5">
        <f>IF(Tabelle1[[#This Row],[Datum]]&lt;1,"",MONTH(Tabelle1[[#This Row],[Datum]]))</f>
        <v>1</v>
      </c>
      <c r="D5" t="str">
        <f>IF(Tabelle1[[#This Row],[Verdienst]]="","",_xlfn.ISOWEEKNUM(Tabelle1[[#This Row],[Datum]]))</f>
        <v/>
      </c>
      <c r="E5" s="5">
        <v>45659</v>
      </c>
      <c r="F5" s="4" t="s">
        <v>11</v>
      </c>
      <c r="G5" s="4" t="s">
        <v>11</v>
      </c>
      <c r="H5" t="s">
        <v>23</v>
      </c>
      <c r="I5" s="6">
        <f>IF(Tabelle1[[#This Row],[Beginn]]&lt;1,"",IF(OR(Tabelle1[[#This Row],[Beginn]]="Urlaub",Tabelle1[[#This Row],[Beginn]]="Krank",Tabelle1[[#This Row],[Beginn]]="Feiertag"),8/24,Tabelle1[[#This Row],[Ende]]-Tabelle1[[#This Row],[Beginn]]-Tabelle1[[#This Row],[Pause]]))</f>
        <v>0.33333333333333331</v>
      </c>
      <c r="J5" s="2">
        <f>IF(ISNUMBER(Tabelle1[[#This Row],[Stunde]]),IF(Tabelle1[[#This Row],[Stunde]]&gt;0,Tabelle1[[#This Row],[Stunde]]*$J$1*24,""),"")</f>
        <v>126.63999999999999</v>
      </c>
      <c r="K5" t="str">
        <f>IF(MOD(Tabelle1[[#This Row],[Datum]],7)=1,SUMIF(Tabelle1[Datum],"&lt;="&amp;Tabelle1[[#This Row],[Datum]],Tabelle1[Betrag]),"")</f>
        <v/>
      </c>
      <c r="L5" s="6" t="str">
        <f>IF(MOD(Tabelle1[[#This Row],[Datum]],7)=1,SUMIF(Tabelle1[Datum],"&lt;="&amp;Tabelle1[[#This Row],[Datum]],Tabelle1[Stunde]),"")</f>
        <v/>
      </c>
    </row>
    <row r="6" spans="2:20">
      <c r="B6">
        <f>IF(Tabelle1[[#This Row],[Datum]]&lt;1,"",YEAR(Tabelle1[[#This Row],[Datum]]))</f>
        <v>2025</v>
      </c>
      <c r="C6">
        <f>IF(Tabelle1[[#This Row],[Datum]]&lt;1,"",MONTH(Tabelle1[[#This Row],[Datum]]))</f>
        <v>1</v>
      </c>
      <c r="D6" t="str">
        <f>IF(Tabelle1[[#This Row],[Verdienst]]="","",_xlfn.ISOWEEKNUM(Tabelle1[[#This Row],[Datum]]))</f>
        <v/>
      </c>
      <c r="E6" s="5">
        <v>45660</v>
      </c>
      <c r="F6" s="4" t="s">
        <v>12</v>
      </c>
      <c r="G6" s="4" t="s">
        <v>12</v>
      </c>
      <c r="H6" t="s">
        <v>12</v>
      </c>
      <c r="I6" s="6">
        <f>IF(Tabelle1[[#This Row],[Beginn]]&lt;1,"",IF(OR(Tabelle1[[#This Row],[Beginn]]="Urlaub",Tabelle1[[#This Row],[Beginn]]="Krank",Tabelle1[[#This Row],[Beginn]]="Feiertag"),8/24,Tabelle1[[#This Row],[Ende]]-Tabelle1[[#This Row],[Beginn]]-Tabelle1[[#This Row],[Pause]]))</f>
        <v>0.33333333333333331</v>
      </c>
      <c r="J6" s="2">
        <f>IF(ISNUMBER(Tabelle1[[#This Row],[Stunde]]),IF(Tabelle1[[#This Row],[Stunde]]&gt;0,Tabelle1[[#This Row],[Stunde]]*$J$1*24,""),"")</f>
        <v>126.63999999999999</v>
      </c>
      <c r="K6" t="str">
        <f>IF(MOD(Tabelle1[[#This Row],[Datum]],7)=1,SUMIF(Tabelle1[Datum],"&lt;="&amp;Tabelle1[[#This Row],[Datum]],Tabelle1[Betrag]),"")</f>
        <v/>
      </c>
      <c r="L6" s="6" t="str">
        <f>IF(MOD(Tabelle1[[#This Row],[Datum]],7)=1,SUMIF(Tabelle1[Datum],"&lt;="&amp;Tabelle1[[#This Row],[Datum]],Tabelle1[Stunde]),"")</f>
        <v/>
      </c>
    </row>
    <row r="7" spans="2:20">
      <c r="B7">
        <f>IF(Tabelle1[[#This Row],[Datum]]&lt;1,"",YEAR(Tabelle1[[#This Row],[Datum]]))</f>
        <v>2025</v>
      </c>
      <c r="C7">
        <f>IF(Tabelle1[[#This Row],[Datum]]&lt;1,"",MONTH(Tabelle1[[#This Row],[Datum]]))</f>
        <v>1</v>
      </c>
      <c r="D7" t="str">
        <f>IF(Tabelle1[[#This Row],[Verdienst]]="","",_xlfn.ISOWEEKNUM(Tabelle1[[#This Row],[Datum]]))</f>
        <v/>
      </c>
      <c r="E7" s="5">
        <v>45661</v>
      </c>
      <c r="F7" s="4"/>
      <c r="G7" s="4"/>
      <c r="I7" s="6" t="str">
        <f>IF(Tabelle1[[#This Row],[Beginn]]&lt;1,"",IF(OR(Tabelle1[[#This Row],[Beginn]]="Urlaub",Tabelle1[[#This Row],[Beginn]]="Krank",Tabelle1[[#This Row],[Beginn]]="Feiertag"),8/24,Tabelle1[[#This Row],[Ende]]-Tabelle1[[#This Row],[Beginn]]-Tabelle1[[#This Row],[Pause]]))</f>
        <v/>
      </c>
      <c r="J7" s="2" t="str">
        <f>IF(ISNUMBER(Tabelle1[[#This Row],[Stunde]]),IF(Tabelle1[[#This Row],[Stunde]]&gt;0,Tabelle1[[#This Row],[Stunde]]*$J$1*24,""),"")</f>
        <v/>
      </c>
      <c r="K7" t="str">
        <f>IF(MOD(Tabelle1[[#This Row],[Datum]],7)=1,SUMIF(Tabelle1[Datum],"&lt;="&amp;Tabelle1[[#This Row],[Datum]],Tabelle1[Betrag]),"")</f>
        <v/>
      </c>
      <c r="L7" s="6" t="str">
        <f>IF(MOD(Tabelle1[[#This Row],[Datum]],7)=1,SUMIF(Tabelle1[Datum],"&lt;="&amp;Tabelle1[[#This Row],[Datum]],Tabelle1[Stunde]),"")</f>
        <v/>
      </c>
    </row>
    <row r="8" spans="2:20">
      <c r="B8">
        <f>IF(Tabelle1[[#This Row],[Datum]]&lt;1,"",YEAR(Tabelle1[[#This Row],[Datum]]))</f>
        <v>2025</v>
      </c>
      <c r="C8">
        <f>IF(Tabelle1[[#This Row],[Datum]]&lt;1,"",MONTH(Tabelle1[[#This Row],[Datum]]))</f>
        <v>1</v>
      </c>
      <c r="D8">
        <f>IF(Tabelle1[[#This Row],[Verdienst]]="","",_xlfn.ISOWEEKNUM(Tabelle1[[#This Row],[Datum]]))</f>
        <v>1</v>
      </c>
      <c r="E8" s="5">
        <v>45662</v>
      </c>
      <c r="F8" s="4"/>
      <c r="G8" s="4"/>
      <c r="I8" s="6" t="str">
        <f>IF(Tabelle1[[#This Row],[Beginn]]&lt;1,"",IF(OR(Tabelle1[[#This Row],[Beginn]]="Urlaub",Tabelle1[[#This Row],[Beginn]]="Krank",Tabelle1[[#This Row],[Beginn]]="Feiertag"),8/24,Tabelle1[[#This Row],[Ende]]-Tabelle1[[#This Row],[Beginn]]-Tabelle1[[#This Row],[Pause]]))</f>
        <v/>
      </c>
      <c r="J8" s="2" t="str">
        <f>IF(ISNUMBER(Tabelle1[[#This Row],[Stunde]]),IF(Tabelle1[[#This Row],[Stunde]]&gt;0,Tabelle1[[#This Row],[Stunde]]*$J$1*24,""),"")</f>
        <v/>
      </c>
      <c r="K8">
        <f>IF(MOD(Tabelle1[[#This Row],[Datum]],7)=1,SUMIF(Tabelle1[Datum],"&lt;="&amp;Tabelle1[[#This Row],[Datum]],Tabelle1[Betrag]),"")</f>
        <v>379.91999999999996</v>
      </c>
      <c r="L8" s="6">
        <f>IF(MOD(Tabelle1[[#This Row],[Datum]],7)=1,SUMIF(Tabelle1[Datum],"&lt;="&amp;Tabelle1[[#This Row],[Datum]],Tabelle1[Stunde]),"")</f>
        <v>1</v>
      </c>
    </row>
    <row r="9" spans="2:20">
      <c r="B9">
        <f>IF(Tabelle1[[#This Row],[Datum]]&lt;1,"",YEAR(Tabelle1[[#This Row],[Datum]]))</f>
        <v>2025</v>
      </c>
      <c r="C9">
        <f>IF(Tabelle1[[#This Row],[Datum]]&lt;1,"",MONTH(Tabelle1[[#This Row],[Datum]]))</f>
        <v>1</v>
      </c>
      <c r="D9" t="str">
        <f>IF(Tabelle1[[#This Row],[Verdienst]]="","",_xlfn.ISOWEEKNUM(Tabelle1[[#This Row],[Datum]]))</f>
        <v/>
      </c>
      <c r="E9" s="5">
        <v>45663</v>
      </c>
      <c r="F9" s="4" t="s">
        <v>12</v>
      </c>
      <c r="G9" s="4" t="s">
        <v>12</v>
      </c>
      <c r="H9" t="s">
        <v>12</v>
      </c>
      <c r="I9" s="6">
        <f>IF(Tabelle1[[#This Row],[Beginn]]&lt;1,"",IF(OR(Tabelle1[[#This Row],[Beginn]]="Urlaub",Tabelle1[[#This Row],[Beginn]]="Krank",Tabelle1[[#This Row],[Beginn]]="Feiertag"),8/24,Tabelle1[[#This Row],[Ende]]-Tabelle1[[#This Row],[Beginn]]-Tabelle1[[#This Row],[Pause]]))</f>
        <v>0.33333333333333331</v>
      </c>
      <c r="J9" s="2">
        <f>IF(ISNUMBER(Tabelle1[[#This Row],[Stunde]]),IF(Tabelle1[[#This Row],[Stunde]]&gt;0,Tabelle1[[#This Row],[Stunde]]*$J$1*24,""),"")</f>
        <v>126.63999999999999</v>
      </c>
      <c r="K9" t="str">
        <f>IF(MOD(Tabelle1[[#This Row],[Datum]],7)=1,SUMIF(Tabelle1[Datum],"&lt;="&amp;Tabelle1[[#This Row],[Datum]],Tabelle1[Betrag]),"")</f>
        <v/>
      </c>
      <c r="L9" s="6" t="str">
        <f>IF(MOD(Tabelle1[[#This Row],[Datum]],7)=1,SUMIF(Tabelle1[Datum],"&lt;="&amp;Tabelle1[[#This Row],[Datum]],Tabelle1[Stunde]),"")</f>
        <v/>
      </c>
    </row>
    <row r="10" spans="2:20">
      <c r="B10">
        <f>IF(Tabelle1[[#This Row],[Datum]]&lt;1,"",YEAR(Tabelle1[[#This Row],[Datum]]))</f>
        <v>2025</v>
      </c>
      <c r="C10">
        <f>IF(Tabelle1[[#This Row],[Datum]]&lt;1,"",MONTH(Tabelle1[[#This Row],[Datum]]))</f>
        <v>1</v>
      </c>
      <c r="D10" t="str">
        <f>IF(Tabelle1[[#This Row],[Verdienst]]="","",_xlfn.ISOWEEKNUM(Tabelle1[[#This Row],[Datum]]))</f>
        <v/>
      </c>
      <c r="E10" s="5">
        <v>45664</v>
      </c>
      <c r="F10" s="4"/>
      <c r="G10" s="4"/>
      <c r="I10" s="6" t="str">
        <f>IF(Tabelle1[[#This Row],[Beginn]]&lt;1,"",IF(OR(Tabelle1[[#This Row],[Beginn]]="Urlaub",Tabelle1[[#This Row],[Beginn]]="Krank",Tabelle1[[#This Row],[Beginn]]="Feiertag"),8/24,Tabelle1[[#This Row],[Ende]]-Tabelle1[[#This Row],[Beginn]]-Tabelle1[[#This Row],[Pause]]))</f>
        <v/>
      </c>
      <c r="J10" s="2" t="str">
        <f>IF(ISNUMBER(Tabelle1[[#This Row],[Stunde]]),IF(Tabelle1[[#This Row],[Stunde]]&gt;0,Tabelle1[[#This Row],[Stunde]]*$J$1*24,""),"")</f>
        <v/>
      </c>
      <c r="K10" t="str">
        <f>IF(MOD(Tabelle1[[#This Row],[Datum]],7)=1,SUMIF(Tabelle1[Datum],"&lt;="&amp;Tabelle1[[#This Row],[Datum]],Tabelle1[Betrag]),"")</f>
        <v/>
      </c>
      <c r="L10" s="6" t="str">
        <f>IF(MOD(Tabelle1[[#This Row],[Datum]],7)=1,SUMIF(Tabelle1[Datum],"&lt;="&amp;Tabelle1[[#This Row],[Datum]],Tabelle1[Stunde]),"")</f>
        <v/>
      </c>
    </row>
    <row r="11" spans="2:20">
      <c r="B11">
        <f>IF(Tabelle1[[#This Row],[Datum]]&lt;1,"",YEAR(Tabelle1[[#This Row],[Datum]]))</f>
        <v>2025</v>
      </c>
      <c r="C11">
        <f>IF(Tabelle1[[#This Row],[Datum]]&lt;1,"",MONTH(Tabelle1[[#This Row],[Datum]]))</f>
        <v>1</v>
      </c>
      <c r="D11" t="str">
        <f>IF(Tabelle1[[#This Row],[Verdienst]]="","",_xlfn.ISOWEEKNUM(Tabelle1[[#This Row],[Datum]]))</f>
        <v/>
      </c>
      <c r="E11" s="5">
        <v>45665</v>
      </c>
      <c r="F11" s="4"/>
      <c r="G11" s="4"/>
      <c r="I11" s="6" t="str">
        <f>IF(Tabelle1[[#This Row],[Beginn]]&lt;1,"",IF(OR(Tabelle1[[#This Row],[Beginn]]="Urlaub",Tabelle1[[#This Row],[Beginn]]="Krank",Tabelle1[[#This Row],[Beginn]]="Feiertag"),8/24,Tabelle1[[#This Row],[Ende]]-Tabelle1[[#This Row],[Beginn]]-Tabelle1[[#This Row],[Pause]]))</f>
        <v/>
      </c>
      <c r="J11" s="2" t="str">
        <f>IF(ISNUMBER(Tabelle1[[#This Row],[Stunde]]),IF(Tabelle1[[#This Row],[Stunde]]&gt;0,Tabelle1[[#This Row],[Stunde]]*$J$1*24,""),"")</f>
        <v/>
      </c>
      <c r="K11" t="str">
        <f>IF(MOD(Tabelle1[[#This Row],[Datum]],7)=1,SUMIF(Tabelle1[Datum],"&lt;="&amp;Tabelle1[[#This Row],[Datum]],Tabelle1[Betrag]),"")</f>
        <v/>
      </c>
      <c r="L11" s="6" t="str">
        <f>IF(MOD(Tabelle1[[#This Row],[Datum]],7)=1,SUMIF(Tabelle1[Datum],"&lt;="&amp;Tabelle1[[#This Row],[Datum]],Tabelle1[Stunde]),"")</f>
        <v/>
      </c>
    </row>
    <row r="12" spans="2:20">
      <c r="B12">
        <f>IF(Tabelle1[[#This Row],[Datum]]&lt;1,"",YEAR(Tabelle1[[#This Row],[Datum]]))</f>
        <v>2025</v>
      </c>
      <c r="C12">
        <f>IF(Tabelle1[[#This Row],[Datum]]&lt;1,"",MONTH(Tabelle1[[#This Row],[Datum]]))</f>
        <v>1</v>
      </c>
      <c r="D12" t="str">
        <f>IF(Tabelle1[[#This Row],[Verdienst]]="","",_xlfn.ISOWEEKNUM(Tabelle1[[#This Row],[Datum]]))</f>
        <v/>
      </c>
      <c r="E12" s="5">
        <v>45666</v>
      </c>
      <c r="F12" s="4"/>
      <c r="G12" s="4"/>
      <c r="I12" s="6" t="str">
        <f>IF(Tabelle1[[#This Row],[Beginn]]&lt;1,"",IF(OR(Tabelle1[[#This Row],[Beginn]]="Urlaub",Tabelle1[[#This Row],[Beginn]]="Krank",Tabelle1[[#This Row],[Beginn]]="Feiertag"),8/24,Tabelle1[[#This Row],[Ende]]-Tabelle1[[#This Row],[Beginn]]-Tabelle1[[#This Row],[Pause]]))</f>
        <v/>
      </c>
      <c r="J12" s="2" t="str">
        <f>IF(ISNUMBER(Tabelle1[[#This Row],[Stunde]]),IF(Tabelle1[[#This Row],[Stunde]]&gt;0,Tabelle1[[#This Row],[Stunde]]*$J$1*24,""),"")</f>
        <v/>
      </c>
      <c r="K12" t="str">
        <f>IF(MOD(Tabelle1[[#This Row],[Datum]],7)=1,SUMIF(Tabelle1[Datum],"&lt;="&amp;Tabelle1[[#This Row],[Datum]],Tabelle1[Betrag]),"")</f>
        <v/>
      </c>
      <c r="L12" s="6" t="str">
        <f>IF(MOD(Tabelle1[[#This Row],[Datum]],7)=1,SUMIF(Tabelle1[Datum],"&lt;="&amp;Tabelle1[[#This Row],[Datum]],Tabelle1[Stunde]),"")</f>
        <v/>
      </c>
    </row>
    <row r="13" spans="2:20">
      <c r="B13">
        <f>IF(Tabelle1[[#This Row],[Datum]]&lt;1,"",YEAR(Tabelle1[[#This Row],[Datum]]))</f>
        <v>2025</v>
      </c>
      <c r="C13">
        <f>IF(Tabelle1[[#This Row],[Datum]]&lt;1,"",MONTH(Tabelle1[[#This Row],[Datum]]))</f>
        <v>1</v>
      </c>
      <c r="D13" t="str">
        <f>IF(Tabelle1[[#This Row],[Verdienst]]="","",_xlfn.ISOWEEKNUM(Tabelle1[[#This Row],[Datum]]))</f>
        <v/>
      </c>
      <c r="E13" s="5">
        <v>45667</v>
      </c>
      <c r="F13" s="4"/>
      <c r="G13" s="4"/>
      <c r="I13" s="6" t="str">
        <f>IF(Tabelle1[[#This Row],[Beginn]]&lt;1,"",IF(OR(Tabelle1[[#This Row],[Beginn]]="Urlaub",Tabelle1[[#This Row],[Beginn]]="Krank",Tabelle1[[#This Row],[Beginn]]="Feiertag"),8/24,Tabelle1[[#This Row],[Ende]]-Tabelle1[[#This Row],[Beginn]]-Tabelle1[[#This Row],[Pause]]))</f>
        <v/>
      </c>
      <c r="J13" s="2" t="str">
        <f>IF(ISNUMBER(Tabelle1[[#This Row],[Stunde]]),IF(Tabelle1[[#This Row],[Stunde]]&gt;0,Tabelle1[[#This Row],[Stunde]]*$J$1*24,""),"")</f>
        <v/>
      </c>
      <c r="K13" t="str">
        <f>IF(MOD(Tabelle1[[#This Row],[Datum]],7)=1,SUMIF(Tabelle1[Datum],"&lt;="&amp;Tabelle1[[#This Row],[Datum]],Tabelle1[Betrag]),"")</f>
        <v/>
      </c>
      <c r="L13" s="6" t="str">
        <f>IF(MOD(Tabelle1[[#This Row],[Datum]],7)=1,SUMIF(Tabelle1[Datum],"&lt;="&amp;Tabelle1[[#This Row],[Datum]],Tabelle1[Stunde]),"")</f>
        <v/>
      </c>
    </row>
    <row r="14" spans="2:20">
      <c r="B14">
        <f>IF(Tabelle1[[#This Row],[Datum]]&lt;1,"",YEAR(Tabelle1[[#This Row],[Datum]]))</f>
        <v>2025</v>
      </c>
      <c r="C14">
        <f>IF(Tabelle1[[#This Row],[Datum]]&lt;1,"",MONTH(Tabelle1[[#This Row],[Datum]]))</f>
        <v>1</v>
      </c>
      <c r="D14" t="str">
        <f>IF(Tabelle1[[#This Row],[Verdienst]]="","",_xlfn.ISOWEEKNUM(Tabelle1[[#This Row],[Datum]]))</f>
        <v/>
      </c>
      <c r="E14" s="5">
        <v>45668</v>
      </c>
      <c r="F14" s="4"/>
      <c r="G14" s="4"/>
      <c r="I14" s="6" t="str">
        <f>IF(Tabelle1[[#This Row],[Beginn]]&lt;1,"",IF(OR(Tabelle1[[#This Row],[Beginn]]="Urlaub",Tabelle1[[#This Row],[Beginn]]="Krank",Tabelle1[[#This Row],[Beginn]]="Feiertag"),8/24,Tabelle1[[#This Row],[Ende]]-Tabelle1[[#This Row],[Beginn]]-Tabelle1[[#This Row],[Pause]]))</f>
        <v/>
      </c>
      <c r="J14" s="2" t="str">
        <f>IF(ISNUMBER(Tabelle1[[#This Row],[Stunde]]),IF(Tabelle1[[#This Row],[Stunde]]&gt;0,Tabelle1[[#This Row],[Stunde]]*$J$1*24,""),"")</f>
        <v/>
      </c>
      <c r="K14" t="str">
        <f>IF(MOD(Tabelle1[[#This Row],[Datum]],7)=1,SUMIF(Tabelle1[Datum],"&lt;="&amp;Tabelle1[[#This Row],[Datum]],Tabelle1[Betrag]),"")</f>
        <v/>
      </c>
      <c r="L14" s="6" t="str">
        <f>IF(MOD(Tabelle1[[#This Row],[Datum]],7)=1,SUMIF(Tabelle1[Datum],"&lt;="&amp;Tabelle1[[#This Row],[Datum]],Tabelle1[Stunde]),"")</f>
        <v/>
      </c>
    </row>
    <row r="15" spans="2:20">
      <c r="B15">
        <f>IF(Tabelle1[[#This Row],[Datum]]&lt;1,"",YEAR(Tabelle1[[#This Row],[Datum]]))</f>
        <v>2025</v>
      </c>
      <c r="C15">
        <f>IF(Tabelle1[[#This Row],[Datum]]&lt;1,"",MONTH(Tabelle1[[#This Row],[Datum]]))</f>
        <v>1</v>
      </c>
      <c r="D15">
        <f>IF(Tabelle1[[#This Row],[Verdienst]]="","",_xlfn.ISOWEEKNUM(Tabelle1[[#This Row],[Datum]]))</f>
        <v>2</v>
      </c>
      <c r="E15" s="5">
        <v>45669</v>
      </c>
      <c r="F15" s="4"/>
      <c r="G15" s="4"/>
      <c r="I15" s="6" t="str">
        <f>IF(Tabelle1[[#This Row],[Beginn]]&lt;1,"",IF(OR(Tabelle1[[#This Row],[Beginn]]="Urlaub",Tabelle1[[#This Row],[Beginn]]="Krank",Tabelle1[[#This Row],[Beginn]]="Feiertag"),8/24,Tabelle1[[#This Row],[Ende]]-Tabelle1[[#This Row],[Beginn]]-Tabelle1[[#This Row],[Pause]]))</f>
        <v/>
      </c>
      <c r="J15" s="2" t="str">
        <f>IF(ISNUMBER(Tabelle1[[#This Row],[Stunde]]),IF(Tabelle1[[#This Row],[Stunde]]&gt;0,Tabelle1[[#This Row],[Stunde]]*$J$1*24,""),"")</f>
        <v/>
      </c>
      <c r="K15">
        <f>IF(MOD(Tabelle1[[#This Row],[Datum]],7)=1,SUMIF(Tabelle1[Datum],"&lt;="&amp;Tabelle1[[#This Row],[Datum]],Tabelle1[Betrag]),"")</f>
        <v>506.55999999999995</v>
      </c>
      <c r="L15" s="6">
        <f>IF(MOD(Tabelle1[[#This Row],[Datum]],7)=1,SUMIF(Tabelle1[Datum],"&lt;="&amp;Tabelle1[[#This Row],[Datum]],Tabelle1[Stunde]),"")</f>
        <v>1.3333333333333333</v>
      </c>
    </row>
    <row r="16" spans="2:20">
      <c r="B16">
        <f>IF(Tabelle1[[#This Row],[Datum]]&lt;1,"",YEAR(Tabelle1[[#This Row],[Datum]]))</f>
        <v>2025</v>
      </c>
      <c r="C16">
        <f>IF(Tabelle1[[#This Row],[Datum]]&lt;1,"",MONTH(Tabelle1[[#This Row],[Datum]]))</f>
        <v>1</v>
      </c>
      <c r="D16" t="str">
        <f>IF(Tabelle1[[#This Row],[Verdienst]]="","",_xlfn.ISOWEEKNUM(Tabelle1[[#This Row],[Datum]]))</f>
        <v/>
      </c>
      <c r="E16" s="5">
        <v>45670</v>
      </c>
      <c r="F16" s="4"/>
      <c r="G16" s="4"/>
      <c r="I16" s="6" t="str">
        <f>IF(Tabelle1[[#This Row],[Beginn]]&lt;1,"",IF(OR(Tabelle1[[#This Row],[Beginn]]="Urlaub",Tabelle1[[#This Row],[Beginn]]="Krank",Tabelle1[[#This Row],[Beginn]]="Feiertag"),8/24,Tabelle1[[#This Row],[Ende]]-Tabelle1[[#This Row],[Beginn]]-Tabelle1[[#This Row],[Pause]]))</f>
        <v/>
      </c>
      <c r="J16" s="2" t="str">
        <f>IF(ISNUMBER(Tabelle1[[#This Row],[Stunde]]),IF(Tabelle1[[#This Row],[Stunde]]&gt;0,Tabelle1[[#This Row],[Stunde]]*$J$1*24,""),"")</f>
        <v/>
      </c>
      <c r="K16" t="str">
        <f>IF(MOD(Tabelle1[[#This Row],[Datum]],7)=1,SUMIF(Tabelle1[Datum],"&lt;="&amp;Tabelle1[[#This Row],[Datum]],Tabelle1[Betrag]),"")</f>
        <v/>
      </c>
      <c r="L16" s="6" t="str">
        <f>IF(MOD(Tabelle1[[#This Row],[Datum]],7)=1,SUMIF(Tabelle1[Datum],"&lt;="&amp;Tabelle1[[#This Row],[Datum]],Tabelle1[Stunde]),"")</f>
        <v/>
      </c>
    </row>
    <row r="17" spans="2:12">
      <c r="B17">
        <f>IF(Tabelle1[[#This Row],[Datum]]&lt;1,"",YEAR(Tabelle1[[#This Row],[Datum]]))</f>
        <v>2025</v>
      </c>
      <c r="C17">
        <f>IF(Tabelle1[[#This Row],[Datum]]&lt;1,"",MONTH(Tabelle1[[#This Row],[Datum]]))</f>
        <v>1</v>
      </c>
      <c r="D17" t="str">
        <f>IF(Tabelle1[[#This Row],[Verdienst]]="","",_xlfn.ISOWEEKNUM(Tabelle1[[#This Row],[Datum]]))</f>
        <v/>
      </c>
      <c r="E17" s="5">
        <v>45671</v>
      </c>
      <c r="F17" s="4"/>
      <c r="G17" s="4"/>
      <c r="I17" s="6" t="str">
        <f>IF(Tabelle1[[#This Row],[Beginn]]&lt;1,"",IF(OR(Tabelle1[[#This Row],[Beginn]]="Urlaub",Tabelle1[[#This Row],[Beginn]]="Krank",Tabelle1[[#This Row],[Beginn]]="Feiertag"),8/24,Tabelle1[[#This Row],[Ende]]-Tabelle1[[#This Row],[Beginn]]-Tabelle1[[#This Row],[Pause]]))</f>
        <v/>
      </c>
      <c r="J17" s="2" t="str">
        <f>IF(ISNUMBER(Tabelle1[[#This Row],[Stunde]]),IF(Tabelle1[[#This Row],[Stunde]]&gt;0,Tabelle1[[#This Row],[Stunde]]*$J$1*24,""),"")</f>
        <v/>
      </c>
      <c r="K17" t="str">
        <f>IF(MOD(Tabelle1[[#This Row],[Datum]],7)=1,SUMIF(Tabelle1[Datum],"&lt;="&amp;Tabelle1[[#This Row],[Datum]],Tabelle1[Betrag]),"")</f>
        <v/>
      </c>
      <c r="L17" s="6" t="str">
        <f>IF(MOD(Tabelle1[[#This Row],[Datum]],7)=1,SUMIF(Tabelle1[Datum],"&lt;="&amp;Tabelle1[[#This Row],[Datum]],Tabelle1[Stunde]),"")</f>
        <v/>
      </c>
    </row>
    <row r="18" spans="2:12">
      <c r="B18">
        <f>IF(Tabelle1[[#This Row],[Datum]]&lt;1,"",YEAR(Tabelle1[[#This Row],[Datum]]))</f>
        <v>2025</v>
      </c>
      <c r="C18">
        <f>IF(Tabelle1[[#This Row],[Datum]]&lt;1,"",MONTH(Tabelle1[[#This Row],[Datum]]))</f>
        <v>1</v>
      </c>
      <c r="D18" t="str">
        <f>IF(Tabelle1[[#This Row],[Verdienst]]="","",_xlfn.ISOWEEKNUM(Tabelle1[[#This Row],[Datum]]))</f>
        <v/>
      </c>
      <c r="E18" s="5">
        <v>45672</v>
      </c>
      <c r="F18" s="4"/>
      <c r="G18" s="4"/>
      <c r="I18" s="6" t="str">
        <f>IF(Tabelle1[[#This Row],[Beginn]]&lt;1,"",IF(OR(Tabelle1[[#This Row],[Beginn]]="Urlaub",Tabelle1[[#This Row],[Beginn]]="Krank",Tabelle1[[#This Row],[Beginn]]="Feiertag"),8/24,Tabelle1[[#This Row],[Ende]]-Tabelle1[[#This Row],[Beginn]]-Tabelle1[[#This Row],[Pause]]))</f>
        <v/>
      </c>
      <c r="J18" s="2" t="str">
        <f>IF(ISNUMBER(Tabelle1[[#This Row],[Stunde]]),IF(Tabelle1[[#This Row],[Stunde]]&gt;0,Tabelle1[[#This Row],[Stunde]]*$J$1*24,""),"")</f>
        <v/>
      </c>
      <c r="K18" t="str">
        <f>IF(MOD(Tabelle1[[#This Row],[Datum]],7)=1,SUMIF(Tabelle1[Datum],"&lt;="&amp;Tabelle1[[#This Row],[Datum]],Tabelle1[Betrag]),"")</f>
        <v/>
      </c>
      <c r="L18" s="6" t="str">
        <f>IF(MOD(Tabelle1[[#This Row],[Datum]],7)=1,SUMIF(Tabelle1[Datum],"&lt;="&amp;Tabelle1[[#This Row],[Datum]],Tabelle1[Stunde]),"")</f>
        <v/>
      </c>
    </row>
    <row r="19" spans="2:12">
      <c r="B19">
        <f>IF(Tabelle1[[#This Row],[Datum]]&lt;1,"",YEAR(Tabelle1[[#This Row],[Datum]]))</f>
        <v>2025</v>
      </c>
      <c r="C19">
        <f>IF(Tabelle1[[#This Row],[Datum]]&lt;1,"",MONTH(Tabelle1[[#This Row],[Datum]]))</f>
        <v>1</v>
      </c>
      <c r="D19" t="str">
        <f>IF(Tabelle1[[#This Row],[Verdienst]]="","",_xlfn.ISOWEEKNUM(Tabelle1[[#This Row],[Datum]]))</f>
        <v/>
      </c>
      <c r="E19" s="5">
        <v>45673</v>
      </c>
      <c r="F19" s="4"/>
      <c r="G19" s="4"/>
      <c r="I19" s="6" t="str">
        <f>IF(Tabelle1[[#This Row],[Beginn]]&lt;1,"",IF(OR(Tabelle1[[#This Row],[Beginn]]="Urlaub",Tabelle1[[#This Row],[Beginn]]="Krank",Tabelle1[[#This Row],[Beginn]]="Feiertag"),8/24,Tabelle1[[#This Row],[Ende]]-Tabelle1[[#This Row],[Beginn]]-Tabelle1[[#This Row],[Pause]]))</f>
        <v/>
      </c>
      <c r="J19" s="2" t="str">
        <f>IF(ISNUMBER(Tabelle1[[#This Row],[Stunde]]),IF(Tabelle1[[#This Row],[Stunde]]&gt;0,Tabelle1[[#This Row],[Stunde]]*$J$1*24,""),"")</f>
        <v/>
      </c>
      <c r="K19" t="str">
        <f>IF(MOD(Tabelle1[[#This Row],[Datum]],7)=1,SUMIF(Tabelle1[Datum],"&lt;="&amp;Tabelle1[[#This Row],[Datum]],Tabelle1[Betrag]),"")</f>
        <v/>
      </c>
      <c r="L19" s="6" t="str">
        <f>IF(MOD(Tabelle1[[#This Row],[Datum]],7)=1,SUMIF(Tabelle1[Datum],"&lt;="&amp;Tabelle1[[#This Row],[Datum]],Tabelle1[Stunde]),"")</f>
        <v/>
      </c>
    </row>
    <row r="20" spans="2:12">
      <c r="B20">
        <f>IF(Tabelle1[[#This Row],[Datum]]&lt;1,"",YEAR(Tabelle1[[#This Row],[Datum]]))</f>
        <v>2025</v>
      </c>
      <c r="C20">
        <f>IF(Tabelle1[[#This Row],[Datum]]&lt;1,"",MONTH(Tabelle1[[#This Row],[Datum]]))</f>
        <v>1</v>
      </c>
      <c r="D20" t="str">
        <f>IF(Tabelle1[[#This Row],[Verdienst]]="","",_xlfn.ISOWEEKNUM(Tabelle1[[#This Row],[Datum]]))</f>
        <v/>
      </c>
      <c r="E20" s="5">
        <v>45674</v>
      </c>
      <c r="F20" s="4"/>
      <c r="G20" s="4"/>
      <c r="I20" s="6" t="str">
        <f>IF(Tabelle1[[#This Row],[Beginn]]&lt;1,"",IF(OR(Tabelle1[[#This Row],[Beginn]]="Urlaub",Tabelle1[[#This Row],[Beginn]]="Krank",Tabelle1[[#This Row],[Beginn]]="Feiertag"),8/24,Tabelle1[[#This Row],[Ende]]-Tabelle1[[#This Row],[Beginn]]-Tabelle1[[#This Row],[Pause]]))</f>
        <v/>
      </c>
      <c r="J20" s="2" t="str">
        <f>IF(ISNUMBER(Tabelle1[[#This Row],[Stunde]]),IF(Tabelle1[[#This Row],[Stunde]]&gt;0,Tabelle1[[#This Row],[Stunde]]*$J$1*24,""),"")</f>
        <v/>
      </c>
      <c r="K20" t="str">
        <f>IF(MOD(Tabelle1[[#This Row],[Datum]],7)=1,SUMIF(Tabelle1[Datum],"&lt;="&amp;Tabelle1[[#This Row],[Datum]],Tabelle1[Betrag]),"")</f>
        <v/>
      </c>
      <c r="L20" s="6" t="str">
        <f>IF(MOD(Tabelle1[[#This Row],[Datum]],7)=1,SUMIF(Tabelle1[Datum],"&lt;="&amp;Tabelle1[[#This Row],[Datum]],Tabelle1[Stunde]),"")</f>
        <v/>
      </c>
    </row>
    <row r="21" spans="2:12">
      <c r="B21">
        <f>IF(Tabelle1[[#This Row],[Datum]]&lt;1,"",YEAR(Tabelle1[[#This Row],[Datum]]))</f>
        <v>2025</v>
      </c>
      <c r="C21">
        <f>IF(Tabelle1[[#This Row],[Datum]]&lt;1,"",MONTH(Tabelle1[[#This Row],[Datum]]))</f>
        <v>1</v>
      </c>
      <c r="D21" t="str">
        <f>IF(Tabelle1[[#This Row],[Verdienst]]="","",_xlfn.ISOWEEKNUM(Tabelle1[[#This Row],[Datum]]))</f>
        <v/>
      </c>
      <c r="E21" s="5">
        <v>45675</v>
      </c>
      <c r="F21" s="4"/>
      <c r="G21" s="4"/>
      <c r="I21" s="6" t="str">
        <f>IF(Tabelle1[[#This Row],[Beginn]]&lt;1,"",IF(OR(Tabelle1[[#This Row],[Beginn]]="Urlaub",Tabelle1[[#This Row],[Beginn]]="Krank",Tabelle1[[#This Row],[Beginn]]="Feiertag"),8/24,Tabelle1[[#This Row],[Ende]]-Tabelle1[[#This Row],[Beginn]]-Tabelle1[[#This Row],[Pause]]))</f>
        <v/>
      </c>
      <c r="J21" s="2" t="str">
        <f>IF(ISNUMBER(Tabelle1[[#This Row],[Stunde]]),IF(Tabelle1[[#This Row],[Stunde]]&gt;0,Tabelle1[[#This Row],[Stunde]]*$J$1*24,""),"")</f>
        <v/>
      </c>
      <c r="K21" t="str">
        <f>IF(MOD(Tabelle1[[#This Row],[Datum]],7)=1,SUMIF(Tabelle1[Datum],"&lt;="&amp;Tabelle1[[#This Row],[Datum]],Tabelle1[Betrag]),"")</f>
        <v/>
      </c>
      <c r="L21" s="6" t="str">
        <f>IF(MOD(Tabelle1[[#This Row],[Datum]],7)=1,SUMIF(Tabelle1[Datum],"&lt;="&amp;Tabelle1[[#This Row],[Datum]],Tabelle1[Stunde]),"")</f>
        <v/>
      </c>
    </row>
    <row r="22" spans="2:12">
      <c r="B22">
        <f>IF(Tabelle1[[#This Row],[Datum]]&lt;1,"",YEAR(Tabelle1[[#This Row],[Datum]]))</f>
        <v>2025</v>
      </c>
      <c r="C22">
        <f>IF(Tabelle1[[#This Row],[Datum]]&lt;1,"",MONTH(Tabelle1[[#This Row],[Datum]]))</f>
        <v>1</v>
      </c>
      <c r="D22">
        <f>IF(Tabelle1[[#This Row],[Verdienst]]="","",_xlfn.ISOWEEKNUM(Tabelle1[[#This Row],[Datum]]))</f>
        <v>3</v>
      </c>
      <c r="E22" s="5">
        <v>45676</v>
      </c>
      <c r="F22" s="4"/>
      <c r="G22" s="4"/>
      <c r="I22" s="6" t="str">
        <f>IF(Tabelle1[[#This Row],[Beginn]]&lt;1,"",IF(OR(Tabelle1[[#This Row],[Beginn]]="Urlaub",Tabelle1[[#This Row],[Beginn]]="Krank",Tabelle1[[#This Row],[Beginn]]="Feiertag"),8/24,Tabelle1[[#This Row],[Ende]]-Tabelle1[[#This Row],[Beginn]]-Tabelle1[[#This Row],[Pause]]))</f>
        <v/>
      </c>
      <c r="J22" s="2" t="str">
        <f>IF(ISNUMBER(Tabelle1[[#This Row],[Stunde]]),IF(Tabelle1[[#This Row],[Stunde]]&gt;0,Tabelle1[[#This Row],[Stunde]]*$J$1*24,""),"")</f>
        <v/>
      </c>
      <c r="K22">
        <f>IF(MOD(Tabelle1[[#This Row],[Datum]],7)=1,SUMIF(Tabelle1[Datum],"&lt;="&amp;Tabelle1[[#This Row],[Datum]],Tabelle1[Betrag]),"")</f>
        <v>506.55999999999995</v>
      </c>
      <c r="L22" s="6">
        <f>IF(MOD(Tabelle1[[#This Row],[Datum]],7)=1,SUMIF(Tabelle1[Datum],"&lt;="&amp;Tabelle1[[#This Row],[Datum]],Tabelle1[Stunde]),"")</f>
        <v>1.3333333333333333</v>
      </c>
    </row>
    <row r="23" spans="2:12">
      <c r="B23">
        <f>IF(Tabelle1[[#This Row],[Datum]]&lt;1,"",YEAR(Tabelle1[[#This Row],[Datum]]))</f>
        <v>2025</v>
      </c>
      <c r="C23">
        <f>IF(Tabelle1[[#This Row],[Datum]]&lt;1,"",MONTH(Tabelle1[[#This Row],[Datum]]))</f>
        <v>1</v>
      </c>
      <c r="D23" t="str">
        <f>IF(Tabelle1[[#This Row],[Verdienst]]="","",_xlfn.ISOWEEKNUM(Tabelle1[[#This Row],[Datum]]))</f>
        <v/>
      </c>
      <c r="E23" s="5">
        <v>45677</v>
      </c>
      <c r="F23" s="4"/>
      <c r="G23" s="4"/>
      <c r="I23" s="6" t="str">
        <f>IF(Tabelle1[[#This Row],[Beginn]]&lt;1,"",IF(OR(Tabelle1[[#This Row],[Beginn]]="Urlaub",Tabelle1[[#This Row],[Beginn]]="Krank",Tabelle1[[#This Row],[Beginn]]="Feiertag"),8/24,Tabelle1[[#This Row],[Ende]]-Tabelle1[[#This Row],[Beginn]]-Tabelle1[[#This Row],[Pause]]))</f>
        <v/>
      </c>
      <c r="J23" s="2" t="str">
        <f>IF(ISNUMBER(Tabelle1[[#This Row],[Stunde]]),IF(Tabelle1[[#This Row],[Stunde]]&gt;0,Tabelle1[[#This Row],[Stunde]]*$J$1*24,""),"")</f>
        <v/>
      </c>
      <c r="K23" t="str">
        <f>IF(MOD(Tabelle1[[#This Row],[Datum]],7)=1,SUMIF(Tabelle1[Datum],"&lt;="&amp;Tabelle1[[#This Row],[Datum]],Tabelle1[Betrag]),"")</f>
        <v/>
      </c>
      <c r="L23" s="6" t="str">
        <f>IF(MOD(Tabelle1[[#This Row],[Datum]],7)=1,SUMIF(Tabelle1[Datum],"&lt;="&amp;Tabelle1[[#This Row],[Datum]],Tabelle1[Stunde]),"")</f>
        <v/>
      </c>
    </row>
    <row r="24" spans="2:12">
      <c r="B24">
        <f>IF(Tabelle1[[#This Row],[Datum]]&lt;1,"",YEAR(Tabelle1[[#This Row],[Datum]]))</f>
        <v>2025</v>
      </c>
      <c r="C24">
        <f>IF(Tabelle1[[#This Row],[Datum]]&lt;1,"",MONTH(Tabelle1[[#This Row],[Datum]]))</f>
        <v>1</v>
      </c>
      <c r="D24" t="str">
        <f>IF(Tabelle1[[#This Row],[Verdienst]]="","",_xlfn.ISOWEEKNUM(Tabelle1[[#This Row],[Datum]]))</f>
        <v/>
      </c>
      <c r="E24" s="5">
        <v>45678</v>
      </c>
      <c r="F24" s="4"/>
      <c r="G24" s="4"/>
      <c r="I24" s="6" t="str">
        <f>IF(Tabelle1[[#This Row],[Beginn]]&lt;1,"",IF(OR(Tabelle1[[#This Row],[Beginn]]="Urlaub",Tabelle1[[#This Row],[Beginn]]="Krank",Tabelle1[[#This Row],[Beginn]]="Feiertag"),8/24,Tabelle1[[#This Row],[Ende]]-Tabelle1[[#This Row],[Beginn]]-Tabelle1[[#This Row],[Pause]]))</f>
        <v/>
      </c>
      <c r="J24" s="2" t="str">
        <f>IF(ISNUMBER(Tabelle1[[#This Row],[Stunde]]),IF(Tabelle1[[#This Row],[Stunde]]&gt;0,Tabelle1[[#This Row],[Stunde]]*$J$1*24,""),"")</f>
        <v/>
      </c>
      <c r="K24" t="str">
        <f>IF(MOD(Tabelle1[[#This Row],[Datum]],7)=1,SUMIF(Tabelle1[Datum],"&lt;="&amp;Tabelle1[[#This Row],[Datum]],Tabelle1[Betrag]),"")</f>
        <v/>
      </c>
      <c r="L24" s="6" t="str">
        <f>IF(MOD(Tabelle1[[#This Row],[Datum]],7)=1,SUMIF(Tabelle1[Datum],"&lt;="&amp;Tabelle1[[#This Row],[Datum]],Tabelle1[Stunde]),"")</f>
        <v/>
      </c>
    </row>
    <row r="25" spans="2:12">
      <c r="B25">
        <f>IF(Tabelle1[[#This Row],[Datum]]&lt;1,"",YEAR(Tabelle1[[#This Row],[Datum]]))</f>
        <v>2025</v>
      </c>
      <c r="C25">
        <f>IF(Tabelle1[[#This Row],[Datum]]&lt;1,"",MONTH(Tabelle1[[#This Row],[Datum]]))</f>
        <v>1</v>
      </c>
      <c r="D25" t="str">
        <f>IF(Tabelle1[[#This Row],[Verdienst]]="","",_xlfn.ISOWEEKNUM(Tabelle1[[#This Row],[Datum]]))</f>
        <v/>
      </c>
      <c r="E25" s="5">
        <v>45679</v>
      </c>
      <c r="F25" s="4"/>
      <c r="G25" s="4"/>
      <c r="I25" s="6" t="str">
        <f>IF(Tabelle1[[#This Row],[Beginn]]&lt;1,"",IF(OR(Tabelle1[[#This Row],[Beginn]]="Urlaub",Tabelle1[[#This Row],[Beginn]]="Krank",Tabelle1[[#This Row],[Beginn]]="Feiertag"),8/24,Tabelle1[[#This Row],[Ende]]-Tabelle1[[#This Row],[Beginn]]-Tabelle1[[#This Row],[Pause]]))</f>
        <v/>
      </c>
      <c r="J25" s="2" t="str">
        <f>IF(ISNUMBER(Tabelle1[[#This Row],[Stunde]]),IF(Tabelle1[[#This Row],[Stunde]]&gt;0,Tabelle1[[#This Row],[Stunde]]*$J$1*24,""),"")</f>
        <v/>
      </c>
      <c r="K25" t="str">
        <f>IF(MOD(Tabelle1[[#This Row],[Datum]],7)=1,SUMIF(Tabelle1[Datum],"&lt;="&amp;Tabelle1[[#This Row],[Datum]],Tabelle1[Betrag]),"")</f>
        <v/>
      </c>
      <c r="L25" s="6" t="str">
        <f>IF(MOD(Tabelle1[[#This Row],[Datum]],7)=1,SUMIF(Tabelle1[Datum],"&lt;="&amp;Tabelle1[[#This Row],[Datum]],Tabelle1[Stunde]),"")</f>
        <v/>
      </c>
    </row>
    <row r="26" spans="2:12">
      <c r="B26">
        <f>IF(Tabelle1[[#This Row],[Datum]]&lt;1,"",YEAR(Tabelle1[[#This Row],[Datum]]))</f>
        <v>2025</v>
      </c>
      <c r="C26">
        <f>IF(Tabelle1[[#This Row],[Datum]]&lt;1,"",MONTH(Tabelle1[[#This Row],[Datum]]))</f>
        <v>1</v>
      </c>
      <c r="D26" t="str">
        <f>IF(Tabelle1[[#This Row],[Verdienst]]="","",_xlfn.ISOWEEKNUM(Tabelle1[[#This Row],[Datum]]))</f>
        <v/>
      </c>
      <c r="E26" s="5">
        <v>45680</v>
      </c>
      <c r="F26" s="4"/>
      <c r="G26" s="4"/>
      <c r="I26" s="6" t="str">
        <f>IF(Tabelle1[[#This Row],[Beginn]]&lt;1,"",IF(OR(Tabelle1[[#This Row],[Beginn]]="Urlaub",Tabelle1[[#This Row],[Beginn]]="Krank",Tabelle1[[#This Row],[Beginn]]="Feiertag"),8/24,Tabelle1[[#This Row],[Ende]]-Tabelle1[[#This Row],[Beginn]]-Tabelle1[[#This Row],[Pause]]))</f>
        <v/>
      </c>
      <c r="J26" s="2" t="str">
        <f>IF(ISNUMBER(Tabelle1[[#This Row],[Stunde]]),IF(Tabelle1[[#This Row],[Stunde]]&gt;0,Tabelle1[[#This Row],[Stunde]]*$J$1*24,""),"")</f>
        <v/>
      </c>
      <c r="K26" t="str">
        <f>IF(MOD(Tabelle1[[#This Row],[Datum]],7)=1,SUMIF(Tabelle1[Datum],"&lt;="&amp;Tabelle1[[#This Row],[Datum]],Tabelle1[Betrag]),"")</f>
        <v/>
      </c>
      <c r="L26" s="6" t="str">
        <f>IF(MOD(Tabelle1[[#This Row],[Datum]],7)=1,SUMIF(Tabelle1[Datum],"&lt;="&amp;Tabelle1[[#This Row],[Datum]],Tabelle1[Stunde]),"")</f>
        <v/>
      </c>
    </row>
    <row r="27" spans="2:12">
      <c r="B27">
        <f>IF(Tabelle1[[#This Row],[Datum]]&lt;1,"",YEAR(Tabelle1[[#This Row],[Datum]]))</f>
        <v>2025</v>
      </c>
      <c r="C27">
        <f>IF(Tabelle1[[#This Row],[Datum]]&lt;1,"",MONTH(Tabelle1[[#This Row],[Datum]]))</f>
        <v>1</v>
      </c>
      <c r="D27" t="str">
        <f>IF(Tabelle1[[#This Row],[Verdienst]]="","",_xlfn.ISOWEEKNUM(Tabelle1[[#This Row],[Datum]]))</f>
        <v/>
      </c>
      <c r="E27" s="5">
        <v>45681</v>
      </c>
      <c r="F27" s="4"/>
      <c r="G27" s="4"/>
      <c r="I27" s="6" t="str">
        <f>IF(Tabelle1[[#This Row],[Beginn]]&lt;1,"",IF(OR(Tabelle1[[#This Row],[Beginn]]="Urlaub",Tabelle1[[#This Row],[Beginn]]="Krank",Tabelle1[[#This Row],[Beginn]]="Feiertag"),8/24,Tabelle1[[#This Row],[Ende]]-Tabelle1[[#This Row],[Beginn]]-Tabelle1[[#This Row],[Pause]]))</f>
        <v/>
      </c>
      <c r="J27" s="2" t="str">
        <f>IF(ISNUMBER(Tabelle1[[#This Row],[Stunde]]),IF(Tabelle1[[#This Row],[Stunde]]&gt;0,Tabelle1[[#This Row],[Stunde]]*$J$1*24,""),"")</f>
        <v/>
      </c>
      <c r="K27" t="str">
        <f>IF(MOD(Tabelle1[[#This Row],[Datum]],7)=1,SUMIF(Tabelle1[Datum],"&lt;="&amp;Tabelle1[[#This Row],[Datum]],Tabelle1[Betrag]),"")</f>
        <v/>
      </c>
      <c r="L27" s="6" t="str">
        <f>IF(MOD(Tabelle1[[#This Row],[Datum]],7)=1,SUMIF(Tabelle1[Datum],"&lt;="&amp;Tabelle1[[#This Row],[Datum]],Tabelle1[Stunde]),"")</f>
        <v/>
      </c>
    </row>
    <row r="28" spans="2:12">
      <c r="B28">
        <f>IF(Tabelle1[[#This Row],[Datum]]&lt;1,"",YEAR(Tabelle1[[#This Row],[Datum]]))</f>
        <v>2025</v>
      </c>
      <c r="C28">
        <f>IF(Tabelle1[[#This Row],[Datum]]&lt;1,"",MONTH(Tabelle1[[#This Row],[Datum]]))</f>
        <v>1</v>
      </c>
      <c r="D28" t="str">
        <f>IF(Tabelle1[[#This Row],[Verdienst]]="","",_xlfn.ISOWEEKNUM(Tabelle1[[#This Row],[Datum]]))</f>
        <v/>
      </c>
      <c r="E28" s="5">
        <v>45682</v>
      </c>
      <c r="F28" s="4"/>
      <c r="G28" s="4"/>
      <c r="I28" s="6" t="str">
        <f>IF(Tabelle1[[#This Row],[Beginn]]&lt;1,"",IF(OR(Tabelle1[[#This Row],[Beginn]]="Urlaub",Tabelle1[[#This Row],[Beginn]]="Krank",Tabelle1[[#This Row],[Beginn]]="Feiertag"),8/24,Tabelle1[[#This Row],[Ende]]-Tabelle1[[#This Row],[Beginn]]-Tabelle1[[#This Row],[Pause]]))</f>
        <v/>
      </c>
      <c r="J28" s="2" t="str">
        <f>IF(ISNUMBER(Tabelle1[[#This Row],[Stunde]]),IF(Tabelle1[[#This Row],[Stunde]]&gt;0,Tabelle1[[#This Row],[Stunde]]*$J$1*24,""),"")</f>
        <v/>
      </c>
      <c r="K28" t="str">
        <f>IF(MOD(Tabelle1[[#This Row],[Datum]],7)=1,SUMIF(Tabelle1[Datum],"&lt;="&amp;Tabelle1[[#This Row],[Datum]],Tabelle1[Betrag]),"")</f>
        <v/>
      </c>
      <c r="L28" s="6" t="str">
        <f>IF(MOD(Tabelle1[[#This Row],[Datum]],7)=1,SUMIF(Tabelle1[Datum],"&lt;="&amp;Tabelle1[[#This Row],[Datum]],Tabelle1[Stunde]),"")</f>
        <v/>
      </c>
    </row>
    <row r="29" spans="2:12">
      <c r="B29">
        <f>IF(Tabelle1[[#This Row],[Datum]]&lt;1,"",YEAR(Tabelle1[[#This Row],[Datum]]))</f>
        <v>2025</v>
      </c>
      <c r="C29">
        <f>IF(Tabelle1[[#This Row],[Datum]]&lt;1,"",MONTH(Tabelle1[[#This Row],[Datum]]))</f>
        <v>1</v>
      </c>
      <c r="D29">
        <f>IF(Tabelle1[[#This Row],[Verdienst]]="","",_xlfn.ISOWEEKNUM(Tabelle1[[#This Row],[Datum]]))</f>
        <v>4</v>
      </c>
      <c r="E29" s="5">
        <v>45683</v>
      </c>
      <c r="F29" s="4"/>
      <c r="G29" s="4"/>
      <c r="I29" s="6" t="str">
        <f>IF(Tabelle1[[#This Row],[Beginn]]&lt;1,"",IF(OR(Tabelle1[[#This Row],[Beginn]]="Urlaub",Tabelle1[[#This Row],[Beginn]]="Krank",Tabelle1[[#This Row],[Beginn]]="Feiertag"),8/24,Tabelle1[[#This Row],[Ende]]-Tabelle1[[#This Row],[Beginn]]-Tabelle1[[#This Row],[Pause]]))</f>
        <v/>
      </c>
      <c r="J29" s="2" t="str">
        <f>IF(ISNUMBER(Tabelle1[[#This Row],[Stunde]]),IF(Tabelle1[[#This Row],[Stunde]]&gt;0,Tabelle1[[#This Row],[Stunde]]*$J$1*24,""),"")</f>
        <v/>
      </c>
      <c r="K29">
        <f>IF(MOD(Tabelle1[[#This Row],[Datum]],7)=1,SUMIF(Tabelle1[Datum],"&lt;="&amp;Tabelle1[[#This Row],[Datum]],Tabelle1[Betrag]),"")</f>
        <v>506.55999999999995</v>
      </c>
      <c r="L29" s="6">
        <f>IF(MOD(Tabelle1[[#This Row],[Datum]],7)=1,SUMIF(Tabelle1[Datum],"&lt;="&amp;Tabelle1[[#This Row],[Datum]],Tabelle1[Stunde]),"")</f>
        <v>1.3333333333333333</v>
      </c>
    </row>
    <row r="30" spans="2:12">
      <c r="B30">
        <f>IF(Tabelle1[[#This Row],[Datum]]&lt;1,"",YEAR(Tabelle1[[#This Row],[Datum]]))</f>
        <v>2025</v>
      </c>
      <c r="C30">
        <f>IF(Tabelle1[[#This Row],[Datum]]&lt;1,"",MONTH(Tabelle1[[#This Row],[Datum]]))</f>
        <v>1</v>
      </c>
      <c r="D30" t="str">
        <f>IF(Tabelle1[[#This Row],[Verdienst]]="","",_xlfn.ISOWEEKNUM(Tabelle1[[#This Row],[Datum]]))</f>
        <v/>
      </c>
      <c r="E30" s="5">
        <v>45684</v>
      </c>
      <c r="F30" s="4"/>
      <c r="G30" s="4"/>
      <c r="I30" s="6" t="str">
        <f>IF(Tabelle1[[#This Row],[Beginn]]&lt;1,"",IF(OR(Tabelle1[[#This Row],[Beginn]]="Urlaub",Tabelle1[[#This Row],[Beginn]]="Krank",Tabelle1[[#This Row],[Beginn]]="Feiertag"),8/24,Tabelle1[[#This Row],[Ende]]-Tabelle1[[#This Row],[Beginn]]-Tabelle1[[#This Row],[Pause]]))</f>
        <v/>
      </c>
      <c r="J30" s="2" t="str">
        <f>IF(ISNUMBER(Tabelle1[[#This Row],[Stunde]]),IF(Tabelle1[[#This Row],[Stunde]]&gt;0,Tabelle1[[#This Row],[Stunde]]*$J$1*24,""),"")</f>
        <v/>
      </c>
      <c r="K30" t="str">
        <f>IF(MOD(Tabelle1[[#This Row],[Datum]],7)=1,SUMIF(Tabelle1[Datum],"&lt;="&amp;Tabelle1[[#This Row],[Datum]],Tabelle1[Betrag]),"")</f>
        <v/>
      </c>
      <c r="L30" s="6" t="str">
        <f>IF(MOD(Tabelle1[[#This Row],[Datum]],7)=1,SUMIF(Tabelle1[Datum],"&lt;="&amp;Tabelle1[[#This Row],[Datum]],Tabelle1[Stunde]),"")</f>
        <v/>
      </c>
    </row>
    <row r="31" spans="2:12">
      <c r="B31">
        <f>IF(Tabelle1[[#This Row],[Datum]]&lt;1,"",YEAR(Tabelle1[[#This Row],[Datum]]))</f>
        <v>2025</v>
      </c>
      <c r="C31">
        <f>IF(Tabelle1[[#This Row],[Datum]]&lt;1,"",MONTH(Tabelle1[[#This Row],[Datum]]))</f>
        <v>1</v>
      </c>
      <c r="D31" t="str">
        <f>IF(Tabelle1[[#This Row],[Verdienst]]="","",_xlfn.ISOWEEKNUM(Tabelle1[[#This Row],[Datum]]))</f>
        <v/>
      </c>
      <c r="E31" s="5">
        <v>45685</v>
      </c>
      <c r="F31" s="4"/>
      <c r="G31" s="4"/>
      <c r="I31" s="6" t="str">
        <f>IF(Tabelle1[[#This Row],[Beginn]]&lt;1,"",IF(OR(Tabelle1[[#This Row],[Beginn]]="Urlaub",Tabelle1[[#This Row],[Beginn]]="Krank",Tabelle1[[#This Row],[Beginn]]="Feiertag"),8/24,Tabelle1[[#This Row],[Ende]]-Tabelle1[[#This Row],[Beginn]]-Tabelle1[[#This Row],[Pause]]))</f>
        <v/>
      </c>
      <c r="J31" s="2" t="str">
        <f>IF(ISNUMBER(Tabelle1[[#This Row],[Stunde]]),IF(Tabelle1[[#This Row],[Stunde]]&gt;0,Tabelle1[[#This Row],[Stunde]]*$J$1*24,""),"")</f>
        <v/>
      </c>
      <c r="K31" t="str">
        <f>IF(MOD(Tabelle1[[#This Row],[Datum]],7)=1,SUMIF(Tabelle1[Datum],"&lt;="&amp;Tabelle1[[#This Row],[Datum]],Tabelle1[Betrag]),"")</f>
        <v/>
      </c>
      <c r="L31" s="6" t="str">
        <f>IF(MOD(Tabelle1[[#This Row],[Datum]],7)=1,SUMIF(Tabelle1[Datum],"&lt;="&amp;Tabelle1[[#This Row],[Datum]],Tabelle1[Stunde]),"")</f>
        <v/>
      </c>
    </row>
    <row r="32" spans="2:12">
      <c r="B32">
        <f>IF(Tabelle1[[#This Row],[Datum]]&lt;1,"",YEAR(Tabelle1[[#This Row],[Datum]]))</f>
        <v>2025</v>
      </c>
      <c r="C32">
        <f>IF(Tabelle1[[#This Row],[Datum]]&lt;1,"",MONTH(Tabelle1[[#This Row],[Datum]]))</f>
        <v>1</v>
      </c>
      <c r="D32" t="str">
        <f>IF(Tabelle1[[#This Row],[Verdienst]]="","",_xlfn.ISOWEEKNUM(Tabelle1[[#This Row],[Datum]]))</f>
        <v/>
      </c>
      <c r="E32" s="5">
        <v>45686</v>
      </c>
      <c r="F32" s="4"/>
      <c r="G32" s="4"/>
      <c r="I32" s="6" t="str">
        <f>IF(Tabelle1[[#This Row],[Beginn]]&lt;1,"",IF(OR(Tabelle1[[#This Row],[Beginn]]="Urlaub",Tabelle1[[#This Row],[Beginn]]="Krank",Tabelle1[[#This Row],[Beginn]]="Feiertag"),8/24,Tabelle1[[#This Row],[Ende]]-Tabelle1[[#This Row],[Beginn]]-Tabelle1[[#This Row],[Pause]]))</f>
        <v/>
      </c>
      <c r="J32" s="2" t="str">
        <f>IF(ISNUMBER(Tabelle1[[#This Row],[Stunde]]),IF(Tabelle1[[#This Row],[Stunde]]&gt;0,Tabelle1[[#This Row],[Stunde]]*$J$1*24,""),"")</f>
        <v/>
      </c>
      <c r="K32" t="str">
        <f>IF(MOD(Tabelle1[[#This Row],[Datum]],7)=1,SUMIF(Tabelle1[Datum],"&lt;="&amp;Tabelle1[[#This Row],[Datum]],Tabelle1[Betrag]),"")</f>
        <v/>
      </c>
      <c r="L32" s="6" t="str">
        <f>IF(MOD(Tabelle1[[#This Row],[Datum]],7)=1,SUMIF(Tabelle1[Datum],"&lt;="&amp;Tabelle1[[#This Row],[Datum]],Tabelle1[Stunde]),"")</f>
        <v/>
      </c>
    </row>
    <row r="33" spans="2:12">
      <c r="B33">
        <f>IF(Tabelle1[[#This Row],[Datum]]&lt;1,"",YEAR(Tabelle1[[#This Row],[Datum]]))</f>
        <v>2025</v>
      </c>
      <c r="C33">
        <f>IF(Tabelle1[[#This Row],[Datum]]&lt;1,"",MONTH(Tabelle1[[#This Row],[Datum]]))</f>
        <v>1</v>
      </c>
      <c r="D33" t="str">
        <f>IF(Tabelle1[[#This Row],[Verdienst]]="","",_xlfn.ISOWEEKNUM(Tabelle1[[#This Row],[Datum]]))</f>
        <v/>
      </c>
      <c r="E33" s="5">
        <v>45687</v>
      </c>
      <c r="F33" s="4"/>
      <c r="G33" s="4"/>
      <c r="I33" s="6" t="str">
        <f>IF(Tabelle1[[#This Row],[Beginn]]&lt;1,"",IF(OR(Tabelle1[[#This Row],[Beginn]]="Urlaub",Tabelle1[[#This Row],[Beginn]]="Krank",Tabelle1[[#This Row],[Beginn]]="Feiertag"),8/24,Tabelle1[[#This Row],[Ende]]-Tabelle1[[#This Row],[Beginn]]-Tabelle1[[#This Row],[Pause]]))</f>
        <v/>
      </c>
      <c r="J33" s="2" t="str">
        <f>IF(ISNUMBER(Tabelle1[[#This Row],[Stunde]]),IF(Tabelle1[[#This Row],[Stunde]]&gt;0,Tabelle1[[#This Row],[Stunde]]*$J$1*24,""),"")</f>
        <v/>
      </c>
      <c r="K33" t="str">
        <f>IF(MOD(Tabelle1[[#This Row],[Datum]],7)=1,SUMIF(Tabelle1[Datum],"&lt;="&amp;Tabelle1[[#This Row],[Datum]],Tabelle1[Betrag]),"")</f>
        <v/>
      </c>
      <c r="L33" s="6" t="str">
        <f>IF(MOD(Tabelle1[[#This Row],[Datum]],7)=1,SUMIF(Tabelle1[Datum],"&lt;="&amp;Tabelle1[[#This Row],[Datum]],Tabelle1[Stunde]),"")</f>
        <v/>
      </c>
    </row>
    <row r="34" spans="2:12">
      <c r="B34">
        <f>IF(Tabelle1[[#This Row],[Datum]]&lt;1,"",YEAR(Tabelle1[[#This Row],[Datum]]))</f>
        <v>2025</v>
      </c>
      <c r="C34">
        <f>IF(Tabelle1[[#This Row],[Datum]]&lt;1,"",MONTH(Tabelle1[[#This Row],[Datum]]))</f>
        <v>1</v>
      </c>
      <c r="D34" t="str">
        <f>IF(Tabelle1[[#This Row],[Verdienst]]="","",_xlfn.ISOWEEKNUM(Tabelle1[[#This Row],[Datum]]))</f>
        <v/>
      </c>
      <c r="E34" s="5">
        <v>45688</v>
      </c>
      <c r="F34" s="4"/>
      <c r="G34" s="4"/>
      <c r="I34" s="6" t="str">
        <f>IF(Tabelle1[[#This Row],[Beginn]]&lt;1,"",IF(OR(Tabelle1[[#This Row],[Beginn]]="Urlaub",Tabelle1[[#This Row],[Beginn]]="Krank",Tabelle1[[#This Row],[Beginn]]="Feiertag"),8/24,Tabelle1[[#This Row],[Ende]]-Tabelle1[[#This Row],[Beginn]]-Tabelle1[[#This Row],[Pause]]))</f>
        <v/>
      </c>
      <c r="J34" s="2" t="str">
        <f>IF(ISNUMBER(Tabelle1[[#This Row],[Stunde]]),IF(Tabelle1[[#This Row],[Stunde]]&gt;0,Tabelle1[[#This Row],[Stunde]]*$J$1*24,""),"")</f>
        <v/>
      </c>
      <c r="K34" t="str">
        <f>IF(MOD(Tabelle1[[#This Row],[Datum]],7)=1,SUMIF(Tabelle1[Datum],"&lt;="&amp;Tabelle1[[#This Row],[Datum]],Tabelle1[Betrag]),"")</f>
        <v/>
      </c>
      <c r="L34" s="6" t="str">
        <f>IF(MOD(Tabelle1[[#This Row],[Datum]],7)=1,SUMIF(Tabelle1[Datum],"&lt;="&amp;Tabelle1[[#This Row],[Datum]],Tabelle1[Stunde]),"")</f>
        <v/>
      </c>
    </row>
    <row r="35" spans="2:12" hidden="1">
      <c r="B35">
        <f>IF(Tabelle1[[#This Row],[Datum]]&lt;1,"",YEAR(Tabelle1[[#This Row],[Datum]]))</f>
        <v>2025</v>
      </c>
      <c r="C35">
        <f>IF(Tabelle1[[#This Row],[Datum]]&lt;1,"",MONTH(Tabelle1[[#This Row],[Datum]]))</f>
        <v>2</v>
      </c>
      <c r="D35" t="str">
        <f>IF(Tabelle1[[#This Row],[Verdienst]]="","",_xlfn.ISOWEEKNUM(Tabelle1[[#This Row],[Datum]]))</f>
        <v/>
      </c>
      <c r="E35" s="5">
        <v>45689</v>
      </c>
      <c r="F35" s="4"/>
      <c r="G35" s="4"/>
      <c r="I35" s="6" t="str">
        <f>IF(Tabelle1[[#This Row],[Beginn]]&lt;1,"",IF(OR(Tabelle1[[#This Row],[Beginn]]="Urlaub",Tabelle1[[#This Row],[Beginn]]="Krank",Tabelle1[[#This Row],[Beginn]]="Feiertag"),8/24,Tabelle1[[#This Row],[Ende]]-Tabelle1[[#This Row],[Beginn]]-Tabelle1[[#This Row],[Pause]]))</f>
        <v/>
      </c>
      <c r="J35" s="2" t="str">
        <f>IF(ISNUMBER(Tabelle1[[#This Row],[Stunde]]),IF(Tabelle1[[#This Row],[Stunde]]&gt;0,Tabelle1[[#This Row],[Stunde]]*$J$1*24,""),"")</f>
        <v/>
      </c>
      <c r="K35" t="str">
        <f>IF(MOD(Tabelle1[[#This Row],[Datum]],7)=1,SUMIF(Tabelle1[Datum],"&lt;="&amp;Tabelle1[[#This Row],[Datum]],Tabelle1[Betrag]),"")</f>
        <v/>
      </c>
      <c r="L35" s="6" t="str">
        <f>IF(MOD(Tabelle1[[#This Row],[Datum]],7)=1,SUMIF(Tabelle1[Datum],"&lt;="&amp;Tabelle1[[#This Row],[Datum]],Tabelle1[Stunde]),"")</f>
        <v/>
      </c>
    </row>
    <row r="36" spans="2:12" hidden="1">
      <c r="B36">
        <f>IF(Tabelle1[[#This Row],[Datum]]&lt;1,"",YEAR(Tabelle1[[#This Row],[Datum]]))</f>
        <v>2025</v>
      </c>
      <c r="C36">
        <f>IF(Tabelle1[[#This Row],[Datum]]&lt;1,"",MONTH(Tabelle1[[#This Row],[Datum]]))</f>
        <v>2</v>
      </c>
      <c r="D36">
        <f>IF(Tabelle1[[#This Row],[Verdienst]]="","",_xlfn.ISOWEEKNUM(Tabelle1[[#This Row],[Datum]]))</f>
        <v>5</v>
      </c>
      <c r="E36" s="5">
        <v>45690</v>
      </c>
      <c r="F36" s="4"/>
      <c r="G36" s="4"/>
      <c r="I36" s="6" t="str">
        <f>IF(Tabelle1[[#This Row],[Beginn]]&lt;1,"",IF(OR(Tabelle1[[#This Row],[Beginn]]="Urlaub",Tabelle1[[#This Row],[Beginn]]="Krank",Tabelle1[[#This Row],[Beginn]]="Feiertag"),8/24,Tabelle1[[#This Row],[Ende]]-Tabelle1[[#This Row],[Beginn]]-Tabelle1[[#This Row],[Pause]]))</f>
        <v/>
      </c>
      <c r="J36" s="2" t="str">
        <f>IF(ISNUMBER(Tabelle1[[#This Row],[Stunde]]),IF(Tabelle1[[#This Row],[Stunde]]&gt;0,Tabelle1[[#This Row],[Stunde]]*$J$1*24,""),"")</f>
        <v/>
      </c>
      <c r="K36">
        <f>IF(MOD(Tabelle1[[#This Row],[Datum]],7)=1,SUMIF(Tabelle1[Datum],"&lt;="&amp;Tabelle1[[#This Row],[Datum]],Tabelle1[Betrag]),"")</f>
        <v>506.55999999999995</v>
      </c>
      <c r="L36" s="6">
        <f>IF(MOD(Tabelle1[[#This Row],[Datum]],7)=1,SUMIF(Tabelle1[Datum],"&lt;="&amp;Tabelle1[[#This Row],[Datum]],Tabelle1[Stunde]),"")</f>
        <v>1.3333333333333333</v>
      </c>
    </row>
    <row r="37" spans="2:12" hidden="1">
      <c r="B37">
        <f>IF(Tabelle1[[#This Row],[Datum]]&lt;1,"",YEAR(Tabelle1[[#This Row],[Datum]]))</f>
        <v>2025</v>
      </c>
      <c r="C37">
        <f>IF(Tabelle1[[#This Row],[Datum]]&lt;1,"",MONTH(Tabelle1[[#This Row],[Datum]]))</f>
        <v>2</v>
      </c>
      <c r="D37" t="str">
        <f>IF(Tabelle1[[#This Row],[Verdienst]]="","",_xlfn.ISOWEEKNUM(Tabelle1[[#This Row],[Datum]]))</f>
        <v/>
      </c>
      <c r="E37" s="5">
        <v>45691</v>
      </c>
      <c r="F37" s="4"/>
      <c r="G37" s="4"/>
      <c r="I37" s="6" t="str">
        <f>IF(Tabelle1[[#This Row],[Beginn]]&lt;1,"",IF(OR(Tabelle1[[#This Row],[Beginn]]="Urlaub",Tabelle1[[#This Row],[Beginn]]="Krank",Tabelle1[[#This Row],[Beginn]]="Feiertag"),8/24,Tabelle1[[#This Row],[Ende]]-Tabelle1[[#This Row],[Beginn]]-Tabelle1[[#This Row],[Pause]]))</f>
        <v/>
      </c>
      <c r="J37" s="2" t="str">
        <f>IF(ISNUMBER(Tabelle1[[#This Row],[Stunde]]),IF(Tabelle1[[#This Row],[Stunde]]&gt;0,Tabelle1[[#This Row],[Stunde]]*$J$1*24,""),"")</f>
        <v/>
      </c>
      <c r="K37" t="str">
        <f>IF(MOD(Tabelle1[[#This Row],[Datum]],7)=1,SUMIF(Tabelle1[Datum],"&lt;="&amp;Tabelle1[[#This Row],[Datum]],Tabelle1[Betrag]),"")</f>
        <v/>
      </c>
      <c r="L37" s="6" t="str">
        <f>IF(MOD(Tabelle1[[#This Row],[Datum]],7)=1,SUMIF(Tabelle1[Datum],"&lt;="&amp;Tabelle1[[#This Row],[Datum]],Tabelle1[Stunde]),"")</f>
        <v/>
      </c>
    </row>
    <row r="38" spans="2:12" hidden="1">
      <c r="B38">
        <f>IF(Tabelle1[[#This Row],[Datum]]&lt;1,"",YEAR(Tabelle1[[#This Row],[Datum]]))</f>
        <v>2025</v>
      </c>
      <c r="C38">
        <f>IF(Tabelle1[[#This Row],[Datum]]&lt;1,"",MONTH(Tabelle1[[#This Row],[Datum]]))</f>
        <v>2</v>
      </c>
      <c r="D38" t="str">
        <f>IF(Tabelle1[[#This Row],[Verdienst]]="","",_xlfn.ISOWEEKNUM(Tabelle1[[#This Row],[Datum]]))</f>
        <v/>
      </c>
      <c r="E38" s="5">
        <v>45692</v>
      </c>
      <c r="F38" s="4"/>
      <c r="G38" s="4"/>
      <c r="I38" s="6" t="str">
        <f>IF(Tabelle1[[#This Row],[Beginn]]&lt;1,"",IF(OR(Tabelle1[[#This Row],[Beginn]]="Urlaub",Tabelle1[[#This Row],[Beginn]]="Krank",Tabelle1[[#This Row],[Beginn]]="Feiertag"),8/24,Tabelle1[[#This Row],[Ende]]-Tabelle1[[#This Row],[Beginn]]-Tabelle1[[#This Row],[Pause]]))</f>
        <v/>
      </c>
      <c r="J38" s="2" t="str">
        <f>IF(ISNUMBER(Tabelle1[[#This Row],[Stunde]]),IF(Tabelle1[[#This Row],[Stunde]]&gt;0,Tabelle1[[#This Row],[Stunde]]*$J$1*24,""),"")</f>
        <v/>
      </c>
      <c r="K38" t="str">
        <f>IF(MOD(Tabelle1[[#This Row],[Datum]],7)=1,SUMIF(Tabelle1[Datum],"&lt;="&amp;Tabelle1[[#This Row],[Datum]],Tabelle1[Betrag]),"")</f>
        <v/>
      </c>
      <c r="L38" s="6" t="str">
        <f>IF(MOD(Tabelle1[[#This Row],[Datum]],7)=1,SUMIF(Tabelle1[Datum],"&lt;="&amp;Tabelle1[[#This Row],[Datum]],Tabelle1[Stunde]),"")</f>
        <v/>
      </c>
    </row>
    <row r="39" spans="2:12" hidden="1">
      <c r="B39">
        <f>IF(Tabelle1[[#This Row],[Datum]]&lt;1,"",YEAR(Tabelle1[[#This Row],[Datum]]))</f>
        <v>2025</v>
      </c>
      <c r="C39">
        <f>IF(Tabelle1[[#This Row],[Datum]]&lt;1,"",MONTH(Tabelle1[[#This Row],[Datum]]))</f>
        <v>2</v>
      </c>
      <c r="D39" t="str">
        <f>IF(Tabelle1[[#This Row],[Verdienst]]="","",_xlfn.ISOWEEKNUM(Tabelle1[[#This Row],[Datum]]))</f>
        <v/>
      </c>
      <c r="E39" s="5">
        <v>45693</v>
      </c>
      <c r="F39" s="4"/>
      <c r="G39" s="4"/>
      <c r="I39" s="6" t="str">
        <f>IF(Tabelle1[[#This Row],[Beginn]]&lt;1,"",IF(OR(Tabelle1[[#This Row],[Beginn]]="Urlaub",Tabelle1[[#This Row],[Beginn]]="Krank",Tabelle1[[#This Row],[Beginn]]="Feiertag"),8/24,Tabelle1[[#This Row],[Ende]]-Tabelle1[[#This Row],[Beginn]]-Tabelle1[[#This Row],[Pause]]))</f>
        <v/>
      </c>
      <c r="J39" s="2" t="str">
        <f>IF(ISNUMBER(Tabelle1[[#This Row],[Stunde]]),IF(Tabelle1[[#This Row],[Stunde]]&gt;0,Tabelle1[[#This Row],[Stunde]]*$J$1*24,""),"")</f>
        <v/>
      </c>
      <c r="K39" t="str">
        <f>IF(MOD(Tabelle1[[#This Row],[Datum]],7)=1,SUMIF(Tabelle1[Datum],"&lt;="&amp;Tabelle1[[#This Row],[Datum]],Tabelle1[Betrag]),"")</f>
        <v/>
      </c>
      <c r="L39" s="6" t="str">
        <f>IF(MOD(Tabelle1[[#This Row],[Datum]],7)=1,SUMIF(Tabelle1[Datum],"&lt;="&amp;Tabelle1[[#This Row],[Datum]],Tabelle1[Stunde]),"")</f>
        <v/>
      </c>
    </row>
    <row r="40" spans="2:12" hidden="1">
      <c r="B40">
        <f>IF(Tabelle1[[#This Row],[Datum]]&lt;1,"",YEAR(Tabelle1[[#This Row],[Datum]]))</f>
        <v>2025</v>
      </c>
      <c r="C40">
        <f>IF(Tabelle1[[#This Row],[Datum]]&lt;1,"",MONTH(Tabelle1[[#This Row],[Datum]]))</f>
        <v>2</v>
      </c>
      <c r="D40" t="str">
        <f>IF(Tabelle1[[#This Row],[Verdienst]]="","",_xlfn.ISOWEEKNUM(Tabelle1[[#This Row],[Datum]]))</f>
        <v/>
      </c>
      <c r="E40" s="5">
        <v>45694</v>
      </c>
      <c r="F40" s="4"/>
      <c r="G40" s="4"/>
      <c r="I40" s="6" t="str">
        <f>IF(Tabelle1[[#This Row],[Beginn]]&lt;1,"",IF(OR(Tabelle1[[#This Row],[Beginn]]="Urlaub",Tabelle1[[#This Row],[Beginn]]="Krank",Tabelle1[[#This Row],[Beginn]]="Feiertag"),8/24,Tabelle1[[#This Row],[Ende]]-Tabelle1[[#This Row],[Beginn]]-Tabelle1[[#This Row],[Pause]]))</f>
        <v/>
      </c>
      <c r="J40" s="2" t="str">
        <f>IF(ISNUMBER(Tabelle1[[#This Row],[Stunde]]),IF(Tabelle1[[#This Row],[Stunde]]&gt;0,Tabelle1[[#This Row],[Stunde]]*$J$1*24,""),"")</f>
        <v/>
      </c>
      <c r="K40" t="str">
        <f>IF(MOD(Tabelle1[[#This Row],[Datum]],7)=1,SUMIF(Tabelle1[Datum],"&lt;="&amp;Tabelle1[[#This Row],[Datum]],Tabelle1[Betrag]),"")</f>
        <v/>
      </c>
      <c r="L40" s="6" t="str">
        <f>IF(MOD(Tabelle1[[#This Row],[Datum]],7)=1,SUMIF(Tabelle1[Datum],"&lt;="&amp;Tabelle1[[#This Row],[Datum]],Tabelle1[Stunde]),"")</f>
        <v/>
      </c>
    </row>
    <row r="41" spans="2:12" hidden="1">
      <c r="B41">
        <f>IF(Tabelle1[[#This Row],[Datum]]&lt;1,"",YEAR(Tabelle1[[#This Row],[Datum]]))</f>
        <v>2025</v>
      </c>
      <c r="C41">
        <f>IF(Tabelle1[[#This Row],[Datum]]&lt;1,"",MONTH(Tabelle1[[#This Row],[Datum]]))</f>
        <v>2</v>
      </c>
      <c r="D41" t="str">
        <f>IF(Tabelle1[[#This Row],[Verdienst]]="","",_xlfn.ISOWEEKNUM(Tabelle1[[#This Row],[Datum]]))</f>
        <v/>
      </c>
      <c r="E41" s="5">
        <v>45695</v>
      </c>
      <c r="F41" s="4"/>
      <c r="G41" s="4"/>
      <c r="I41" s="6" t="str">
        <f>IF(Tabelle1[[#This Row],[Beginn]]&lt;1,"",IF(OR(Tabelle1[[#This Row],[Beginn]]="Urlaub",Tabelle1[[#This Row],[Beginn]]="Krank",Tabelle1[[#This Row],[Beginn]]="Feiertag"),8/24,Tabelle1[[#This Row],[Ende]]-Tabelle1[[#This Row],[Beginn]]-Tabelle1[[#This Row],[Pause]]))</f>
        <v/>
      </c>
      <c r="J41" s="2" t="str">
        <f>IF(ISNUMBER(Tabelle1[[#This Row],[Stunde]]),IF(Tabelle1[[#This Row],[Stunde]]&gt;0,Tabelle1[[#This Row],[Stunde]]*$J$1*24,""),"")</f>
        <v/>
      </c>
      <c r="K41" t="str">
        <f>IF(MOD(Tabelle1[[#This Row],[Datum]],7)=1,SUMIF(Tabelle1[Datum],"&lt;="&amp;Tabelle1[[#This Row],[Datum]],Tabelle1[Betrag]),"")</f>
        <v/>
      </c>
      <c r="L41" s="6" t="str">
        <f>IF(MOD(Tabelle1[[#This Row],[Datum]],7)=1,SUMIF(Tabelle1[Datum],"&lt;="&amp;Tabelle1[[#This Row],[Datum]],Tabelle1[Stunde]),"")</f>
        <v/>
      </c>
    </row>
    <row r="42" spans="2:12" hidden="1">
      <c r="B42">
        <f>IF(Tabelle1[[#This Row],[Datum]]&lt;1,"",YEAR(Tabelle1[[#This Row],[Datum]]))</f>
        <v>2025</v>
      </c>
      <c r="C42">
        <f>IF(Tabelle1[[#This Row],[Datum]]&lt;1,"",MONTH(Tabelle1[[#This Row],[Datum]]))</f>
        <v>2</v>
      </c>
      <c r="D42" t="str">
        <f>IF(Tabelle1[[#This Row],[Verdienst]]="","",_xlfn.ISOWEEKNUM(Tabelle1[[#This Row],[Datum]]))</f>
        <v/>
      </c>
      <c r="E42" s="5">
        <v>45696</v>
      </c>
      <c r="F42" s="4"/>
      <c r="G42" s="4"/>
      <c r="I42" s="6" t="str">
        <f>IF(Tabelle1[[#This Row],[Beginn]]&lt;1,"",IF(OR(Tabelle1[[#This Row],[Beginn]]="Urlaub",Tabelle1[[#This Row],[Beginn]]="Krank",Tabelle1[[#This Row],[Beginn]]="Feiertag"),8/24,Tabelle1[[#This Row],[Ende]]-Tabelle1[[#This Row],[Beginn]]-Tabelle1[[#This Row],[Pause]]))</f>
        <v/>
      </c>
      <c r="J42" s="2" t="str">
        <f>IF(ISNUMBER(Tabelle1[[#This Row],[Stunde]]),IF(Tabelle1[[#This Row],[Stunde]]&gt;0,Tabelle1[[#This Row],[Stunde]]*$J$1*24,""),"")</f>
        <v/>
      </c>
      <c r="K42" t="str">
        <f>IF(MOD(Tabelle1[[#This Row],[Datum]],7)=1,SUMIF(Tabelle1[Datum],"&lt;="&amp;Tabelle1[[#This Row],[Datum]],Tabelle1[Betrag]),"")</f>
        <v/>
      </c>
      <c r="L42" s="6" t="str">
        <f>IF(MOD(Tabelle1[[#This Row],[Datum]],7)=1,SUMIF(Tabelle1[Datum],"&lt;="&amp;Tabelle1[[#This Row],[Datum]],Tabelle1[Stunde]),"")</f>
        <v/>
      </c>
    </row>
    <row r="43" spans="2:12" hidden="1">
      <c r="B43">
        <f>IF(Tabelle1[[#This Row],[Datum]]&lt;1,"",YEAR(Tabelle1[[#This Row],[Datum]]))</f>
        <v>2025</v>
      </c>
      <c r="C43">
        <f>IF(Tabelle1[[#This Row],[Datum]]&lt;1,"",MONTH(Tabelle1[[#This Row],[Datum]]))</f>
        <v>2</v>
      </c>
      <c r="D43">
        <f>IF(Tabelle1[[#This Row],[Verdienst]]="","",_xlfn.ISOWEEKNUM(Tabelle1[[#This Row],[Datum]]))</f>
        <v>6</v>
      </c>
      <c r="E43" s="5">
        <v>45697</v>
      </c>
      <c r="F43" s="4"/>
      <c r="G43" s="4"/>
      <c r="I43" s="6" t="str">
        <f>IF(Tabelle1[[#This Row],[Beginn]]&lt;1,"",IF(OR(Tabelle1[[#This Row],[Beginn]]="Urlaub",Tabelle1[[#This Row],[Beginn]]="Krank",Tabelle1[[#This Row],[Beginn]]="Feiertag"),8/24,Tabelle1[[#This Row],[Ende]]-Tabelle1[[#This Row],[Beginn]]-Tabelle1[[#This Row],[Pause]]))</f>
        <v/>
      </c>
      <c r="J43" s="2" t="str">
        <f>IF(ISNUMBER(Tabelle1[[#This Row],[Stunde]]),IF(Tabelle1[[#This Row],[Stunde]]&gt;0,Tabelle1[[#This Row],[Stunde]]*$J$1*24,""),"")</f>
        <v/>
      </c>
      <c r="K43">
        <f>IF(MOD(Tabelle1[[#This Row],[Datum]],7)=1,SUMIF(Tabelle1[Datum],"&lt;="&amp;Tabelle1[[#This Row],[Datum]],Tabelle1[Betrag]),"")</f>
        <v>506.55999999999995</v>
      </c>
      <c r="L43" s="6">
        <f>IF(MOD(Tabelle1[[#This Row],[Datum]],7)=1,SUMIF(Tabelle1[Datum],"&lt;="&amp;Tabelle1[[#This Row],[Datum]],Tabelle1[Stunde]),"")</f>
        <v>1.3333333333333333</v>
      </c>
    </row>
    <row r="44" spans="2:12" hidden="1">
      <c r="B44">
        <f>IF(Tabelle1[[#This Row],[Datum]]&lt;1,"",YEAR(Tabelle1[[#This Row],[Datum]]))</f>
        <v>2025</v>
      </c>
      <c r="C44">
        <f>IF(Tabelle1[[#This Row],[Datum]]&lt;1,"",MONTH(Tabelle1[[#This Row],[Datum]]))</f>
        <v>2</v>
      </c>
      <c r="D44" t="str">
        <f>IF(Tabelle1[[#This Row],[Verdienst]]="","",_xlfn.ISOWEEKNUM(Tabelle1[[#This Row],[Datum]]))</f>
        <v/>
      </c>
      <c r="E44" s="5">
        <v>45698</v>
      </c>
      <c r="F44" s="4"/>
      <c r="G44" s="4"/>
      <c r="I44" s="6" t="str">
        <f>IF(Tabelle1[[#This Row],[Beginn]]&lt;1,"",IF(OR(Tabelle1[[#This Row],[Beginn]]="Urlaub",Tabelle1[[#This Row],[Beginn]]="Krank",Tabelle1[[#This Row],[Beginn]]="Feiertag"),8/24,Tabelle1[[#This Row],[Ende]]-Tabelle1[[#This Row],[Beginn]]-Tabelle1[[#This Row],[Pause]]))</f>
        <v/>
      </c>
      <c r="J44" s="2" t="str">
        <f>IF(ISNUMBER(Tabelle1[[#This Row],[Stunde]]),IF(Tabelle1[[#This Row],[Stunde]]&gt;0,Tabelle1[[#This Row],[Stunde]]*$J$1*24,""),"")</f>
        <v/>
      </c>
      <c r="K44" t="str">
        <f>IF(MOD(Tabelle1[[#This Row],[Datum]],7)=1,SUMIF(Tabelle1[Datum],"&lt;="&amp;Tabelle1[[#This Row],[Datum]],Tabelle1[Betrag]),"")</f>
        <v/>
      </c>
      <c r="L44" s="6" t="str">
        <f>IF(MOD(Tabelle1[[#This Row],[Datum]],7)=1,SUMIF(Tabelle1[Datum],"&lt;="&amp;Tabelle1[[#This Row],[Datum]],Tabelle1[Stunde]),"")</f>
        <v/>
      </c>
    </row>
    <row r="45" spans="2:12" hidden="1">
      <c r="B45">
        <f>IF(Tabelle1[[#This Row],[Datum]]&lt;1,"",YEAR(Tabelle1[[#This Row],[Datum]]))</f>
        <v>2025</v>
      </c>
      <c r="C45">
        <f>IF(Tabelle1[[#This Row],[Datum]]&lt;1,"",MONTH(Tabelle1[[#This Row],[Datum]]))</f>
        <v>2</v>
      </c>
      <c r="D45" t="str">
        <f>IF(Tabelle1[[#This Row],[Verdienst]]="","",_xlfn.ISOWEEKNUM(Tabelle1[[#This Row],[Datum]]))</f>
        <v/>
      </c>
      <c r="E45" s="5">
        <v>45699</v>
      </c>
      <c r="F45" s="4"/>
      <c r="G45" s="4"/>
      <c r="I45" s="6" t="str">
        <f>IF(Tabelle1[[#This Row],[Beginn]]&lt;1,"",IF(OR(Tabelle1[[#This Row],[Beginn]]="Urlaub",Tabelle1[[#This Row],[Beginn]]="Krank",Tabelle1[[#This Row],[Beginn]]="Feiertag"),8/24,Tabelle1[[#This Row],[Ende]]-Tabelle1[[#This Row],[Beginn]]-Tabelle1[[#This Row],[Pause]]))</f>
        <v/>
      </c>
      <c r="J45" s="2" t="str">
        <f>IF(ISNUMBER(Tabelle1[[#This Row],[Stunde]]),IF(Tabelle1[[#This Row],[Stunde]]&gt;0,Tabelle1[[#This Row],[Stunde]]*$J$1*24,""),"")</f>
        <v/>
      </c>
      <c r="K45" t="str">
        <f>IF(MOD(Tabelle1[[#This Row],[Datum]],7)=1,SUMIF(Tabelle1[Datum],"&lt;="&amp;Tabelle1[[#This Row],[Datum]],Tabelle1[Betrag]),"")</f>
        <v/>
      </c>
      <c r="L45" s="6" t="str">
        <f>IF(MOD(Tabelle1[[#This Row],[Datum]],7)=1,SUMIF(Tabelle1[Datum],"&lt;="&amp;Tabelle1[[#This Row],[Datum]],Tabelle1[Stunde]),"")</f>
        <v/>
      </c>
    </row>
    <row r="46" spans="2:12" hidden="1">
      <c r="B46">
        <f>IF(Tabelle1[[#This Row],[Datum]]&lt;1,"",YEAR(Tabelle1[[#This Row],[Datum]]))</f>
        <v>2025</v>
      </c>
      <c r="C46">
        <f>IF(Tabelle1[[#This Row],[Datum]]&lt;1,"",MONTH(Tabelle1[[#This Row],[Datum]]))</f>
        <v>2</v>
      </c>
      <c r="D46" t="str">
        <f>IF(Tabelle1[[#This Row],[Verdienst]]="","",_xlfn.ISOWEEKNUM(Tabelle1[[#This Row],[Datum]]))</f>
        <v/>
      </c>
      <c r="E46" s="5">
        <v>45700</v>
      </c>
      <c r="F46" s="4"/>
      <c r="G46" s="4"/>
      <c r="I46" s="6" t="str">
        <f>IF(Tabelle1[[#This Row],[Beginn]]&lt;1,"",IF(OR(Tabelle1[[#This Row],[Beginn]]="Urlaub",Tabelle1[[#This Row],[Beginn]]="Krank",Tabelle1[[#This Row],[Beginn]]="Feiertag"),8/24,Tabelle1[[#This Row],[Ende]]-Tabelle1[[#This Row],[Beginn]]-Tabelle1[[#This Row],[Pause]]))</f>
        <v/>
      </c>
      <c r="J46" s="2" t="str">
        <f>IF(ISNUMBER(Tabelle1[[#This Row],[Stunde]]),IF(Tabelle1[[#This Row],[Stunde]]&gt;0,Tabelle1[[#This Row],[Stunde]]*$J$1*24,""),"")</f>
        <v/>
      </c>
      <c r="K46" t="str">
        <f>IF(MOD(Tabelle1[[#This Row],[Datum]],7)=1,SUMIF(Tabelle1[Datum],"&lt;="&amp;Tabelle1[[#This Row],[Datum]],Tabelle1[Betrag]),"")</f>
        <v/>
      </c>
      <c r="L46" s="6" t="str">
        <f>IF(MOD(Tabelle1[[#This Row],[Datum]],7)=1,SUMIF(Tabelle1[Datum],"&lt;="&amp;Tabelle1[[#This Row],[Datum]],Tabelle1[Stunde]),"")</f>
        <v/>
      </c>
    </row>
    <row r="47" spans="2:12" hidden="1">
      <c r="B47">
        <f>IF(Tabelle1[[#This Row],[Datum]]&lt;1,"",YEAR(Tabelle1[[#This Row],[Datum]]))</f>
        <v>2025</v>
      </c>
      <c r="C47">
        <f>IF(Tabelle1[[#This Row],[Datum]]&lt;1,"",MONTH(Tabelle1[[#This Row],[Datum]]))</f>
        <v>2</v>
      </c>
      <c r="D47" t="str">
        <f>IF(Tabelle1[[#This Row],[Verdienst]]="","",_xlfn.ISOWEEKNUM(Tabelle1[[#This Row],[Datum]]))</f>
        <v/>
      </c>
      <c r="E47" s="5">
        <v>45701</v>
      </c>
      <c r="F47" s="4"/>
      <c r="G47" s="4"/>
      <c r="I47" s="6" t="str">
        <f>IF(Tabelle1[[#This Row],[Beginn]]&lt;1,"",IF(OR(Tabelle1[[#This Row],[Beginn]]="Urlaub",Tabelle1[[#This Row],[Beginn]]="Krank",Tabelle1[[#This Row],[Beginn]]="Feiertag"),8/24,Tabelle1[[#This Row],[Ende]]-Tabelle1[[#This Row],[Beginn]]-Tabelle1[[#This Row],[Pause]]))</f>
        <v/>
      </c>
      <c r="J47" s="2" t="str">
        <f>IF(ISNUMBER(Tabelle1[[#This Row],[Stunde]]),IF(Tabelle1[[#This Row],[Stunde]]&gt;0,Tabelle1[[#This Row],[Stunde]]*$J$1*24,""),"")</f>
        <v/>
      </c>
      <c r="K47" t="str">
        <f>IF(MOD(Tabelle1[[#This Row],[Datum]],7)=1,SUMIF(Tabelle1[Datum],"&lt;="&amp;Tabelle1[[#This Row],[Datum]],Tabelle1[Betrag]),"")</f>
        <v/>
      </c>
      <c r="L47" s="6" t="str">
        <f>IF(MOD(Tabelle1[[#This Row],[Datum]],7)=1,SUMIF(Tabelle1[Datum],"&lt;="&amp;Tabelle1[[#This Row],[Datum]],Tabelle1[Stunde]),"")</f>
        <v/>
      </c>
    </row>
    <row r="48" spans="2:12" hidden="1">
      <c r="B48">
        <f>IF(Tabelle1[[#This Row],[Datum]]&lt;1,"",YEAR(Tabelle1[[#This Row],[Datum]]))</f>
        <v>2025</v>
      </c>
      <c r="C48">
        <f>IF(Tabelle1[[#This Row],[Datum]]&lt;1,"",MONTH(Tabelle1[[#This Row],[Datum]]))</f>
        <v>2</v>
      </c>
      <c r="D48" t="str">
        <f>IF(Tabelle1[[#This Row],[Verdienst]]="","",_xlfn.ISOWEEKNUM(Tabelle1[[#This Row],[Datum]]))</f>
        <v/>
      </c>
      <c r="E48" s="5">
        <v>45702</v>
      </c>
      <c r="F48" s="4"/>
      <c r="G48" s="4"/>
      <c r="I48" s="6" t="str">
        <f>IF(Tabelle1[[#This Row],[Beginn]]&lt;1,"",IF(OR(Tabelle1[[#This Row],[Beginn]]="Urlaub",Tabelle1[[#This Row],[Beginn]]="Krank",Tabelle1[[#This Row],[Beginn]]="Feiertag"),8/24,Tabelle1[[#This Row],[Ende]]-Tabelle1[[#This Row],[Beginn]]-Tabelle1[[#This Row],[Pause]]))</f>
        <v/>
      </c>
      <c r="J48" s="2" t="str">
        <f>IF(ISNUMBER(Tabelle1[[#This Row],[Stunde]]),IF(Tabelle1[[#This Row],[Stunde]]&gt;0,Tabelle1[[#This Row],[Stunde]]*$J$1*24,""),"")</f>
        <v/>
      </c>
      <c r="K48" t="str">
        <f>IF(MOD(Tabelle1[[#This Row],[Datum]],7)=1,SUMIF(Tabelle1[Datum],"&lt;="&amp;Tabelle1[[#This Row],[Datum]],Tabelle1[Betrag]),"")</f>
        <v/>
      </c>
      <c r="L48" s="6" t="str">
        <f>IF(MOD(Tabelle1[[#This Row],[Datum]],7)=1,SUMIF(Tabelle1[Datum],"&lt;="&amp;Tabelle1[[#This Row],[Datum]],Tabelle1[Stunde]),"")</f>
        <v/>
      </c>
    </row>
    <row r="49" spans="2:12" hidden="1">
      <c r="B49">
        <f>IF(Tabelle1[[#This Row],[Datum]]&lt;1,"",YEAR(Tabelle1[[#This Row],[Datum]]))</f>
        <v>2025</v>
      </c>
      <c r="C49">
        <f>IF(Tabelle1[[#This Row],[Datum]]&lt;1,"",MONTH(Tabelle1[[#This Row],[Datum]]))</f>
        <v>2</v>
      </c>
      <c r="D49" t="str">
        <f>IF(Tabelle1[[#This Row],[Verdienst]]="","",_xlfn.ISOWEEKNUM(Tabelle1[[#This Row],[Datum]]))</f>
        <v/>
      </c>
      <c r="E49" s="5">
        <v>45703</v>
      </c>
      <c r="F49" s="4"/>
      <c r="G49" s="4"/>
      <c r="I49" s="6" t="str">
        <f>IF(Tabelle1[[#This Row],[Beginn]]&lt;1,"",IF(OR(Tabelle1[[#This Row],[Beginn]]="Urlaub",Tabelle1[[#This Row],[Beginn]]="Krank",Tabelle1[[#This Row],[Beginn]]="Feiertag"),8/24,Tabelle1[[#This Row],[Ende]]-Tabelle1[[#This Row],[Beginn]]-Tabelle1[[#This Row],[Pause]]))</f>
        <v/>
      </c>
      <c r="J49" s="2" t="str">
        <f>IF(ISNUMBER(Tabelle1[[#This Row],[Stunde]]),IF(Tabelle1[[#This Row],[Stunde]]&gt;0,Tabelle1[[#This Row],[Stunde]]*$J$1*24,""),"")</f>
        <v/>
      </c>
      <c r="K49" t="str">
        <f>IF(MOD(Tabelle1[[#This Row],[Datum]],7)=1,SUMIF(Tabelle1[Datum],"&lt;="&amp;Tabelle1[[#This Row],[Datum]],Tabelle1[Betrag]),"")</f>
        <v/>
      </c>
      <c r="L49" s="6" t="str">
        <f>IF(MOD(Tabelle1[[#This Row],[Datum]],7)=1,SUMIF(Tabelle1[Datum],"&lt;="&amp;Tabelle1[[#This Row],[Datum]],Tabelle1[Stunde]),"")</f>
        <v/>
      </c>
    </row>
    <row r="50" spans="2:12" hidden="1">
      <c r="B50">
        <f>IF(Tabelle1[[#This Row],[Datum]]&lt;1,"",YEAR(Tabelle1[[#This Row],[Datum]]))</f>
        <v>2025</v>
      </c>
      <c r="C50">
        <f>IF(Tabelle1[[#This Row],[Datum]]&lt;1,"",MONTH(Tabelle1[[#This Row],[Datum]]))</f>
        <v>2</v>
      </c>
      <c r="D50">
        <f>IF(Tabelle1[[#This Row],[Verdienst]]="","",_xlfn.ISOWEEKNUM(Tabelle1[[#This Row],[Datum]]))</f>
        <v>7</v>
      </c>
      <c r="E50" s="5">
        <v>45704</v>
      </c>
      <c r="F50" s="4"/>
      <c r="G50" s="4"/>
      <c r="I50" s="6" t="str">
        <f>IF(Tabelle1[[#This Row],[Beginn]]&lt;1,"",IF(OR(Tabelle1[[#This Row],[Beginn]]="Urlaub",Tabelle1[[#This Row],[Beginn]]="Krank",Tabelle1[[#This Row],[Beginn]]="Feiertag"),8/24,Tabelle1[[#This Row],[Ende]]-Tabelle1[[#This Row],[Beginn]]-Tabelle1[[#This Row],[Pause]]))</f>
        <v/>
      </c>
      <c r="J50" s="2" t="str">
        <f>IF(ISNUMBER(Tabelle1[[#This Row],[Stunde]]),IF(Tabelle1[[#This Row],[Stunde]]&gt;0,Tabelle1[[#This Row],[Stunde]]*$J$1*24,""),"")</f>
        <v/>
      </c>
      <c r="K50">
        <f>IF(MOD(Tabelle1[[#This Row],[Datum]],7)=1,SUMIF(Tabelle1[Datum],"&lt;="&amp;Tabelle1[[#This Row],[Datum]],Tabelle1[Betrag]),"")</f>
        <v>506.55999999999995</v>
      </c>
      <c r="L50" s="6">
        <f>IF(MOD(Tabelle1[[#This Row],[Datum]],7)=1,SUMIF(Tabelle1[Datum],"&lt;="&amp;Tabelle1[[#This Row],[Datum]],Tabelle1[Stunde]),"")</f>
        <v>1.3333333333333333</v>
      </c>
    </row>
    <row r="51" spans="2:12" hidden="1">
      <c r="B51">
        <f>IF(Tabelle1[[#This Row],[Datum]]&lt;1,"",YEAR(Tabelle1[[#This Row],[Datum]]))</f>
        <v>2025</v>
      </c>
      <c r="C51">
        <f>IF(Tabelle1[[#This Row],[Datum]]&lt;1,"",MONTH(Tabelle1[[#This Row],[Datum]]))</f>
        <v>2</v>
      </c>
      <c r="D51" t="str">
        <f>IF(Tabelle1[[#This Row],[Verdienst]]="","",_xlfn.ISOWEEKNUM(Tabelle1[[#This Row],[Datum]]))</f>
        <v/>
      </c>
      <c r="E51" s="5">
        <v>45705</v>
      </c>
      <c r="F51" s="4"/>
      <c r="G51" s="4"/>
      <c r="I51" s="6" t="str">
        <f>IF(Tabelle1[[#This Row],[Beginn]]&lt;1,"",IF(OR(Tabelle1[[#This Row],[Beginn]]="Urlaub",Tabelle1[[#This Row],[Beginn]]="Krank",Tabelle1[[#This Row],[Beginn]]="Feiertag"),8/24,Tabelle1[[#This Row],[Ende]]-Tabelle1[[#This Row],[Beginn]]-Tabelle1[[#This Row],[Pause]]))</f>
        <v/>
      </c>
      <c r="J51" s="2" t="str">
        <f>IF(ISNUMBER(Tabelle1[[#This Row],[Stunde]]),IF(Tabelle1[[#This Row],[Stunde]]&gt;0,Tabelle1[[#This Row],[Stunde]]*$J$1*24,""),"")</f>
        <v/>
      </c>
      <c r="K51" t="str">
        <f>IF(MOD(Tabelle1[[#This Row],[Datum]],7)=1,SUMIF(Tabelle1[Datum],"&lt;="&amp;Tabelle1[[#This Row],[Datum]],Tabelle1[Betrag]),"")</f>
        <v/>
      </c>
      <c r="L51" s="6" t="str">
        <f>IF(MOD(Tabelle1[[#This Row],[Datum]],7)=1,SUMIF(Tabelle1[Datum],"&lt;="&amp;Tabelle1[[#This Row],[Datum]],Tabelle1[Stunde]),"")</f>
        <v/>
      </c>
    </row>
    <row r="52" spans="2:12" hidden="1">
      <c r="B52">
        <f>IF(Tabelle1[[#This Row],[Datum]]&lt;1,"",YEAR(Tabelle1[[#This Row],[Datum]]))</f>
        <v>2025</v>
      </c>
      <c r="C52">
        <f>IF(Tabelle1[[#This Row],[Datum]]&lt;1,"",MONTH(Tabelle1[[#This Row],[Datum]]))</f>
        <v>2</v>
      </c>
      <c r="D52" t="str">
        <f>IF(Tabelle1[[#This Row],[Verdienst]]="","",_xlfn.ISOWEEKNUM(Tabelle1[[#This Row],[Datum]]))</f>
        <v/>
      </c>
      <c r="E52" s="5">
        <v>45706</v>
      </c>
      <c r="F52" s="4"/>
      <c r="G52" s="4"/>
      <c r="I52" s="6" t="str">
        <f>IF(Tabelle1[[#This Row],[Beginn]]&lt;1,"",IF(OR(Tabelle1[[#This Row],[Beginn]]="Urlaub",Tabelle1[[#This Row],[Beginn]]="Krank",Tabelle1[[#This Row],[Beginn]]="Feiertag"),8/24,Tabelle1[[#This Row],[Ende]]-Tabelle1[[#This Row],[Beginn]]-Tabelle1[[#This Row],[Pause]]))</f>
        <v/>
      </c>
      <c r="J52" s="2" t="str">
        <f>IF(ISNUMBER(Tabelle1[[#This Row],[Stunde]]),IF(Tabelle1[[#This Row],[Stunde]]&gt;0,Tabelle1[[#This Row],[Stunde]]*$J$1*24,""),"")</f>
        <v/>
      </c>
      <c r="K52" t="str">
        <f>IF(MOD(Tabelle1[[#This Row],[Datum]],7)=1,SUMIF(Tabelle1[Datum],"&lt;="&amp;Tabelle1[[#This Row],[Datum]],Tabelle1[Betrag]),"")</f>
        <v/>
      </c>
      <c r="L52" s="6" t="str">
        <f>IF(MOD(Tabelle1[[#This Row],[Datum]],7)=1,SUMIF(Tabelle1[Datum],"&lt;="&amp;Tabelle1[[#This Row],[Datum]],Tabelle1[Stunde]),"")</f>
        <v/>
      </c>
    </row>
    <row r="53" spans="2:12" hidden="1">
      <c r="B53">
        <f>IF(Tabelle1[[#This Row],[Datum]]&lt;1,"",YEAR(Tabelle1[[#This Row],[Datum]]))</f>
        <v>2025</v>
      </c>
      <c r="C53">
        <f>IF(Tabelle1[[#This Row],[Datum]]&lt;1,"",MONTH(Tabelle1[[#This Row],[Datum]]))</f>
        <v>2</v>
      </c>
      <c r="D53" t="str">
        <f>IF(Tabelle1[[#This Row],[Verdienst]]="","",_xlfn.ISOWEEKNUM(Tabelle1[[#This Row],[Datum]]))</f>
        <v/>
      </c>
      <c r="E53" s="5">
        <v>45707</v>
      </c>
      <c r="F53" s="4"/>
      <c r="G53" s="4"/>
      <c r="I53" s="6" t="str">
        <f>IF(Tabelle1[[#This Row],[Beginn]]&lt;1,"",IF(OR(Tabelle1[[#This Row],[Beginn]]="Urlaub",Tabelle1[[#This Row],[Beginn]]="Krank",Tabelle1[[#This Row],[Beginn]]="Feiertag"),8/24,Tabelle1[[#This Row],[Ende]]-Tabelle1[[#This Row],[Beginn]]-Tabelle1[[#This Row],[Pause]]))</f>
        <v/>
      </c>
      <c r="J53" s="2" t="str">
        <f>IF(ISNUMBER(Tabelle1[[#This Row],[Stunde]]),IF(Tabelle1[[#This Row],[Stunde]]&gt;0,Tabelle1[[#This Row],[Stunde]]*$J$1*24,""),"")</f>
        <v/>
      </c>
      <c r="K53" t="str">
        <f>IF(MOD(Tabelle1[[#This Row],[Datum]],7)=1,SUMIF(Tabelle1[Datum],"&lt;="&amp;Tabelle1[[#This Row],[Datum]],Tabelle1[Betrag]),"")</f>
        <v/>
      </c>
      <c r="L53" s="6" t="str">
        <f>IF(MOD(Tabelle1[[#This Row],[Datum]],7)=1,SUMIF(Tabelle1[Datum],"&lt;="&amp;Tabelle1[[#This Row],[Datum]],Tabelle1[Stunde]),"")</f>
        <v/>
      </c>
    </row>
    <row r="54" spans="2:12" hidden="1">
      <c r="B54">
        <f>IF(Tabelle1[[#This Row],[Datum]]&lt;1,"",YEAR(Tabelle1[[#This Row],[Datum]]))</f>
        <v>2025</v>
      </c>
      <c r="C54">
        <f>IF(Tabelle1[[#This Row],[Datum]]&lt;1,"",MONTH(Tabelle1[[#This Row],[Datum]]))</f>
        <v>2</v>
      </c>
      <c r="D54" t="str">
        <f>IF(Tabelle1[[#This Row],[Verdienst]]="","",_xlfn.ISOWEEKNUM(Tabelle1[[#This Row],[Datum]]))</f>
        <v/>
      </c>
      <c r="E54" s="5">
        <v>45708</v>
      </c>
      <c r="F54" s="4"/>
      <c r="G54" s="4"/>
      <c r="I54" s="6" t="str">
        <f>IF(Tabelle1[[#This Row],[Beginn]]&lt;1,"",IF(OR(Tabelle1[[#This Row],[Beginn]]="Urlaub",Tabelle1[[#This Row],[Beginn]]="Krank",Tabelle1[[#This Row],[Beginn]]="Feiertag"),8/24,Tabelle1[[#This Row],[Ende]]-Tabelle1[[#This Row],[Beginn]]-Tabelle1[[#This Row],[Pause]]))</f>
        <v/>
      </c>
      <c r="J54" s="2" t="str">
        <f>IF(ISNUMBER(Tabelle1[[#This Row],[Stunde]]),IF(Tabelle1[[#This Row],[Stunde]]&gt;0,Tabelle1[[#This Row],[Stunde]]*$J$1*24,""),"")</f>
        <v/>
      </c>
      <c r="K54" t="str">
        <f>IF(MOD(Tabelle1[[#This Row],[Datum]],7)=1,SUMIF(Tabelle1[Datum],"&lt;="&amp;Tabelle1[[#This Row],[Datum]],Tabelle1[Betrag]),"")</f>
        <v/>
      </c>
      <c r="L54" s="6" t="str">
        <f>IF(MOD(Tabelle1[[#This Row],[Datum]],7)=1,SUMIF(Tabelle1[Datum],"&lt;="&amp;Tabelle1[[#This Row],[Datum]],Tabelle1[Stunde]),"")</f>
        <v/>
      </c>
    </row>
    <row r="55" spans="2:12" hidden="1">
      <c r="B55">
        <f>IF(Tabelle1[[#This Row],[Datum]]&lt;1,"",YEAR(Tabelle1[[#This Row],[Datum]]))</f>
        <v>2025</v>
      </c>
      <c r="C55">
        <f>IF(Tabelle1[[#This Row],[Datum]]&lt;1,"",MONTH(Tabelle1[[#This Row],[Datum]]))</f>
        <v>2</v>
      </c>
      <c r="D55" t="str">
        <f>IF(Tabelle1[[#This Row],[Verdienst]]="","",_xlfn.ISOWEEKNUM(Tabelle1[[#This Row],[Datum]]))</f>
        <v/>
      </c>
      <c r="E55" s="5">
        <v>45709</v>
      </c>
      <c r="F55" s="4"/>
      <c r="G55" s="4"/>
      <c r="I55" s="6" t="str">
        <f>IF(Tabelle1[[#This Row],[Beginn]]&lt;1,"",IF(OR(Tabelle1[[#This Row],[Beginn]]="Urlaub",Tabelle1[[#This Row],[Beginn]]="Krank",Tabelle1[[#This Row],[Beginn]]="Feiertag"),8/24,Tabelle1[[#This Row],[Ende]]-Tabelle1[[#This Row],[Beginn]]-Tabelle1[[#This Row],[Pause]]))</f>
        <v/>
      </c>
      <c r="J55" s="2" t="str">
        <f>IF(ISNUMBER(Tabelle1[[#This Row],[Stunde]]),IF(Tabelle1[[#This Row],[Stunde]]&gt;0,Tabelle1[[#This Row],[Stunde]]*$J$1*24,""),"")</f>
        <v/>
      </c>
      <c r="K55" t="str">
        <f>IF(MOD(Tabelle1[[#This Row],[Datum]],7)=1,SUMIF(Tabelle1[Datum],"&lt;="&amp;Tabelle1[[#This Row],[Datum]],Tabelle1[Betrag]),"")</f>
        <v/>
      </c>
      <c r="L55" s="6" t="str">
        <f>IF(MOD(Tabelle1[[#This Row],[Datum]],7)=1,SUMIF(Tabelle1[Datum],"&lt;="&amp;Tabelle1[[#This Row],[Datum]],Tabelle1[Stunde]),"")</f>
        <v/>
      </c>
    </row>
    <row r="56" spans="2:12" hidden="1">
      <c r="B56">
        <f>IF(Tabelle1[[#This Row],[Datum]]&lt;1,"",YEAR(Tabelle1[[#This Row],[Datum]]))</f>
        <v>2025</v>
      </c>
      <c r="C56">
        <f>IF(Tabelle1[[#This Row],[Datum]]&lt;1,"",MONTH(Tabelle1[[#This Row],[Datum]]))</f>
        <v>2</v>
      </c>
      <c r="D56" t="str">
        <f>IF(Tabelle1[[#This Row],[Verdienst]]="","",_xlfn.ISOWEEKNUM(Tabelle1[[#This Row],[Datum]]))</f>
        <v/>
      </c>
      <c r="E56" s="5">
        <v>45710</v>
      </c>
      <c r="F56" s="4"/>
      <c r="G56" s="4"/>
      <c r="I56" s="6" t="str">
        <f>IF(Tabelle1[[#This Row],[Beginn]]&lt;1,"",IF(OR(Tabelle1[[#This Row],[Beginn]]="Urlaub",Tabelle1[[#This Row],[Beginn]]="Krank",Tabelle1[[#This Row],[Beginn]]="Feiertag"),8/24,Tabelle1[[#This Row],[Ende]]-Tabelle1[[#This Row],[Beginn]]-Tabelle1[[#This Row],[Pause]]))</f>
        <v/>
      </c>
      <c r="J56" s="2" t="str">
        <f>IF(ISNUMBER(Tabelle1[[#This Row],[Stunde]]),IF(Tabelle1[[#This Row],[Stunde]]&gt;0,Tabelle1[[#This Row],[Stunde]]*$J$1*24,""),"")</f>
        <v/>
      </c>
      <c r="K56" t="str">
        <f>IF(MOD(Tabelle1[[#This Row],[Datum]],7)=1,SUMIF(Tabelle1[Datum],"&lt;="&amp;Tabelle1[[#This Row],[Datum]],Tabelle1[Betrag]),"")</f>
        <v/>
      </c>
      <c r="L56" s="6" t="str">
        <f>IF(MOD(Tabelle1[[#This Row],[Datum]],7)=1,SUMIF(Tabelle1[Datum],"&lt;="&amp;Tabelle1[[#This Row],[Datum]],Tabelle1[Stunde]),"")</f>
        <v/>
      </c>
    </row>
    <row r="57" spans="2:12" hidden="1">
      <c r="B57">
        <f>IF(Tabelle1[[#This Row],[Datum]]&lt;1,"",YEAR(Tabelle1[[#This Row],[Datum]]))</f>
        <v>2025</v>
      </c>
      <c r="C57">
        <f>IF(Tabelle1[[#This Row],[Datum]]&lt;1,"",MONTH(Tabelle1[[#This Row],[Datum]]))</f>
        <v>2</v>
      </c>
      <c r="D57">
        <f>IF(Tabelle1[[#This Row],[Verdienst]]="","",_xlfn.ISOWEEKNUM(Tabelle1[[#This Row],[Datum]]))</f>
        <v>8</v>
      </c>
      <c r="E57" s="5">
        <v>45711</v>
      </c>
      <c r="F57" s="4"/>
      <c r="G57" s="4"/>
      <c r="I57" s="6" t="str">
        <f>IF(Tabelle1[[#This Row],[Beginn]]&lt;1,"",IF(OR(Tabelle1[[#This Row],[Beginn]]="Urlaub",Tabelle1[[#This Row],[Beginn]]="Krank",Tabelle1[[#This Row],[Beginn]]="Feiertag"),8/24,Tabelle1[[#This Row],[Ende]]-Tabelle1[[#This Row],[Beginn]]-Tabelle1[[#This Row],[Pause]]))</f>
        <v/>
      </c>
      <c r="J57" s="2" t="str">
        <f>IF(ISNUMBER(Tabelle1[[#This Row],[Stunde]]),IF(Tabelle1[[#This Row],[Stunde]]&gt;0,Tabelle1[[#This Row],[Stunde]]*$J$1*24,""),"")</f>
        <v/>
      </c>
      <c r="K57">
        <f>IF(MOD(Tabelle1[[#This Row],[Datum]],7)=1,SUMIF(Tabelle1[Datum],"&lt;="&amp;Tabelle1[[#This Row],[Datum]],Tabelle1[Betrag]),"")</f>
        <v>506.55999999999995</v>
      </c>
      <c r="L57" s="6">
        <f>IF(MOD(Tabelle1[[#This Row],[Datum]],7)=1,SUMIF(Tabelle1[Datum],"&lt;="&amp;Tabelle1[[#This Row],[Datum]],Tabelle1[Stunde]),"")</f>
        <v>1.3333333333333333</v>
      </c>
    </row>
    <row r="58" spans="2:12" hidden="1">
      <c r="B58">
        <f>IF(Tabelle1[[#This Row],[Datum]]&lt;1,"",YEAR(Tabelle1[[#This Row],[Datum]]))</f>
        <v>2025</v>
      </c>
      <c r="C58">
        <f>IF(Tabelle1[[#This Row],[Datum]]&lt;1,"",MONTH(Tabelle1[[#This Row],[Datum]]))</f>
        <v>2</v>
      </c>
      <c r="D58" t="str">
        <f>IF(Tabelle1[[#This Row],[Verdienst]]="","",_xlfn.ISOWEEKNUM(Tabelle1[[#This Row],[Datum]]))</f>
        <v/>
      </c>
      <c r="E58" s="5">
        <v>45712</v>
      </c>
      <c r="F58" s="4"/>
      <c r="G58" s="4"/>
      <c r="I58" s="6" t="str">
        <f>IF(Tabelle1[[#This Row],[Beginn]]&lt;1,"",IF(OR(Tabelle1[[#This Row],[Beginn]]="Urlaub",Tabelle1[[#This Row],[Beginn]]="Krank",Tabelle1[[#This Row],[Beginn]]="Feiertag"),8/24,Tabelle1[[#This Row],[Ende]]-Tabelle1[[#This Row],[Beginn]]-Tabelle1[[#This Row],[Pause]]))</f>
        <v/>
      </c>
      <c r="J58" s="2" t="str">
        <f>IF(ISNUMBER(Tabelle1[[#This Row],[Stunde]]),IF(Tabelle1[[#This Row],[Stunde]]&gt;0,Tabelle1[[#This Row],[Stunde]]*$J$1*24,""),"")</f>
        <v/>
      </c>
      <c r="K58" t="str">
        <f>IF(MOD(Tabelle1[[#This Row],[Datum]],7)=1,SUMIF(Tabelle1[Datum],"&lt;="&amp;Tabelle1[[#This Row],[Datum]],Tabelle1[Betrag]),"")</f>
        <v/>
      </c>
      <c r="L58" s="6" t="str">
        <f>IF(MOD(Tabelle1[[#This Row],[Datum]],7)=1,SUMIF(Tabelle1[Datum],"&lt;="&amp;Tabelle1[[#This Row],[Datum]],Tabelle1[Stunde]),"")</f>
        <v/>
      </c>
    </row>
    <row r="59" spans="2:12" hidden="1">
      <c r="B59">
        <f>IF(Tabelle1[[#This Row],[Datum]]&lt;1,"",YEAR(Tabelle1[[#This Row],[Datum]]))</f>
        <v>2025</v>
      </c>
      <c r="C59">
        <f>IF(Tabelle1[[#This Row],[Datum]]&lt;1,"",MONTH(Tabelle1[[#This Row],[Datum]]))</f>
        <v>2</v>
      </c>
      <c r="D59" t="str">
        <f>IF(Tabelle1[[#This Row],[Verdienst]]="","",_xlfn.ISOWEEKNUM(Tabelle1[[#This Row],[Datum]]))</f>
        <v/>
      </c>
      <c r="E59" s="5">
        <v>45713</v>
      </c>
      <c r="F59" s="4"/>
      <c r="G59" s="4"/>
      <c r="I59" s="6" t="str">
        <f>IF(Tabelle1[[#This Row],[Beginn]]&lt;1,"",IF(OR(Tabelle1[[#This Row],[Beginn]]="Urlaub",Tabelle1[[#This Row],[Beginn]]="Krank",Tabelle1[[#This Row],[Beginn]]="Feiertag"),8/24,Tabelle1[[#This Row],[Ende]]-Tabelle1[[#This Row],[Beginn]]-Tabelle1[[#This Row],[Pause]]))</f>
        <v/>
      </c>
      <c r="J59" s="2" t="str">
        <f>IF(ISNUMBER(Tabelle1[[#This Row],[Stunde]]),IF(Tabelle1[[#This Row],[Stunde]]&gt;0,Tabelle1[[#This Row],[Stunde]]*$J$1*24,""),"")</f>
        <v/>
      </c>
      <c r="K59" t="str">
        <f>IF(MOD(Tabelle1[[#This Row],[Datum]],7)=1,SUMIF(Tabelle1[Datum],"&lt;="&amp;Tabelle1[[#This Row],[Datum]],Tabelle1[Betrag]),"")</f>
        <v/>
      </c>
      <c r="L59" s="6" t="str">
        <f>IF(MOD(Tabelle1[[#This Row],[Datum]],7)=1,SUMIF(Tabelle1[Datum],"&lt;="&amp;Tabelle1[[#This Row],[Datum]],Tabelle1[Stunde]),"")</f>
        <v/>
      </c>
    </row>
    <row r="60" spans="2:12" hidden="1">
      <c r="B60">
        <f>IF(Tabelle1[[#This Row],[Datum]]&lt;1,"",YEAR(Tabelle1[[#This Row],[Datum]]))</f>
        <v>2025</v>
      </c>
      <c r="C60">
        <f>IF(Tabelle1[[#This Row],[Datum]]&lt;1,"",MONTH(Tabelle1[[#This Row],[Datum]]))</f>
        <v>2</v>
      </c>
      <c r="D60" t="str">
        <f>IF(Tabelle1[[#This Row],[Verdienst]]="","",_xlfn.ISOWEEKNUM(Tabelle1[[#This Row],[Datum]]))</f>
        <v/>
      </c>
      <c r="E60" s="5">
        <v>45714</v>
      </c>
      <c r="F60" s="4"/>
      <c r="G60" s="4"/>
      <c r="I60" s="6" t="str">
        <f>IF(Tabelle1[[#This Row],[Beginn]]&lt;1,"",IF(OR(Tabelle1[[#This Row],[Beginn]]="Urlaub",Tabelle1[[#This Row],[Beginn]]="Krank",Tabelle1[[#This Row],[Beginn]]="Feiertag"),8/24,Tabelle1[[#This Row],[Ende]]-Tabelle1[[#This Row],[Beginn]]-Tabelle1[[#This Row],[Pause]]))</f>
        <v/>
      </c>
      <c r="J60" s="2" t="str">
        <f>IF(ISNUMBER(Tabelle1[[#This Row],[Stunde]]),IF(Tabelle1[[#This Row],[Stunde]]&gt;0,Tabelle1[[#This Row],[Stunde]]*$J$1*24,""),"")</f>
        <v/>
      </c>
      <c r="K60" t="str">
        <f>IF(MOD(Tabelle1[[#This Row],[Datum]],7)=1,SUMIF(Tabelle1[Datum],"&lt;="&amp;Tabelle1[[#This Row],[Datum]],Tabelle1[Betrag]),"")</f>
        <v/>
      </c>
      <c r="L60" s="6" t="str">
        <f>IF(MOD(Tabelle1[[#This Row],[Datum]],7)=1,SUMIF(Tabelle1[Datum],"&lt;="&amp;Tabelle1[[#This Row],[Datum]],Tabelle1[Stunde]),"")</f>
        <v/>
      </c>
    </row>
    <row r="61" spans="2:12" hidden="1">
      <c r="B61">
        <f>IF(Tabelle1[[#This Row],[Datum]]&lt;1,"",YEAR(Tabelle1[[#This Row],[Datum]]))</f>
        <v>2025</v>
      </c>
      <c r="C61">
        <f>IF(Tabelle1[[#This Row],[Datum]]&lt;1,"",MONTH(Tabelle1[[#This Row],[Datum]]))</f>
        <v>2</v>
      </c>
      <c r="D61" t="str">
        <f>IF(Tabelle1[[#This Row],[Verdienst]]="","",_xlfn.ISOWEEKNUM(Tabelle1[[#This Row],[Datum]]))</f>
        <v/>
      </c>
      <c r="E61" s="5">
        <v>45715</v>
      </c>
      <c r="F61" s="4"/>
      <c r="G61" s="4"/>
      <c r="I61" s="6" t="str">
        <f>IF(Tabelle1[[#This Row],[Beginn]]&lt;1,"",IF(OR(Tabelle1[[#This Row],[Beginn]]="Urlaub",Tabelle1[[#This Row],[Beginn]]="Krank",Tabelle1[[#This Row],[Beginn]]="Feiertag"),8/24,Tabelle1[[#This Row],[Ende]]-Tabelle1[[#This Row],[Beginn]]-Tabelle1[[#This Row],[Pause]]))</f>
        <v/>
      </c>
      <c r="J61" s="2" t="str">
        <f>IF(ISNUMBER(Tabelle1[[#This Row],[Stunde]]),IF(Tabelle1[[#This Row],[Stunde]]&gt;0,Tabelle1[[#This Row],[Stunde]]*$J$1*24,""),"")</f>
        <v/>
      </c>
      <c r="K61" t="str">
        <f>IF(MOD(Tabelle1[[#This Row],[Datum]],7)=1,SUMIF(Tabelle1[Datum],"&lt;="&amp;Tabelle1[[#This Row],[Datum]],Tabelle1[Betrag]),"")</f>
        <v/>
      </c>
      <c r="L61" s="6" t="str">
        <f>IF(MOD(Tabelle1[[#This Row],[Datum]],7)=1,SUMIF(Tabelle1[Datum],"&lt;="&amp;Tabelle1[[#This Row],[Datum]],Tabelle1[Stunde]),"")</f>
        <v/>
      </c>
    </row>
    <row r="62" spans="2:12" hidden="1">
      <c r="B62">
        <f>IF(Tabelle1[[#This Row],[Datum]]&lt;1,"",YEAR(Tabelle1[[#This Row],[Datum]]))</f>
        <v>2025</v>
      </c>
      <c r="C62">
        <f>IF(Tabelle1[[#This Row],[Datum]]&lt;1,"",MONTH(Tabelle1[[#This Row],[Datum]]))</f>
        <v>2</v>
      </c>
      <c r="D62" t="str">
        <f>IF(Tabelle1[[#This Row],[Verdienst]]="","",_xlfn.ISOWEEKNUM(Tabelle1[[#This Row],[Datum]]))</f>
        <v/>
      </c>
      <c r="E62" s="5">
        <v>45716</v>
      </c>
      <c r="F62" s="4"/>
      <c r="G62" s="4"/>
      <c r="I62" s="6" t="str">
        <f>IF(Tabelle1[[#This Row],[Beginn]]&lt;1,"",IF(OR(Tabelle1[[#This Row],[Beginn]]="Urlaub",Tabelle1[[#This Row],[Beginn]]="Krank",Tabelle1[[#This Row],[Beginn]]="Feiertag"),8/24,Tabelle1[[#This Row],[Ende]]-Tabelle1[[#This Row],[Beginn]]-Tabelle1[[#This Row],[Pause]]))</f>
        <v/>
      </c>
      <c r="J62" s="2" t="str">
        <f>IF(ISNUMBER(Tabelle1[[#This Row],[Stunde]]),IF(Tabelle1[[#This Row],[Stunde]]&gt;0,Tabelle1[[#This Row],[Stunde]]*$J$1*24,""),"")</f>
        <v/>
      </c>
      <c r="K62" t="str">
        <f>IF(MOD(Tabelle1[[#This Row],[Datum]],7)=1,SUMIF(Tabelle1[Datum],"&lt;="&amp;Tabelle1[[#This Row],[Datum]],Tabelle1[Betrag]),"")</f>
        <v/>
      </c>
      <c r="L62" s="6" t="str">
        <f>IF(MOD(Tabelle1[[#This Row],[Datum]],7)=1,SUMIF(Tabelle1[Datum],"&lt;="&amp;Tabelle1[[#This Row],[Datum]],Tabelle1[Stunde]),"")</f>
        <v/>
      </c>
    </row>
    <row r="63" spans="2:12" hidden="1">
      <c r="B63">
        <f>IF(Tabelle1[[#This Row],[Datum]]&lt;1,"",YEAR(Tabelle1[[#This Row],[Datum]]))</f>
        <v>2025</v>
      </c>
      <c r="C63">
        <f>IF(Tabelle1[[#This Row],[Datum]]&lt;1,"",MONTH(Tabelle1[[#This Row],[Datum]]))</f>
        <v>3</v>
      </c>
      <c r="D63" t="str">
        <f>IF(Tabelle1[[#This Row],[Verdienst]]="","",_xlfn.ISOWEEKNUM(Tabelle1[[#This Row],[Datum]]))</f>
        <v/>
      </c>
      <c r="E63" s="5">
        <v>45717</v>
      </c>
      <c r="F63" s="4"/>
      <c r="G63" s="4"/>
      <c r="I63" s="6" t="str">
        <f>IF(Tabelle1[[#This Row],[Beginn]]&lt;1,"",IF(OR(Tabelle1[[#This Row],[Beginn]]="Urlaub",Tabelle1[[#This Row],[Beginn]]="Krank",Tabelle1[[#This Row],[Beginn]]="Feiertag"),8/24,Tabelle1[[#This Row],[Ende]]-Tabelle1[[#This Row],[Beginn]]-Tabelle1[[#This Row],[Pause]]))</f>
        <v/>
      </c>
      <c r="J63" s="2" t="str">
        <f>IF(ISNUMBER(Tabelle1[[#This Row],[Stunde]]),IF(Tabelle1[[#This Row],[Stunde]]&gt;0,Tabelle1[[#This Row],[Stunde]]*$J$1*24,""),"")</f>
        <v/>
      </c>
      <c r="K63" t="str">
        <f>IF(MOD(Tabelle1[[#This Row],[Datum]],7)=1,SUMIF(Tabelle1[Datum],"&lt;="&amp;Tabelle1[[#This Row],[Datum]],Tabelle1[Betrag]),"")</f>
        <v/>
      </c>
      <c r="L63" s="6" t="str">
        <f>IF(MOD(Tabelle1[[#This Row],[Datum]],7)=1,SUMIF(Tabelle1[Datum],"&lt;="&amp;Tabelle1[[#This Row],[Datum]],Tabelle1[Stunde]),"")</f>
        <v/>
      </c>
    </row>
    <row r="64" spans="2:12" hidden="1">
      <c r="B64">
        <f>IF(Tabelle1[[#This Row],[Datum]]&lt;1,"",YEAR(Tabelle1[[#This Row],[Datum]]))</f>
        <v>2025</v>
      </c>
      <c r="C64">
        <f>IF(Tabelle1[[#This Row],[Datum]]&lt;1,"",MONTH(Tabelle1[[#This Row],[Datum]]))</f>
        <v>3</v>
      </c>
      <c r="D64">
        <f>IF(Tabelle1[[#This Row],[Verdienst]]="","",_xlfn.ISOWEEKNUM(Tabelle1[[#This Row],[Datum]]))</f>
        <v>9</v>
      </c>
      <c r="E64" s="5">
        <v>45718</v>
      </c>
      <c r="F64" s="4"/>
      <c r="G64" s="4"/>
      <c r="I64" s="6" t="str">
        <f>IF(Tabelle1[[#This Row],[Beginn]]&lt;1,"",IF(OR(Tabelle1[[#This Row],[Beginn]]="Urlaub",Tabelle1[[#This Row],[Beginn]]="Krank",Tabelle1[[#This Row],[Beginn]]="Feiertag"),8/24,Tabelle1[[#This Row],[Ende]]-Tabelle1[[#This Row],[Beginn]]-Tabelle1[[#This Row],[Pause]]))</f>
        <v/>
      </c>
      <c r="J64" s="2" t="str">
        <f>IF(ISNUMBER(Tabelle1[[#This Row],[Stunde]]),IF(Tabelle1[[#This Row],[Stunde]]&gt;0,Tabelle1[[#This Row],[Stunde]]*$J$1*24,""),"")</f>
        <v/>
      </c>
      <c r="K64">
        <f>IF(MOD(Tabelle1[[#This Row],[Datum]],7)=1,SUMIF(Tabelle1[Datum],"&lt;="&amp;Tabelle1[[#This Row],[Datum]],Tabelle1[Betrag]),"")</f>
        <v>506.55999999999995</v>
      </c>
      <c r="L64" s="6">
        <f>IF(MOD(Tabelle1[[#This Row],[Datum]],7)=1,SUMIF(Tabelle1[Datum],"&lt;="&amp;Tabelle1[[#This Row],[Datum]],Tabelle1[Stunde]),"")</f>
        <v>1.3333333333333333</v>
      </c>
    </row>
    <row r="65" spans="2:12" hidden="1">
      <c r="B65">
        <f>IF(Tabelle1[[#This Row],[Datum]]&lt;1,"",YEAR(Tabelle1[[#This Row],[Datum]]))</f>
        <v>2025</v>
      </c>
      <c r="C65">
        <f>IF(Tabelle1[[#This Row],[Datum]]&lt;1,"",MONTH(Tabelle1[[#This Row],[Datum]]))</f>
        <v>3</v>
      </c>
      <c r="D65" t="str">
        <f>IF(Tabelle1[[#This Row],[Verdienst]]="","",_xlfn.ISOWEEKNUM(Tabelle1[[#This Row],[Datum]]))</f>
        <v/>
      </c>
      <c r="E65" s="5">
        <v>45719</v>
      </c>
      <c r="F65" s="4"/>
      <c r="G65" s="4"/>
      <c r="I65" s="6" t="str">
        <f>IF(Tabelle1[[#This Row],[Beginn]]&lt;1,"",IF(OR(Tabelle1[[#This Row],[Beginn]]="Urlaub",Tabelle1[[#This Row],[Beginn]]="Krank",Tabelle1[[#This Row],[Beginn]]="Feiertag"),8/24,Tabelle1[[#This Row],[Ende]]-Tabelle1[[#This Row],[Beginn]]-Tabelle1[[#This Row],[Pause]]))</f>
        <v/>
      </c>
      <c r="J65" s="2" t="str">
        <f>IF(ISNUMBER(Tabelle1[[#This Row],[Stunde]]),IF(Tabelle1[[#This Row],[Stunde]]&gt;0,Tabelle1[[#This Row],[Stunde]]*$J$1*24,""),"")</f>
        <v/>
      </c>
      <c r="K65" t="str">
        <f>IF(MOD(Tabelle1[[#This Row],[Datum]],7)=1,SUMIF(Tabelle1[Datum],"&lt;="&amp;Tabelle1[[#This Row],[Datum]],Tabelle1[Betrag]),"")</f>
        <v/>
      </c>
      <c r="L65" s="6" t="str">
        <f>IF(MOD(Tabelle1[[#This Row],[Datum]],7)=1,SUMIF(Tabelle1[Datum],"&lt;="&amp;Tabelle1[[#This Row],[Datum]],Tabelle1[Stunde]),"")</f>
        <v/>
      </c>
    </row>
    <row r="66" spans="2:12" hidden="1">
      <c r="B66">
        <f>IF(Tabelle1[[#This Row],[Datum]]&lt;1,"",YEAR(Tabelle1[[#This Row],[Datum]]))</f>
        <v>2025</v>
      </c>
      <c r="C66">
        <f>IF(Tabelle1[[#This Row],[Datum]]&lt;1,"",MONTH(Tabelle1[[#This Row],[Datum]]))</f>
        <v>3</v>
      </c>
      <c r="D66" t="str">
        <f>IF(Tabelle1[[#This Row],[Verdienst]]="","",_xlfn.ISOWEEKNUM(Tabelle1[[#This Row],[Datum]]))</f>
        <v/>
      </c>
      <c r="E66" s="5">
        <v>45720</v>
      </c>
      <c r="F66" s="4"/>
      <c r="G66" s="4"/>
      <c r="I66" s="6" t="str">
        <f>IF(Tabelle1[[#This Row],[Beginn]]&lt;1,"",IF(OR(Tabelle1[[#This Row],[Beginn]]="Urlaub",Tabelle1[[#This Row],[Beginn]]="Krank",Tabelle1[[#This Row],[Beginn]]="Feiertag"),8/24,Tabelle1[[#This Row],[Ende]]-Tabelle1[[#This Row],[Beginn]]-Tabelle1[[#This Row],[Pause]]))</f>
        <v/>
      </c>
      <c r="J66" s="2" t="str">
        <f>IF(ISNUMBER(Tabelle1[[#This Row],[Stunde]]),IF(Tabelle1[[#This Row],[Stunde]]&gt;0,Tabelle1[[#This Row],[Stunde]]*$J$1*24,""),"")</f>
        <v/>
      </c>
      <c r="K66" t="str">
        <f>IF(MOD(Tabelle1[[#This Row],[Datum]],7)=1,SUMIF(Tabelle1[Datum],"&lt;="&amp;Tabelle1[[#This Row],[Datum]],Tabelle1[Betrag]),"")</f>
        <v/>
      </c>
      <c r="L66" s="6" t="str">
        <f>IF(MOD(Tabelle1[[#This Row],[Datum]],7)=1,SUMIF(Tabelle1[Datum],"&lt;="&amp;Tabelle1[[#This Row],[Datum]],Tabelle1[Stunde]),"")</f>
        <v/>
      </c>
    </row>
    <row r="67" spans="2:12" hidden="1">
      <c r="B67">
        <f>IF(Tabelle1[[#This Row],[Datum]]&lt;1,"",YEAR(Tabelle1[[#This Row],[Datum]]))</f>
        <v>2025</v>
      </c>
      <c r="C67">
        <f>IF(Tabelle1[[#This Row],[Datum]]&lt;1,"",MONTH(Tabelle1[[#This Row],[Datum]]))</f>
        <v>3</v>
      </c>
      <c r="D67" t="str">
        <f>IF(Tabelle1[[#This Row],[Verdienst]]="","",_xlfn.ISOWEEKNUM(Tabelle1[[#This Row],[Datum]]))</f>
        <v/>
      </c>
      <c r="E67" s="5">
        <v>45721</v>
      </c>
      <c r="F67" s="4"/>
      <c r="G67" s="4"/>
      <c r="I67" s="6" t="str">
        <f>IF(Tabelle1[[#This Row],[Beginn]]&lt;1,"",IF(OR(Tabelle1[[#This Row],[Beginn]]="Urlaub",Tabelle1[[#This Row],[Beginn]]="Krank",Tabelle1[[#This Row],[Beginn]]="Feiertag"),8/24,Tabelle1[[#This Row],[Ende]]-Tabelle1[[#This Row],[Beginn]]-Tabelle1[[#This Row],[Pause]]))</f>
        <v/>
      </c>
      <c r="J67" s="2" t="str">
        <f>IF(ISNUMBER(Tabelle1[[#This Row],[Stunde]]),IF(Tabelle1[[#This Row],[Stunde]]&gt;0,Tabelle1[[#This Row],[Stunde]]*$J$1*24,""),"")</f>
        <v/>
      </c>
      <c r="K67" t="str">
        <f>IF(MOD(Tabelle1[[#This Row],[Datum]],7)=1,SUMIF(Tabelle1[Datum],"&lt;="&amp;Tabelle1[[#This Row],[Datum]],Tabelle1[Betrag]),"")</f>
        <v/>
      </c>
      <c r="L67" s="6" t="str">
        <f>IF(MOD(Tabelle1[[#This Row],[Datum]],7)=1,SUMIF(Tabelle1[Datum],"&lt;="&amp;Tabelle1[[#This Row],[Datum]],Tabelle1[Stunde]),"")</f>
        <v/>
      </c>
    </row>
    <row r="68" spans="2:12" hidden="1">
      <c r="B68">
        <f>IF(Tabelle1[[#This Row],[Datum]]&lt;1,"",YEAR(Tabelle1[[#This Row],[Datum]]))</f>
        <v>2025</v>
      </c>
      <c r="C68">
        <f>IF(Tabelle1[[#This Row],[Datum]]&lt;1,"",MONTH(Tabelle1[[#This Row],[Datum]]))</f>
        <v>3</v>
      </c>
      <c r="D68" t="str">
        <f>IF(Tabelle1[[#This Row],[Verdienst]]="","",_xlfn.ISOWEEKNUM(Tabelle1[[#This Row],[Datum]]))</f>
        <v/>
      </c>
      <c r="E68" s="5">
        <v>45722</v>
      </c>
      <c r="F68" s="4"/>
      <c r="G68" s="4"/>
      <c r="I68" s="6" t="str">
        <f>IF(Tabelle1[[#This Row],[Beginn]]&lt;1,"",IF(OR(Tabelle1[[#This Row],[Beginn]]="Urlaub",Tabelle1[[#This Row],[Beginn]]="Krank",Tabelle1[[#This Row],[Beginn]]="Feiertag"),8/24,Tabelle1[[#This Row],[Ende]]-Tabelle1[[#This Row],[Beginn]]-Tabelle1[[#This Row],[Pause]]))</f>
        <v/>
      </c>
      <c r="J68" s="2" t="str">
        <f>IF(ISNUMBER(Tabelle1[[#This Row],[Stunde]]),IF(Tabelle1[[#This Row],[Stunde]]&gt;0,Tabelle1[[#This Row],[Stunde]]*$J$1*24,""),"")</f>
        <v/>
      </c>
      <c r="K68" t="str">
        <f>IF(MOD(Tabelle1[[#This Row],[Datum]],7)=1,SUMIF(Tabelle1[Datum],"&lt;="&amp;Tabelle1[[#This Row],[Datum]],Tabelle1[Betrag]),"")</f>
        <v/>
      </c>
      <c r="L68" s="6" t="str">
        <f>IF(MOD(Tabelle1[[#This Row],[Datum]],7)=1,SUMIF(Tabelle1[Datum],"&lt;="&amp;Tabelle1[[#This Row],[Datum]],Tabelle1[Stunde]),"")</f>
        <v/>
      </c>
    </row>
    <row r="69" spans="2:12" hidden="1">
      <c r="B69">
        <f>IF(Tabelle1[[#This Row],[Datum]]&lt;1,"",YEAR(Tabelle1[[#This Row],[Datum]]))</f>
        <v>2025</v>
      </c>
      <c r="C69">
        <f>IF(Tabelle1[[#This Row],[Datum]]&lt;1,"",MONTH(Tabelle1[[#This Row],[Datum]]))</f>
        <v>3</v>
      </c>
      <c r="D69" t="str">
        <f>IF(Tabelle1[[#This Row],[Verdienst]]="","",_xlfn.ISOWEEKNUM(Tabelle1[[#This Row],[Datum]]))</f>
        <v/>
      </c>
      <c r="E69" s="5">
        <v>45723</v>
      </c>
      <c r="F69" s="4"/>
      <c r="G69" s="4"/>
      <c r="I69" s="6" t="str">
        <f>IF(Tabelle1[[#This Row],[Beginn]]&lt;1,"",IF(OR(Tabelle1[[#This Row],[Beginn]]="Urlaub",Tabelle1[[#This Row],[Beginn]]="Krank",Tabelle1[[#This Row],[Beginn]]="Feiertag"),8/24,Tabelle1[[#This Row],[Ende]]-Tabelle1[[#This Row],[Beginn]]-Tabelle1[[#This Row],[Pause]]))</f>
        <v/>
      </c>
      <c r="J69" s="2" t="str">
        <f>IF(ISNUMBER(Tabelle1[[#This Row],[Stunde]]),IF(Tabelle1[[#This Row],[Stunde]]&gt;0,Tabelle1[[#This Row],[Stunde]]*$J$1*24,""),"")</f>
        <v/>
      </c>
      <c r="K69" t="str">
        <f>IF(MOD(Tabelle1[[#This Row],[Datum]],7)=1,SUMIF(Tabelle1[Datum],"&lt;="&amp;Tabelle1[[#This Row],[Datum]],Tabelle1[Betrag]),"")</f>
        <v/>
      </c>
      <c r="L69" s="6" t="str">
        <f>IF(MOD(Tabelle1[[#This Row],[Datum]],7)=1,SUMIF(Tabelle1[Datum],"&lt;="&amp;Tabelle1[[#This Row],[Datum]],Tabelle1[Stunde]),"")</f>
        <v/>
      </c>
    </row>
    <row r="70" spans="2:12" hidden="1">
      <c r="B70">
        <f>IF(Tabelle1[[#This Row],[Datum]]&lt;1,"",YEAR(Tabelle1[[#This Row],[Datum]]))</f>
        <v>2025</v>
      </c>
      <c r="C70">
        <f>IF(Tabelle1[[#This Row],[Datum]]&lt;1,"",MONTH(Tabelle1[[#This Row],[Datum]]))</f>
        <v>3</v>
      </c>
      <c r="D70" t="str">
        <f>IF(Tabelle1[[#This Row],[Verdienst]]="","",_xlfn.ISOWEEKNUM(Tabelle1[[#This Row],[Datum]]))</f>
        <v/>
      </c>
      <c r="E70" s="5">
        <v>45724</v>
      </c>
      <c r="F70" s="4"/>
      <c r="G70" s="4"/>
      <c r="I70" s="6" t="str">
        <f>IF(Tabelle1[[#This Row],[Beginn]]&lt;1,"",IF(OR(Tabelle1[[#This Row],[Beginn]]="Urlaub",Tabelle1[[#This Row],[Beginn]]="Krank",Tabelle1[[#This Row],[Beginn]]="Feiertag"),8/24,Tabelle1[[#This Row],[Ende]]-Tabelle1[[#This Row],[Beginn]]-Tabelle1[[#This Row],[Pause]]))</f>
        <v/>
      </c>
      <c r="J70" s="2" t="str">
        <f>IF(ISNUMBER(Tabelle1[[#This Row],[Stunde]]),IF(Tabelle1[[#This Row],[Stunde]]&gt;0,Tabelle1[[#This Row],[Stunde]]*$J$1*24,""),"")</f>
        <v/>
      </c>
      <c r="K70" t="str">
        <f>IF(MOD(Tabelle1[[#This Row],[Datum]],7)=1,SUMIF(Tabelle1[Datum],"&lt;="&amp;Tabelle1[[#This Row],[Datum]],Tabelle1[Betrag]),"")</f>
        <v/>
      </c>
      <c r="L70" s="6" t="str">
        <f>IF(MOD(Tabelle1[[#This Row],[Datum]],7)=1,SUMIF(Tabelle1[Datum],"&lt;="&amp;Tabelle1[[#This Row],[Datum]],Tabelle1[Stunde]),"")</f>
        <v/>
      </c>
    </row>
    <row r="71" spans="2:12" hidden="1">
      <c r="B71">
        <f>IF(Tabelle1[[#This Row],[Datum]]&lt;1,"",YEAR(Tabelle1[[#This Row],[Datum]]))</f>
        <v>2025</v>
      </c>
      <c r="C71">
        <f>IF(Tabelle1[[#This Row],[Datum]]&lt;1,"",MONTH(Tabelle1[[#This Row],[Datum]]))</f>
        <v>3</v>
      </c>
      <c r="D71">
        <f>IF(Tabelle1[[#This Row],[Verdienst]]="","",_xlfn.ISOWEEKNUM(Tabelle1[[#This Row],[Datum]]))</f>
        <v>10</v>
      </c>
      <c r="E71" s="5">
        <v>45725</v>
      </c>
      <c r="F71" s="4"/>
      <c r="G71" s="4"/>
      <c r="I71" s="6" t="str">
        <f>IF(Tabelle1[[#This Row],[Beginn]]&lt;1,"",IF(OR(Tabelle1[[#This Row],[Beginn]]="Urlaub",Tabelle1[[#This Row],[Beginn]]="Krank",Tabelle1[[#This Row],[Beginn]]="Feiertag"),8/24,Tabelle1[[#This Row],[Ende]]-Tabelle1[[#This Row],[Beginn]]-Tabelle1[[#This Row],[Pause]]))</f>
        <v/>
      </c>
      <c r="J71" s="2" t="str">
        <f>IF(ISNUMBER(Tabelle1[[#This Row],[Stunde]]),IF(Tabelle1[[#This Row],[Stunde]]&gt;0,Tabelle1[[#This Row],[Stunde]]*$J$1*24,""),"")</f>
        <v/>
      </c>
      <c r="K71">
        <f>IF(MOD(Tabelle1[[#This Row],[Datum]],7)=1,SUMIF(Tabelle1[Datum],"&lt;="&amp;Tabelle1[[#This Row],[Datum]],Tabelle1[Betrag]),"")</f>
        <v>506.55999999999995</v>
      </c>
      <c r="L71" s="6">
        <f>IF(MOD(Tabelle1[[#This Row],[Datum]],7)=1,SUMIF(Tabelle1[Datum],"&lt;="&amp;Tabelle1[[#This Row],[Datum]],Tabelle1[Stunde]),"")</f>
        <v>1.3333333333333333</v>
      </c>
    </row>
    <row r="72" spans="2:12" hidden="1">
      <c r="B72">
        <f>IF(Tabelle1[[#This Row],[Datum]]&lt;1,"",YEAR(Tabelle1[[#This Row],[Datum]]))</f>
        <v>2025</v>
      </c>
      <c r="C72">
        <f>IF(Tabelle1[[#This Row],[Datum]]&lt;1,"",MONTH(Tabelle1[[#This Row],[Datum]]))</f>
        <v>3</v>
      </c>
      <c r="D72" t="str">
        <f>IF(Tabelle1[[#This Row],[Verdienst]]="","",_xlfn.ISOWEEKNUM(Tabelle1[[#This Row],[Datum]]))</f>
        <v/>
      </c>
      <c r="E72" s="5">
        <v>45726</v>
      </c>
      <c r="F72" s="4"/>
      <c r="G72" s="4"/>
      <c r="I72" s="6" t="str">
        <f>IF(Tabelle1[[#This Row],[Beginn]]&lt;1,"",IF(OR(Tabelle1[[#This Row],[Beginn]]="Urlaub",Tabelle1[[#This Row],[Beginn]]="Krank",Tabelle1[[#This Row],[Beginn]]="Feiertag"),8/24,Tabelle1[[#This Row],[Ende]]-Tabelle1[[#This Row],[Beginn]]-Tabelle1[[#This Row],[Pause]]))</f>
        <v/>
      </c>
      <c r="J72" s="2" t="str">
        <f>IF(ISNUMBER(Tabelle1[[#This Row],[Stunde]]),IF(Tabelle1[[#This Row],[Stunde]]&gt;0,Tabelle1[[#This Row],[Stunde]]*$J$1*24,""),"")</f>
        <v/>
      </c>
      <c r="K72" t="str">
        <f>IF(MOD(Tabelle1[[#This Row],[Datum]],7)=1,SUMIF(Tabelle1[Datum],"&lt;="&amp;Tabelle1[[#This Row],[Datum]],Tabelle1[Betrag]),"")</f>
        <v/>
      </c>
      <c r="L72" s="6" t="str">
        <f>IF(MOD(Tabelle1[[#This Row],[Datum]],7)=1,SUMIF(Tabelle1[Datum],"&lt;="&amp;Tabelle1[[#This Row],[Datum]],Tabelle1[Stunde]),"")</f>
        <v/>
      </c>
    </row>
    <row r="73" spans="2:12" hidden="1">
      <c r="B73">
        <f>IF(Tabelle1[[#This Row],[Datum]]&lt;1,"",YEAR(Tabelle1[[#This Row],[Datum]]))</f>
        <v>2025</v>
      </c>
      <c r="C73">
        <f>IF(Tabelle1[[#This Row],[Datum]]&lt;1,"",MONTH(Tabelle1[[#This Row],[Datum]]))</f>
        <v>3</v>
      </c>
      <c r="D73" t="str">
        <f>IF(Tabelle1[[#This Row],[Verdienst]]="","",_xlfn.ISOWEEKNUM(Tabelle1[[#This Row],[Datum]]))</f>
        <v/>
      </c>
      <c r="E73" s="5">
        <v>45727</v>
      </c>
      <c r="F73" s="4"/>
      <c r="G73" s="4"/>
      <c r="I73" s="6" t="str">
        <f>IF(Tabelle1[[#This Row],[Beginn]]&lt;1,"",IF(OR(Tabelle1[[#This Row],[Beginn]]="Urlaub",Tabelle1[[#This Row],[Beginn]]="Krank",Tabelle1[[#This Row],[Beginn]]="Feiertag"),8/24,Tabelle1[[#This Row],[Ende]]-Tabelle1[[#This Row],[Beginn]]-Tabelle1[[#This Row],[Pause]]))</f>
        <v/>
      </c>
      <c r="J73" s="2" t="str">
        <f>IF(ISNUMBER(Tabelle1[[#This Row],[Stunde]]),IF(Tabelle1[[#This Row],[Stunde]]&gt;0,Tabelle1[[#This Row],[Stunde]]*$J$1*24,""),"")</f>
        <v/>
      </c>
      <c r="K73" t="str">
        <f>IF(MOD(Tabelle1[[#This Row],[Datum]],7)=1,SUMIF(Tabelle1[Datum],"&lt;="&amp;Tabelle1[[#This Row],[Datum]],Tabelle1[Betrag]),"")</f>
        <v/>
      </c>
      <c r="L73" s="6" t="str">
        <f>IF(MOD(Tabelle1[[#This Row],[Datum]],7)=1,SUMIF(Tabelle1[Datum],"&lt;="&amp;Tabelle1[[#This Row],[Datum]],Tabelle1[Stunde]),"")</f>
        <v/>
      </c>
    </row>
    <row r="74" spans="2:12" hidden="1">
      <c r="B74">
        <f>IF(Tabelle1[[#This Row],[Datum]]&lt;1,"",YEAR(Tabelle1[[#This Row],[Datum]]))</f>
        <v>2025</v>
      </c>
      <c r="C74">
        <f>IF(Tabelle1[[#This Row],[Datum]]&lt;1,"",MONTH(Tabelle1[[#This Row],[Datum]]))</f>
        <v>3</v>
      </c>
      <c r="D74" t="str">
        <f>IF(Tabelle1[[#This Row],[Verdienst]]="","",_xlfn.ISOWEEKNUM(Tabelle1[[#This Row],[Datum]]))</f>
        <v/>
      </c>
      <c r="E74" s="5">
        <v>45728</v>
      </c>
      <c r="F74" s="4"/>
      <c r="G74" s="4"/>
      <c r="I74" s="6" t="str">
        <f>IF(Tabelle1[[#This Row],[Beginn]]&lt;1,"",IF(OR(Tabelle1[[#This Row],[Beginn]]="Urlaub",Tabelle1[[#This Row],[Beginn]]="Krank",Tabelle1[[#This Row],[Beginn]]="Feiertag"),8/24,Tabelle1[[#This Row],[Ende]]-Tabelle1[[#This Row],[Beginn]]-Tabelle1[[#This Row],[Pause]]))</f>
        <v/>
      </c>
      <c r="J74" s="2" t="str">
        <f>IF(ISNUMBER(Tabelle1[[#This Row],[Stunde]]),IF(Tabelle1[[#This Row],[Stunde]]&gt;0,Tabelle1[[#This Row],[Stunde]]*$J$1*24,""),"")</f>
        <v/>
      </c>
      <c r="K74" t="str">
        <f>IF(MOD(Tabelle1[[#This Row],[Datum]],7)=1,SUMIF(Tabelle1[Datum],"&lt;="&amp;Tabelle1[[#This Row],[Datum]],Tabelle1[Betrag]),"")</f>
        <v/>
      </c>
      <c r="L74" s="6" t="str">
        <f>IF(MOD(Tabelle1[[#This Row],[Datum]],7)=1,SUMIF(Tabelle1[Datum],"&lt;="&amp;Tabelle1[[#This Row],[Datum]],Tabelle1[Stunde]),"")</f>
        <v/>
      </c>
    </row>
    <row r="75" spans="2:12" hidden="1">
      <c r="B75">
        <f>IF(Tabelle1[[#This Row],[Datum]]&lt;1,"",YEAR(Tabelle1[[#This Row],[Datum]]))</f>
        <v>2025</v>
      </c>
      <c r="C75">
        <f>IF(Tabelle1[[#This Row],[Datum]]&lt;1,"",MONTH(Tabelle1[[#This Row],[Datum]]))</f>
        <v>3</v>
      </c>
      <c r="D75" t="str">
        <f>IF(Tabelle1[[#This Row],[Verdienst]]="","",_xlfn.ISOWEEKNUM(Tabelle1[[#This Row],[Datum]]))</f>
        <v/>
      </c>
      <c r="E75" s="5">
        <v>45729</v>
      </c>
      <c r="F75" s="4"/>
      <c r="G75" s="4"/>
      <c r="I75" s="6" t="str">
        <f>IF(Tabelle1[[#This Row],[Beginn]]&lt;1,"",IF(OR(Tabelle1[[#This Row],[Beginn]]="Urlaub",Tabelle1[[#This Row],[Beginn]]="Krank",Tabelle1[[#This Row],[Beginn]]="Feiertag"),8/24,Tabelle1[[#This Row],[Ende]]-Tabelle1[[#This Row],[Beginn]]-Tabelle1[[#This Row],[Pause]]))</f>
        <v/>
      </c>
      <c r="J75" s="2" t="str">
        <f>IF(ISNUMBER(Tabelle1[[#This Row],[Stunde]]),IF(Tabelle1[[#This Row],[Stunde]]&gt;0,Tabelle1[[#This Row],[Stunde]]*$J$1*24,""),"")</f>
        <v/>
      </c>
      <c r="K75" t="str">
        <f>IF(MOD(Tabelle1[[#This Row],[Datum]],7)=1,SUMIF(Tabelle1[Datum],"&lt;="&amp;Tabelle1[[#This Row],[Datum]],Tabelle1[Betrag]),"")</f>
        <v/>
      </c>
      <c r="L75" s="6" t="str">
        <f>IF(MOD(Tabelle1[[#This Row],[Datum]],7)=1,SUMIF(Tabelle1[Datum],"&lt;="&amp;Tabelle1[[#This Row],[Datum]],Tabelle1[Stunde]),"")</f>
        <v/>
      </c>
    </row>
    <row r="76" spans="2:12" hidden="1">
      <c r="B76">
        <f>IF(Tabelle1[[#This Row],[Datum]]&lt;1,"",YEAR(Tabelle1[[#This Row],[Datum]]))</f>
        <v>2025</v>
      </c>
      <c r="C76">
        <f>IF(Tabelle1[[#This Row],[Datum]]&lt;1,"",MONTH(Tabelle1[[#This Row],[Datum]]))</f>
        <v>3</v>
      </c>
      <c r="D76" t="str">
        <f>IF(Tabelle1[[#This Row],[Verdienst]]="","",_xlfn.ISOWEEKNUM(Tabelle1[[#This Row],[Datum]]))</f>
        <v/>
      </c>
      <c r="E76" s="5">
        <v>45730</v>
      </c>
      <c r="F76" s="4"/>
      <c r="G76" s="4"/>
      <c r="I76" s="6" t="str">
        <f>IF(Tabelle1[[#This Row],[Beginn]]&lt;1,"",IF(OR(Tabelle1[[#This Row],[Beginn]]="Urlaub",Tabelle1[[#This Row],[Beginn]]="Krank",Tabelle1[[#This Row],[Beginn]]="Feiertag"),8/24,Tabelle1[[#This Row],[Ende]]-Tabelle1[[#This Row],[Beginn]]-Tabelle1[[#This Row],[Pause]]))</f>
        <v/>
      </c>
      <c r="J76" s="2" t="str">
        <f>IF(ISNUMBER(Tabelle1[[#This Row],[Stunde]]),IF(Tabelle1[[#This Row],[Stunde]]&gt;0,Tabelle1[[#This Row],[Stunde]]*$J$1*24,""),"")</f>
        <v/>
      </c>
      <c r="K76" t="str">
        <f>IF(MOD(Tabelle1[[#This Row],[Datum]],7)=1,SUMIF(Tabelle1[Datum],"&lt;="&amp;Tabelle1[[#This Row],[Datum]],Tabelle1[Betrag]),"")</f>
        <v/>
      </c>
      <c r="L76" s="6" t="str">
        <f>IF(MOD(Tabelle1[[#This Row],[Datum]],7)=1,SUMIF(Tabelle1[Datum],"&lt;="&amp;Tabelle1[[#This Row],[Datum]],Tabelle1[Stunde]),"")</f>
        <v/>
      </c>
    </row>
    <row r="77" spans="2:12" hidden="1">
      <c r="B77">
        <f>IF(Tabelle1[[#This Row],[Datum]]&lt;1,"",YEAR(Tabelle1[[#This Row],[Datum]]))</f>
        <v>2025</v>
      </c>
      <c r="C77">
        <f>IF(Tabelle1[[#This Row],[Datum]]&lt;1,"",MONTH(Tabelle1[[#This Row],[Datum]]))</f>
        <v>3</v>
      </c>
      <c r="D77" t="str">
        <f>IF(Tabelle1[[#This Row],[Verdienst]]="","",_xlfn.ISOWEEKNUM(Tabelle1[[#This Row],[Datum]]))</f>
        <v/>
      </c>
      <c r="E77" s="5">
        <v>45731</v>
      </c>
      <c r="F77" s="4"/>
      <c r="G77" s="4"/>
      <c r="I77" s="6" t="str">
        <f>IF(Tabelle1[[#This Row],[Beginn]]&lt;1,"",IF(OR(Tabelle1[[#This Row],[Beginn]]="Urlaub",Tabelle1[[#This Row],[Beginn]]="Krank",Tabelle1[[#This Row],[Beginn]]="Feiertag"),8/24,Tabelle1[[#This Row],[Ende]]-Tabelle1[[#This Row],[Beginn]]-Tabelle1[[#This Row],[Pause]]))</f>
        <v/>
      </c>
      <c r="J77" s="2" t="str">
        <f>IF(ISNUMBER(Tabelle1[[#This Row],[Stunde]]),IF(Tabelle1[[#This Row],[Stunde]]&gt;0,Tabelle1[[#This Row],[Stunde]]*$J$1*24,""),"")</f>
        <v/>
      </c>
      <c r="K77" t="str">
        <f>IF(MOD(Tabelle1[[#This Row],[Datum]],7)=1,SUMIF(Tabelle1[Datum],"&lt;="&amp;Tabelle1[[#This Row],[Datum]],Tabelle1[Betrag]),"")</f>
        <v/>
      </c>
      <c r="L77" s="6" t="str">
        <f>IF(MOD(Tabelle1[[#This Row],[Datum]],7)=1,SUMIF(Tabelle1[Datum],"&lt;="&amp;Tabelle1[[#This Row],[Datum]],Tabelle1[Stunde]),"")</f>
        <v/>
      </c>
    </row>
    <row r="78" spans="2:12" hidden="1">
      <c r="B78">
        <f>IF(Tabelle1[[#This Row],[Datum]]&lt;1,"",YEAR(Tabelle1[[#This Row],[Datum]]))</f>
        <v>2025</v>
      </c>
      <c r="C78">
        <f>IF(Tabelle1[[#This Row],[Datum]]&lt;1,"",MONTH(Tabelle1[[#This Row],[Datum]]))</f>
        <v>3</v>
      </c>
      <c r="D78">
        <f>IF(Tabelle1[[#This Row],[Verdienst]]="","",_xlfn.ISOWEEKNUM(Tabelle1[[#This Row],[Datum]]))</f>
        <v>11</v>
      </c>
      <c r="E78" s="5">
        <v>45732</v>
      </c>
      <c r="F78" s="4"/>
      <c r="G78" s="4"/>
      <c r="I78" s="6" t="str">
        <f>IF(Tabelle1[[#This Row],[Beginn]]&lt;1,"",IF(OR(Tabelle1[[#This Row],[Beginn]]="Urlaub",Tabelle1[[#This Row],[Beginn]]="Krank",Tabelle1[[#This Row],[Beginn]]="Feiertag"),8/24,Tabelle1[[#This Row],[Ende]]-Tabelle1[[#This Row],[Beginn]]-Tabelle1[[#This Row],[Pause]]))</f>
        <v/>
      </c>
      <c r="J78" s="2" t="str">
        <f>IF(ISNUMBER(Tabelle1[[#This Row],[Stunde]]),IF(Tabelle1[[#This Row],[Stunde]]&gt;0,Tabelle1[[#This Row],[Stunde]]*$J$1*24,""),"")</f>
        <v/>
      </c>
      <c r="K78">
        <f>IF(MOD(Tabelle1[[#This Row],[Datum]],7)=1,SUMIF(Tabelle1[Datum],"&lt;="&amp;Tabelle1[[#This Row],[Datum]],Tabelle1[Betrag]),"")</f>
        <v>506.55999999999995</v>
      </c>
      <c r="L78" s="6">
        <f>IF(MOD(Tabelle1[[#This Row],[Datum]],7)=1,SUMIF(Tabelle1[Datum],"&lt;="&amp;Tabelle1[[#This Row],[Datum]],Tabelle1[Stunde]),"")</f>
        <v>1.3333333333333333</v>
      </c>
    </row>
    <row r="79" spans="2:12" hidden="1">
      <c r="B79">
        <f>IF(Tabelle1[[#This Row],[Datum]]&lt;1,"",YEAR(Tabelle1[[#This Row],[Datum]]))</f>
        <v>2025</v>
      </c>
      <c r="C79">
        <f>IF(Tabelle1[[#This Row],[Datum]]&lt;1,"",MONTH(Tabelle1[[#This Row],[Datum]]))</f>
        <v>3</v>
      </c>
      <c r="D79" t="str">
        <f>IF(Tabelle1[[#This Row],[Verdienst]]="","",_xlfn.ISOWEEKNUM(Tabelle1[[#This Row],[Datum]]))</f>
        <v/>
      </c>
      <c r="E79" s="5">
        <v>45733</v>
      </c>
      <c r="F79" s="4"/>
      <c r="G79" s="4"/>
      <c r="I79" s="6" t="str">
        <f>IF(Tabelle1[[#This Row],[Beginn]]&lt;1,"",IF(OR(Tabelle1[[#This Row],[Beginn]]="Urlaub",Tabelle1[[#This Row],[Beginn]]="Krank",Tabelle1[[#This Row],[Beginn]]="Feiertag"),8/24,Tabelle1[[#This Row],[Ende]]-Tabelle1[[#This Row],[Beginn]]-Tabelle1[[#This Row],[Pause]]))</f>
        <v/>
      </c>
      <c r="J79" s="2" t="str">
        <f>IF(ISNUMBER(Tabelle1[[#This Row],[Stunde]]),IF(Tabelle1[[#This Row],[Stunde]]&gt;0,Tabelle1[[#This Row],[Stunde]]*$J$1*24,""),"")</f>
        <v/>
      </c>
      <c r="K79" t="str">
        <f>IF(MOD(Tabelle1[[#This Row],[Datum]],7)=1,SUMIF(Tabelle1[Datum],"&lt;="&amp;Tabelle1[[#This Row],[Datum]],Tabelle1[Betrag]),"")</f>
        <v/>
      </c>
      <c r="L79" s="6" t="str">
        <f>IF(MOD(Tabelle1[[#This Row],[Datum]],7)=1,SUMIF(Tabelle1[Datum],"&lt;="&amp;Tabelle1[[#This Row],[Datum]],Tabelle1[Stunde]),"")</f>
        <v/>
      </c>
    </row>
    <row r="80" spans="2:12" hidden="1">
      <c r="B80">
        <f>IF(Tabelle1[[#This Row],[Datum]]&lt;1,"",YEAR(Tabelle1[[#This Row],[Datum]]))</f>
        <v>2025</v>
      </c>
      <c r="C80">
        <f>IF(Tabelle1[[#This Row],[Datum]]&lt;1,"",MONTH(Tabelle1[[#This Row],[Datum]]))</f>
        <v>3</v>
      </c>
      <c r="D80" t="str">
        <f>IF(Tabelle1[[#This Row],[Verdienst]]="","",_xlfn.ISOWEEKNUM(Tabelle1[[#This Row],[Datum]]))</f>
        <v/>
      </c>
      <c r="E80" s="5">
        <v>45734</v>
      </c>
      <c r="F80" s="4"/>
      <c r="G80" s="4"/>
      <c r="I80" s="6" t="str">
        <f>IF(Tabelle1[[#This Row],[Beginn]]&lt;1,"",IF(OR(Tabelle1[[#This Row],[Beginn]]="Urlaub",Tabelle1[[#This Row],[Beginn]]="Krank",Tabelle1[[#This Row],[Beginn]]="Feiertag"),8/24,Tabelle1[[#This Row],[Ende]]-Tabelle1[[#This Row],[Beginn]]-Tabelle1[[#This Row],[Pause]]))</f>
        <v/>
      </c>
      <c r="J80" s="2" t="str">
        <f>IF(ISNUMBER(Tabelle1[[#This Row],[Stunde]]),IF(Tabelle1[[#This Row],[Stunde]]&gt;0,Tabelle1[[#This Row],[Stunde]]*$J$1*24,""),"")</f>
        <v/>
      </c>
      <c r="K80" t="str">
        <f>IF(MOD(Tabelle1[[#This Row],[Datum]],7)=1,SUMIF(Tabelle1[Datum],"&lt;="&amp;Tabelle1[[#This Row],[Datum]],Tabelle1[Betrag]),"")</f>
        <v/>
      </c>
      <c r="L80" s="6" t="str">
        <f>IF(MOD(Tabelle1[[#This Row],[Datum]],7)=1,SUMIF(Tabelle1[Datum],"&lt;="&amp;Tabelle1[[#This Row],[Datum]],Tabelle1[Stunde]),"")</f>
        <v/>
      </c>
    </row>
    <row r="81" spans="2:12" hidden="1">
      <c r="B81">
        <f>IF(Tabelle1[[#This Row],[Datum]]&lt;1,"",YEAR(Tabelle1[[#This Row],[Datum]]))</f>
        <v>2025</v>
      </c>
      <c r="C81">
        <f>IF(Tabelle1[[#This Row],[Datum]]&lt;1,"",MONTH(Tabelle1[[#This Row],[Datum]]))</f>
        <v>3</v>
      </c>
      <c r="D81" t="str">
        <f>IF(Tabelle1[[#This Row],[Verdienst]]="","",_xlfn.ISOWEEKNUM(Tabelle1[[#This Row],[Datum]]))</f>
        <v/>
      </c>
      <c r="E81" s="5">
        <v>45735</v>
      </c>
      <c r="F81" s="4"/>
      <c r="G81" s="4"/>
      <c r="I81" s="6" t="str">
        <f>IF(Tabelle1[[#This Row],[Beginn]]&lt;1,"",IF(OR(Tabelle1[[#This Row],[Beginn]]="Urlaub",Tabelle1[[#This Row],[Beginn]]="Krank",Tabelle1[[#This Row],[Beginn]]="Feiertag"),8/24,Tabelle1[[#This Row],[Ende]]-Tabelle1[[#This Row],[Beginn]]-Tabelle1[[#This Row],[Pause]]))</f>
        <v/>
      </c>
      <c r="J81" s="2" t="str">
        <f>IF(ISNUMBER(Tabelle1[[#This Row],[Stunde]]),IF(Tabelle1[[#This Row],[Stunde]]&gt;0,Tabelle1[[#This Row],[Stunde]]*$J$1*24,""),"")</f>
        <v/>
      </c>
      <c r="K81" t="str">
        <f>IF(MOD(Tabelle1[[#This Row],[Datum]],7)=1,SUMIF(Tabelle1[Datum],"&lt;="&amp;Tabelle1[[#This Row],[Datum]],Tabelle1[Betrag]),"")</f>
        <v/>
      </c>
      <c r="L81" s="6" t="str">
        <f>IF(MOD(Tabelle1[[#This Row],[Datum]],7)=1,SUMIF(Tabelle1[Datum],"&lt;="&amp;Tabelle1[[#This Row],[Datum]],Tabelle1[Stunde]),"")</f>
        <v/>
      </c>
    </row>
    <row r="82" spans="2:12" hidden="1">
      <c r="B82">
        <f>IF(Tabelle1[[#This Row],[Datum]]&lt;1,"",YEAR(Tabelle1[[#This Row],[Datum]]))</f>
        <v>2025</v>
      </c>
      <c r="C82">
        <f>IF(Tabelle1[[#This Row],[Datum]]&lt;1,"",MONTH(Tabelle1[[#This Row],[Datum]]))</f>
        <v>3</v>
      </c>
      <c r="D82" t="str">
        <f>IF(Tabelle1[[#This Row],[Verdienst]]="","",_xlfn.ISOWEEKNUM(Tabelle1[[#This Row],[Datum]]))</f>
        <v/>
      </c>
      <c r="E82" s="5">
        <v>45736</v>
      </c>
      <c r="F82" s="4"/>
      <c r="G82" s="4"/>
      <c r="I82" s="6" t="str">
        <f>IF(Tabelle1[[#This Row],[Beginn]]&lt;1,"",IF(OR(Tabelle1[[#This Row],[Beginn]]="Urlaub",Tabelle1[[#This Row],[Beginn]]="Krank",Tabelle1[[#This Row],[Beginn]]="Feiertag"),8/24,Tabelle1[[#This Row],[Ende]]-Tabelle1[[#This Row],[Beginn]]-Tabelle1[[#This Row],[Pause]]))</f>
        <v/>
      </c>
      <c r="J82" s="2" t="str">
        <f>IF(ISNUMBER(Tabelle1[[#This Row],[Stunde]]),IF(Tabelle1[[#This Row],[Stunde]]&gt;0,Tabelle1[[#This Row],[Stunde]]*$J$1*24,""),"")</f>
        <v/>
      </c>
      <c r="K82" t="str">
        <f>IF(MOD(Tabelle1[[#This Row],[Datum]],7)=1,SUMIF(Tabelle1[Datum],"&lt;="&amp;Tabelle1[[#This Row],[Datum]],Tabelle1[Betrag]),"")</f>
        <v/>
      </c>
      <c r="L82" s="6" t="str">
        <f>IF(MOD(Tabelle1[[#This Row],[Datum]],7)=1,SUMIF(Tabelle1[Datum],"&lt;="&amp;Tabelle1[[#This Row],[Datum]],Tabelle1[Stunde]),"")</f>
        <v/>
      </c>
    </row>
    <row r="83" spans="2:12" hidden="1">
      <c r="B83">
        <f>IF(Tabelle1[[#This Row],[Datum]]&lt;1,"",YEAR(Tabelle1[[#This Row],[Datum]]))</f>
        <v>2025</v>
      </c>
      <c r="C83">
        <f>IF(Tabelle1[[#This Row],[Datum]]&lt;1,"",MONTH(Tabelle1[[#This Row],[Datum]]))</f>
        <v>3</v>
      </c>
      <c r="D83" t="str">
        <f>IF(Tabelle1[[#This Row],[Verdienst]]="","",_xlfn.ISOWEEKNUM(Tabelle1[[#This Row],[Datum]]))</f>
        <v/>
      </c>
      <c r="E83" s="5">
        <v>45737</v>
      </c>
      <c r="F83" s="4"/>
      <c r="G83" s="4"/>
      <c r="I83" s="6" t="str">
        <f>IF(Tabelle1[[#This Row],[Beginn]]&lt;1,"",IF(OR(Tabelle1[[#This Row],[Beginn]]="Urlaub",Tabelle1[[#This Row],[Beginn]]="Krank",Tabelle1[[#This Row],[Beginn]]="Feiertag"),8/24,Tabelle1[[#This Row],[Ende]]-Tabelle1[[#This Row],[Beginn]]-Tabelle1[[#This Row],[Pause]]))</f>
        <v/>
      </c>
      <c r="J83" s="2" t="str">
        <f>IF(ISNUMBER(Tabelle1[[#This Row],[Stunde]]),IF(Tabelle1[[#This Row],[Stunde]]&gt;0,Tabelle1[[#This Row],[Stunde]]*$J$1*24,""),"")</f>
        <v/>
      </c>
      <c r="K83" t="str">
        <f>IF(MOD(Tabelle1[[#This Row],[Datum]],7)=1,SUMIF(Tabelle1[Datum],"&lt;="&amp;Tabelle1[[#This Row],[Datum]],Tabelle1[Betrag]),"")</f>
        <v/>
      </c>
      <c r="L83" s="6" t="str">
        <f>IF(MOD(Tabelle1[[#This Row],[Datum]],7)=1,SUMIF(Tabelle1[Datum],"&lt;="&amp;Tabelle1[[#This Row],[Datum]],Tabelle1[Stunde]),"")</f>
        <v/>
      </c>
    </row>
    <row r="84" spans="2:12" hidden="1">
      <c r="B84">
        <f>IF(Tabelle1[[#This Row],[Datum]]&lt;1,"",YEAR(Tabelle1[[#This Row],[Datum]]))</f>
        <v>2025</v>
      </c>
      <c r="C84">
        <f>IF(Tabelle1[[#This Row],[Datum]]&lt;1,"",MONTH(Tabelle1[[#This Row],[Datum]]))</f>
        <v>3</v>
      </c>
      <c r="D84" t="str">
        <f>IF(Tabelle1[[#This Row],[Verdienst]]="","",_xlfn.ISOWEEKNUM(Tabelle1[[#This Row],[Datum]]))</f>
        <v/>
      </c>
      <c r="E84" s="5">
        <v>45738</v>
      </c>
      <c r="F84" s="4"/>
      <c r="G84" s="4"/>
      <c r="I84" s="6" t="str">
        <f>IF(Tabelle1[[#This Row],[Beginn]]&lt;1,"",IF(OR(Tabelle1[[#This Row],[Beginn]]="Urlaub",Tabelle1[[#This Row],[Beginn]]="Krank",Tabelle1[[#This Row],[Beginn]]="Feiertag"),8/24,Tabelle1[[#This Row],[Ende]]-Tabelle1[[#This Row],[Beginn]]-Tabelle1[[#This Row],[Pause]]))</f>
        <v/>
      </c>
      <c r="J84" s="2" t="str">
        <f>IF(ISNUMBER(Tabelle1[[#This Row],[Stunde]]),IF(Tabelle1[[#This Row],[Stunde]]&gt;0,Tabelle1[[#This Row],[Stunde]]*$J$1*24,""),"")</f>
        <v/>
      </c>
      <c r="K84" t="str">
        <f>IF(MOD(Tabelle1[[#This Row],[Datum]],7)=1,SUMIF(Tabelle1[Datum],"&lt;="&amp;Tabelle1[[#This Row],[Datum]],Tabelle1[Betrag]),"")</f>
        <v/>
      </c>
      <c r="L84" s="6" t="str">
        <f>IF(MOD(Tabelle1[[#This Row],[Datum]],7)=1,SUMIF(Tabelle1[Datum],"&lt;="&amp;Tabelle1[[#This Row],[Datum]],Tabelle1[Stunde]),"")</f>
        <v/>
      </c>
    </row>
    <row r="85" spans="2:12" hidden="1">
      <c r="B85">
        <f>IF(Tabelle1[[#This Row],[Datum]]&lt;1,"",YEAR(Tabelle1[[#This Row],[Datum]]))</f>
        <v>2025</v>
      </c>
      <c r="C85">
        <f>IF(Tabelle1[[#This Row],[Datum]]&lt;1,"",MONTH(Tabelle1[[#This Row],[Datum]]))</f>
        <v>3</v>
      </c>
      <c r="D85">
        <f>IF(Tabelle1[[#This Row],[Verdienst]]="","",_xlfn.ISOWEEKNUM(Tabelle1[[#This Row],[Datum]]))</f>
        <v>12</v>
      </c>
      <c r="E85" s="5">
        <v>45739</v>
      </c>
      <c r="F85" s="4"/>
      <c r="G85" s="4"/>
      <c r="I85" s="6" t="str">
        <f>IF(Tabelle1[[#This Row],[Beginn]]&lt;1,"",IF(OR(Tabelle1[[#This Row],[Beginn]]="Urlaub",Tabelle1[[#This Row],[Beginn]]="Krank",Tabelle1[[#This Row],[Beginn]]="Feiertag"),8/24,Tabelle1[[#This Row],[Ende]]-Tabelle1[[#This Row],[Beginn]]-Tabelle1[[#This Row],[Pause]]))</f>
        <v/>
      </c>
      <c r="J85" s="2" t="str">
        <f>IF(ISNUMBER(Tabelle1[[#This Row],[Stunde]]),IF(Tabelle1[[#This Row],[Stunde]]&gt;0,Tabelle1[[#This Row],[Stunde]]*$J$1*24,""),"")</f>
        <v/>
      </c>
      <c r="K85">
        <f>IF(MOD(Tabelle1[[#This Row],[Datum]],7)=1,SUMIF(Tabelle1[Datum],"&lt;="&amp;Tabelle1[[#This Row],[Datum]],Tabelle1[Betrag]),"")</f>
        <v>506.55999999999995</v>
      </c>
      <c r="L85" s="6">
        <f>IF(MOD(Tabelle1[[#This Row],[Datum]],7)=1,SUMIF(Tabelle1[Datum],"&lt;="&amp;Tabelle1[[#This Row],[Datum]],Tabelle1[Stunde]),"")</f>
        <v>1.3333333333333333</v>
      </c>
    </row>
    <row r="86" spans="2:12" hidden="1">
      <c r="B86">
        <f>IF(Tabelle1[[#This Row],[Datum]]&lt;1,"",YEAR(Tabelle1[[#This Row],[Datum]]))</f>
        <v>2025</v>
      </c>
      <c r="C86">
        <f>IF(Tabelle1[[#This Row],[Datum]]&lt;1,"",MONTH(Tabelle1[[#This Row],[Datum]]))</f>
        <v>3</v>
      </c>
      <c r="D86" t="str">
        <f>IF(Tabelle1[[#This Row],[Verdienst]]="","",_xlfn.ISOWEEKNUM(Tabelle1[[#This Row],[Datum]]))</f>
        <v/>
      </c>
      <c r="E86" s="5">
        <v>45740</v>
      </c>
      <c r="F86" s="4"/>
      <c r="G86" s="4"/>
      <c r="I86" s="6" t="str">
        <f>IF(Tabelle1[[#This Row],[Beginn]]&lt;1,"",IF(OR(Tabelle1[[#This Row],[Beginn]]="Urlaub",Tabelle1[[#This Row],[Beginn]]="Krank",Tabelle1[[#This Row],[Beginn]]="Feiertag"),8/24,Tabelle1[[#This Row],[Ende]]-Tabelle1[[#This Row],[Beginn]]-Tabelle1[[#This Row],[Pause]]))</f>
        <v/>
      </c>
      <c r="J86" s="2" t="str">
        <f>IF(ISNUMBER(Tabelle1[[#This Row],[Stunde]]),IF(Tabelle1[[#This Row],[Stunde]]&gt;0,Tabelle1[[#This Row],[Stunde]]*$J$1*24,""),"")</f>
        <v/>
      </c>
      <c r="K86" t="str">
        <f>IF(MOD(Tabelle1[[#This Row],[Datum]],7)=1,SUMIF(Tabelle1[Datum],"&lt;="&amp;Tabelle1[[#This Row],[Datum]],Tabelle1[Betrag]),"")</f>
        <v/>
      </c>
      <c r="L86" s="6" t="str">
        <f>IF(MOD(Tabelle1[[#This Row],[Datum]],7)=1,SUMIF(Tabelle1[Datum],"&lt;="&amp;Tabelle1[[#This Row],[Datum]],Tabelle1[Stunde]),"")</f>
        <v/>
      </c>
    </row>
    <row r="87" spans="2:12" hidden="1">
      <c r="B87">
        <f>IF(Tabelle1[[#This Row],[Datum]]&lt;1,"",YEAR(Tabelle1[[#This Row],[Datum]]))</f>
        <v>2025</v>
      </c>
      <c r="C87">
        <f>IF(Tabelle1[[#This Row],[Datum]]&lt;1,"",MONTH(Tabelle1[[#This Row],[Datum]]))</f>
        <v>3</v>
      </c>
      <c r="D87" t="str">
        <f>IF(Tabelle1[[#This Row],[Verdienst]]="","",_xlfn.ISOWEEKNUM(Tabelle1[[#This Row],[Datum]]))</f>
        <v/>
      </c>
      <c r="E87" s="5">
        <v>45741</v>
      </c>
      <c r="F87" s="4"/>
      <c r="G87" s="4"/>
      <c r="I87" s="6" t="str">
        <f>IF(Tabelle1[[#This Row],[Beginn]]&lt;1,"",IF(OR(Tabelle1[[#This Row],[Beginn]]="Urlaub",Tabelle1[[#This Row],[Beginn]]="Krank",Tabelle1[[#This Row],[Beginn]]="Feiertag"),8/24,Tabelle1[[#This Row],[Ende]]-Tabelle1[[#This Row],[Beginn]]-Tabelle1[[#This Row],[Pause]]))</f>
        <v/>
      </c>
      <c r="J87" s="2" t="str">
        <f>IF(ISNUMBER(Tabelle1[[#This Row],[Stunde]]),IF(Tabelle1[[#This Row],[Stunde]]&gt;0,Tabelle1[[#This Row],[Stunde]]*$J$1*24,""),"")</f>
        <v/>
      </c>
      <c r="K87" t="str">
        <f>IF(MOD(Tabelle1[[#This Row],[Datum]],7)=1,SUMIF(Tabelle1[Datum],"&lt;="&amp;Tabelle1[[#This Row],[Datum]],Tabelle1[Betrag]),"")</f>
        <v/>
      </c>
      <c r="L87" s="6" t="str">
        <f>IF(MOD(Tabelle1[[#This Row],[Datum]],7)=1,SUMIF(Tabelle1[Datum],"&lt;="&amp;Tabelle1[[#This Row],[Datum]],Tabelle1[Stunde]),"")</f>
        <v/>
      </c>
    </row>
    <row r="88" spans="2:12" hidden="1">
      <c r="B88">
        <f>IF(Tabelle1[[#This Row],[Datum]]&lt;1,"",YEAR(Tabelle1[[#This Row],[Datum]]))</f>
        <v>2025</v>
      </c>
      <c r="C88">
        <f>IF(Tabelle1[[#This Row],[Datum]]&lt;1,"",MONTH(Tabelle1[[#This Row],[Datum]]))</f>
        <v>3</v>
      </c>
      <c r="D88" t="str">
        <f>IF(Tabelle1[[#This Row],[Verdienst]]="","",_xlfn.ISOWEEKNUM(Tabelle1[[#This Row],[Datum]]))</f>
        <v/>
      </c>
      <c r="E88" s="5">
        <v>45742</v>
      </c>
      <c r="F88" s="4"/>
      <c r="G88" s="4"/>
      <c r="I88" s="6" t="str">
        <f>IF(Tabelle1[[#This Row],[Beginn]]&lt;1,"",IF(OR(Tabelle1[[#This Row],[Beginn]]="Urlaub",Tabelle1[[#This Row],[Beginn]]="Krank",Tabelle1[[#This Row],[Beginn]]="Feiertag"),8/24,Tabelle1[[#This Row],[Ende]]-Tabelle1[[#This Row],[Beginn]]-Tabelle1[[#This Row],[Pause]]))</f>
        <v/>
      </c>
      <c r="J88" s="2" t="str">
        <f>IF(ISNUMBER(Tabelle1[[#This Row],[Stunde]]),IF(Tabelle1[[#This Row],[Stunde]]&gt;0,Tabelle1[[#This Row],[Stunde]]*$J$1*24,""),"")</f>
        <v/>
      </c>
      <c r="K88" t="str">
        <f>IF(MOD(Tabelle1[[#This Row],[Datum]],7)=1,SUMIF(Tabelle1[Datum],"&lt;="&amp;Tabelle1[[#This Row],[Datum]],Tabelle1[Betrag]),"")</f>
        <v/>
      </c>
      <c r="L88" s="6" t="str">
        <f>IF(MOD(Tabelle1[[#This Row],[Datum]],7)=1,SUMIF(Tabelle1[Datum],"&lt;="&amp;Tabelle1[[#This Row],[Datum]],Tabelle1[Stunde]),"")</f>
        <v/>
      </c>
    </row>
    <row r="89" spans="2:12" hidden="1">
      <c r="B89">
        <f>IF(Tabelle1[[#This Row],[Datum]]&lt;1,"",YEAR(Tabelle1[[#This Row],[Datum]]))</f>
        <v>2025</v>
      </c>
      <c r="C89">
        <f>IF(Tabelle1[[#This Row],[Datum]]&lt;1,"",MONTH(Tabelle1[[#This Row],[Datum]]))</f>
        <v>3</v>
      </c>
      <c r="D89" t="str">
        <f>IF(Tabelle1[[#This Row],[Verdienst]]="","",_xlfn.ISOWEEKNUM(Tabelle1[[#This Row],[Datum]]))</f>
        <v/>
      </c>
      <c r="E89" s="5">
        <v>45743</v>
      </c>
      <c r="F89" s="4"/>
      <c r="G89" s="4"/>
      <c r="I89" s="6" t="str">
        <f>IF(Tabelle1[[#This Row],[Beginn]]&lt;1,"",IF(OR(Tabelle1[[#This Row],[Beginn]]="Urlaub",Tabelle1[[#This Row],[Beginn]]="Krank",Tabelle1[[#This Row],[Beginn]]="Feiertag"),8/24,Tabelle1[[#This Row],[Ende]]-Tabelle1[[#This Row],[Beginn]]-Tabelle1[[#This Row],[Pause]]))</f>
        <v/>
      </c>
      <c r="J89" s="2" t="str">
        <f>IF(ISNUMBER(Tabelle1[[#This Row],[Stunde]]),IF(Tabelle1[[#This Row],[Stunde]]&gt;0,Tabelle1[[#This Row],[Stunde]]*$J$1*24,""),"")</f>
        <v/>
      </c>
      <c r="K89" t="str">
        <f>IF(MOD(Tabelle1[[#This Row],[Datum]],7)=1,SUMIF(Tabelle1[Datum],"&lt;="&amp;Tabelle1[[#This Row],[Datum]],Tabelle1[Betrag]),"")</f>
        <v/>
      </c>
      <c r="L89" s="6" t="str">
        <f>IF(MOD(Tabelle1[[#This Row],[Datum]],7)=1,SUMIF(Tabelle1[Datum],"&lt;="&amp;Tabelle1[[#This Row],[Datum]],Tabelle1[Stunde]),"")</f>
        <v/>
      </c>
    </row>
    <row r="90" spans="2:12" hidden="1">
      <c r="B90">
        <f>IF(Tabelle1[[#This Row],[Datum]]&lt;1,"",YEAR(Tabelle1[[#This Row],[Datum]]))</f>
        <v>2025</v>
      </c>
      <c r="C90">
        <f>IF(Tabelle1[[#This Row],[Datum]]&lt;1,"",MONTH(Tabelle1[[#This Row],[Datum]]))</f>
        <v>3</v>
      </c>
      <c r="D90" t="str">
        <f>IF(Tabelle1[[#This Row],[Verdienst]]="","",_xlfn.ISOWEEKNUM(Tabelle1[[#This Row],[Datum]]))</f>
        <v/>
      </c>
      <c r="E90" s="5">
        <v>45744</v>
      </c>
      <c r="F90" s="4"/>
      <c r="G90" s="4"/>
      <c r="I90" s="6" t="str">
        <f>IF(Tabelle1[[#This Row],[Beginn]]&lt;1,"",IF(OR(Tabelle1[[#This Row],[Beginn]]="Urlaub",Tabelle1[[#This Row],[Beginn]]="Krank",Tabelle1[[#This Row],[Beginn]]="Feiertag"),8/24,Tabelle1[[#This Row],[Ende]]-Tabelle1[[#This Row],[Beginn]]-Tabelle1[[#This Row],[Pause]]))</f>
        <v/>
      </c>
      <c r="J90" s="2" t="str">
        <f>IF(ISNUMBER(Tabelle1[[#This Row],[Stunde]]),IF(Tabelle1[[#This Row],[Stunde]]&gt;0,Tabelle1[[#This Row],[Stunde]]*$J$1*24,""),"")</f>
        <v/>
      </c>
      <c r="K90" t="str">
        <f>IF(MOD(Tabelle1[[#This Row],[Datum]],7)=1,SUMIF(Tabelle1[Datum],"&lt;="&amp;Tabelle1[[#This Row],[Datum]],Tabelle1[Betrag]),"")</f>
        <v/>
      </c>
      <c r="L90" s="6" t="str">
        <f>IF(MOD(Tabelle1[[#This Row],[Datum]],7)=1,SUMIF(Tabelle1[Datum],"&lt;="&amp;Tabelle1[[#This Row],[Datum]],Tabelle1[Stunde]),"")</f>
        <v/>
      </c>
    </row>
    <row r="91" spans="2:12" hidden="1">
      <c r="B91">
        <f>IF(Tabelle1[[#This Row],[Datum]]&lt;1,"",YEAR(Tabelle1[[#This Row],[Datum]]))</f>
        <v>2025</v>
      </c>
      <c r="C91">
        <f>IF(Tabelle1[[#This Row],[Datum]]&lt;1,"",MONTH(Tabelle1[[#This Row],[Datum]]))</f>
        <v>3</v>
      </c>
      <c r="D91" t="str">
        <f>IF(Tabelle1[[#This Row],[Verdienst]]="","",_xlfn.ISOWEEKNUM(Tabelle1[[#This Row],[Datum]]))</f>
        <v/>
      </c>
      <c r="E91" s="5">
        <v>45745</v>
      </c>
      <c r="F91" s="4"/>
      <c r="G91" s="4"/>
      <c r="I91" s="6" t="str">
        <f>IF(Tabelle1[[#This Row],[Beginn]]&lt;1,"",IF(OR(Tabelle1[[#This Row],[Beginn]]="Urlaub",Tabelle1[[#This Row],[Beginn]]="Krank",Tabelle1[[#This Row],[Beginn]]="Feiertag"),8/24,Tabelle1[[#This Row],[Ende]]-Tabelle1[[#This Row],[Beginn]]-Tabelle1[[#This Row],[Pause]]))</f>
        <v/>
      </c>
      <c r="J91" s="2" t="str">
        <f>IF(ISNUMBER(Tabelle1[[#This Row],[Stunde]]),IF(Tabelle1[[#This Row],[Stunde]]&gt;0,Tabelle1[[#This Row],[Stunde]]*$J$1*24,""),"")</f>
        <v/>
      </c>
      <c r="K91" t="str">
        <f>IF(MOD(Tabelle1[[#This Row],[Datum]],7)=1,SUMIF(Tabelle1[Datum],"&lt;="&amp;Tabelle1[[#This Row],[Datum]],Tabelle1[Betrag]),"")</f>
        <v/>
      </c>
      <c r="L91" s="6" t="str">
        <f>IF(MOD(Tabelle1[[#This Row],[Datum]],7)=1,SUMIF(Tabelle1[Datum],"&lt;="&amp;Tabelle1[[#This Row],[Datum]],Tabelle1[Stunde]),"")</f>
        <v/>
      </c>
    </row>
    <row r="92" spans="2:12" hidden="1">
      <c r="B92">
        <f>IF(Tabelle1[[#This Row],[Datum]]&lt;1,"",YEAR(Tabelle1[[#This Row],[Datum]]))</f>
        <v>2025</v>
      </c>
      <c r="C92">
        <f>IF(Tabelle1[[#This Row],[Datum]]&lt;1,"",MONTH(Tabelle1[[#This Row],[Datum]]))</f>
        <v>3</v>
      </c>
      <c r="D92">
        <f>IF(Tabelle1[[#This Row],[Verdienst]]="","",_xlfn.ISOWEEKNUM(Tabelle1[[#This Row],[Datum]]))</f>
        <v>13</v>
      </c>
      <c r="E92" s="5">
        <v>45746</v>
      </c>
      <c r="F92" s="4"/>
      <c r="G92" s="4"/>
      <c r="I92" s="6" t="str">
        <f>IF(Tabelle1[[#This Row],[Beginn]]&lt;1,"",IF(OR(Tabelle1[[#This Row],[Beginn]]="Urlaub",Tabelle1[[#This Row],[Beginn]]="Krank",Tabelle1[[#This Row],[Beginn]]="Feiertag"),8/24,Tabelle1[[#This Row],[Ende]]-Tabelle1[[#This Row],[Beginn]]-Tabelle1[[#This Row],[Pause]]))</f>
        <v/>
      </c>
      <c r="J92" s="2" t="str">
        <f>IF(ISNUMBER(Tabelle1[[#This Row],[Stunde]]),IF(Tabelle1[[#This Row],[Stunde]]&gt;0,Tabelle1[[#This Row],[Stunde]]*$J$1*24,""),"")</f>
        <v/>
      </c>
      <c r="K92">
        <f>IF(MOD(Tabelle1[[#This Row],[Datum]],7)=1,SUMIF(Tabelle1[Datum],"&lt;="&amp;Tabelle1[[#This Row],[Datum]],Tabelle1[Betrag]),"")</f>
        <v>506.55999999999995</v>
      </c>
      <c r="L92" s="6">
        <f>IF(MOD(Tabelle1[[#This Row],[Datum]],7)=1,SUMIF(Tabelle1[Datum],"&lt;="&amp;Tabelle1[[#This Row],[Datum]],Tabelle1[Stunde]),"")</f>
        <v>1.3333333333333333</v>
      </c>
    </row>
    <row r="93" spans="2:12" hidden="1">
      <c r="B93">
        <f>IF(Tabelle1[[#This Row],[Datum]]&lt;1,"",YEAR(Tabelle1[[#This Row],[Datum]]))</f>
        <v>2025</v>
      </c>
      <c r="C93">
        <f>IF(Tabelle1[[#This Row],[Datum]]&lt;1,"",MONTH(Tabelle1[[#This Row],[Datum]]))</f>
        <v>3</v>
      </c>
      <c r="D93" t="str">
        <f>IF(Tabelle1[[#This Row],[Verdienst]]="","",_xlfn.ISOWEEKNUM(Tabelle1[[#This Row],[Datum]]))</f>
        <v/>
      </c>
      <c r="E93" s="5">
        <v>45747</v>
      </c>
      <c r="F93" s="4"/>
      <c r="G93" s="4"/>
      <c r="I93" s="6" t="str">
        <f>IF(Tabelle1[[#This Row],[Beginn]]&lt;1,"",IF(OR(Tabelle1[[#This Row],[Beginn]]="Urlaub",Tabelle1[[#This Row],[Beginn]]="Krank",Tabelle1[[#This Row],[Beginn]]="Feiertag"),8/24,Tabelle1[[#This Row],[Ende]]-Tabelle1[[#This Row],[Beginn]]-Tabelle1[[#This Row],[Pause]]))</f>
        <v/>
      </c>
      <c r="J93" s="2" t="str">
        <f>IF(ISNUMBER(Tabelle1[[#This Row],[Stunde]]),IF(Tabelle1[[#This Row],[Stunde]]&gt;0,Tabelle1[[#This Row],[Stunde]]*$J$1*24,""),"")</f>
        <v/>
      </c>
      <c r="K93" t="str">
        <f>IF(MOD(Tabelle1[[#This Row],[Datum]],7)=1,SUMIF(Tabelle1[Datum],"&lt;="&amp;Tabelle1[[#This Row],[Datum]],Tabelle1[Betrag]),"")</f>
        <v/>
      </c>
      <c r="L93" s="6" t="str">
        <f>IF(MOD(Tabelle1[[#This Row],[Datum]],7)=1,SUMIF(Tabelle1[Datum],"&lt;="&amp;Tabelle1[[#This Row],[Datum]],Tabelle1[Stunde]),"")</f>
        <v/>
      </c>
    </row>
    <row r="94" spans="2:12" hidden="1">
      <c r="B94">
        <f>IF(Tabelle1[[#This Row],[Datum]]&lt;1,"",YEAR(Tabelle1[[#This Row],[Datum]]))</f>
        <v>2025</v>
      </c>
      <c r="C94">
        <f>IF(Tabelle1[[#This Row],[Datum]]&lt;1,"",MONTH(Tabelle1[[#This Row],[Datum]]))</f>
        <v>4</v>
      </c>
      <c r="D94" t="str">
        <f>IF(Tabelle1[[#This Row],[Verdienst]]="","",_xlfn.ISOWEEKNUM(Tabelle1[[#This Row],[Datum]]))</f>
        <v/>
      </c>
      <c r="E94" s="5">
        <v>45748</v>
      </c>
      <c r="F94" s="4"/>
      <c r="G94" s="4"/>
      <c r="I94" s="6" t="str">
        <f>IF(Tabelle1[[#This Row],[Beginn]]&lt;1,"",IF(OR(Tabelle1[[#This Row],[Beginn]]="Urlaub",Tabelle1[[#This Row],[Beginn]]="Krank",Tabelle1[[#This Row],[Beginn]]="Feiertag"),8/24,Tabelle1[[#This Row],[Ende]]-Tabelle1[[#This Row],[Beginn]]-Tabelle1[[#This Row],[Pause]]))</f>
        <v/>
      </c>
      <c r="J94" s="2" t="str">
        <f>IF(ISNUMBER(Tabelle1[[#This Row],[Stunde]]),IF(Tabelle1[[#This Row],[Stunde]]&gt;0,Tabelle1[[#This Row],[Stunde]]*$J$1*24,""),"")</f>
        <v/>
      </c>
      <c r="K94" t="str">
        <f>IF(MOD(Tabelle1[[#This Row],[Datum]],7)=1,SUMIF(Tabelle1[Datum],"&lt;="&amp;Tabelle1[[#This Row],[Datum]],Tabelle1[Betrag]),"")</f>
        <v/>
      </c>
      <c r="L94" s="6" t="str">
        <f>IF(MOD(Tabelle1[[#This Row],[Datum]],7)=1,SUMIF(Tabelle1[Datum],"&lt;="&amp;Tabelle1[[#This Row],[Datum]],Tabelle1[Stunde]),"")</f>
        <v/>
      </c>
    </row>
    <row r="95" spans="2:12" hidden="1">
      <c r="B95">
        <f>IF(Tabelle1[[#This Row],[Datum]]&lt;1,"",YEAR(Tabelle1[[#This Row],[Datum]]))</f>
        <v>2025</v>
      </c>
      <c r="C95">
        <f>IF(Tabelle1[[#This Row],[Datum]]&lt;1,"",MONTH(Tabelle1[[#This Row],[Datum]]))</f>
        <v>4</v>
      </c>
      <c r="D95" t="str">
        <f>IF(Tabelle1[[#This Row],[Verdienst]]="","",_xlfn.ISOWEEKNUM(Tabelle1[[#This Row],[Datum]]))</f>
        <v/>
      </c>
      <c r="E95" s="5">
        <v>45749</v>
      </c>
      <c r="F95" s="4"/>
      <c r="G95" s="4"/>
      <c r="I95" s="6" t="str">
        <f>IF(Tabelle1[[#This Row],[Beginn]]&lt;1,"",IF(OR(Tabelle1[[#This Row],[Beginn]]="Urlaub",Tabelle1[[#This Row],[Beginn]]="Krank",Tabelle1[[#This Row],[Beginn]]="Feiertag"),8/24,Tabelle1[[#This Row],[Ende]]-Tabelle1[[#This Row],[Beginn]]-Tabelle1[[#This Row],[Pause]]))</f>
        <v/>
      </c>
      <c r="J95" s="2" t="str">
        <f>IF(ISNUMBER(Tabelle1[[#This Row],[Stunde]]),IF(Tabelle1[[#This Row],[Stunde]]&gt;0,Tabelle1[[#This Row],[Stunde]]*$J$1*24,""),"")</f>
        <v/>
      </c>
      <c r="K95" t="str">
        <f>IF(MOD(Tabelle1[[#This Row],[Datum]],7)=1,SUMIF(Tabelle1[Datum],"&lt;="&amp;Tabelle1[[#This Row],[Datum]],Tabelle1[Betrag]),"")</f>
        <v/>
      </c>
      <c r="L95" s="6" t="str">
        <f>IF(MOD(Tabelle1[[#This Row],[Datum]],7)=1,SUMIF(Tabelle1[Datum],"&lt;="&amp;Tabelle1[[#This Row],[Datum]],Tabelle1[Stunde]),"")</f>
        <v/>
      </c>
    </row>
    <row r="96" spans="2:12" hidden="1">
      <c r="B96">
        <f>IF(Tabelle1[[#This Row],[Datum]]&lt;1,"",YEAR(Tabelle1[[#This Row],[Datum]]))</f>
        <v>2025</v>
      </c>
      <c r="C96">
        <f>IF(Tabelle1[[#This Row],[Datum]]&lt;1,"",MONTH(Tabelle1[[#This Row],[Datum]]))</f>
        <v>4</v>
      </c>
      <c r="D96" t="str">
        <f>IF(Tabelle1[[#This Row],[Verdienst]]="","",_xlfn.ISOWEEKNUM(Tabelle1[[#This Row],[Datum]]))</f>
        <v/>
      </c>
      <c r="E96" s="5">
        <v>45750</v>
      </c>
      <c r="F96" s="4"/>
      <c r="G96" s="4"/>
      <c r="I96" s="6" t="str">
        <f>IF(Tabelle1[[#This Row],[Beginn]]&lt;1,"",IF(OR(Tabelle1[[#This Row],[Beginn]]="Urlaub",Tabelle1[[#This Row],[Beginn]]="Krank",Tabelle1[[#This Row],[Beginn]]="Feiertag"),8/24,Tabelle1[[#This Row],[Ende]]-Tabelle1[[#This Row],[Beginn]]-Tabelle1[[#This Row],[Pause]]))</f>
        <v/>
      </c>
      <c r="J96" s="2" t="str">
        <f>IF(ISNUMBER(Tabelle1[[#This Row],[Stunde]]),IF(Tabelle1[[#This Row],[Stunde]]&gt;0,Tabelle1[[#This Row],[Stunde]]*$J$1*24,""),"")</f>
        <v/>
      </c>
      <c r="K96" t="str">
        <f>IF(MOD(Tabelle1[[#This Row],[Datum]],7)=1,SUMIF(Tabelle1[Datum],"&lt;="&amp;Tabelle1[[#This Row],[Datum]],Tabelle1[Betrag]),"")</f>
        <v/>
      </c>
      <c r="L96" s="6" t="str">
        <f>IF(MOD(Tabelle1[[#This Row],[Datum]],7)=1,SUMIF(Tabelle1[Datum],"&lt;="&amp;Tabelle1[[#This Row],[Datum]],Tabelle1[Stunde]),"")</f>
        <v/>
      </c>
    </row>
    <row r="97" spans="2:12" hidden="1">
      <c r="B97">
        <f>IF(Tabelle1[[#This Row],[Datum]]&lt;1,"",YEAR(Tabelle1[[#This Row],[Datum]]))</f>
        <v>2025</v>
      </c>
      <c r="C97">
        <f>IF(Tabelle1[[#This Row],[Datum]]&lt;1,"",MONTH(Tabelle1[[#This Row],[Datum]]))</f>
        <v>4</v>
      </c>
      <c r="D97" t="str">
        <f>IF(Tabelle1[[#This Row],[Verdienst]]="","",_xlfn.ISOWEEKNUM(Tabelle1[[#This Row],[Datum]]))</f>
        <v/>
      </c>
      <c r="E97" s="5">
        <v>45751</v>
      </c>
      <c r="F97" s="4"/>
      <c r="G97" s="4"/>
      <c r="I97" s="6" t="str">
        <f>IF(Tabelle1[[#This Row],[Beginn]]&lt;1,"",IF(OR(Tabelle1[[#This Row],[Beginn]]="Urlaub",Tabelle1[[#This Row],[Beginn]]="Krank",Tabelle1[[#This Row],[Beginn]]="Feiertag"),8/24,Tabelle1[[#This Row],[Ende]]-Tabelle1[[#This Row],[Beginn]]-Tabelle1[[#This Row],[Pause]]))</f>
        <v/>
      </c>
      <c r="J97" s="2" t="str">
        <f>IF(ISNUMBER(Tabelle1[[#This Row],[Stunde]]),IF(Tabelle1[[#This Row],[Stunde]]&gt;0,Tabelle1[[#This Row],[Stunde]]*$J$1*24,""),"")</f>
        <v/>
      </c>
      <c r="K97" t="str">
        <f>IF(MOD(Tabelle1[[#This Row],[Datum]],7)=1,SUMIF(Tabelle1[Datum],"&lt;="&amp;Tabelle1[[#This Row],[Datum]],Tabelle1[Betrag]),"")</f>
        <v/>
      </c>
      <c r="L97" s="6" t="str">
        <f>IF(MOD(Tabelle1[[#This Row],[Datum]],7)=1,SUMIF(Tabelle1[Datum],"&lt;="&amp;Tabelle1[[#This Row],[Datum]],Tabelle1[Stunde]),"")</f>
        <v/>
      </c>
    </row>
    <row r="98" spans="2:12" hidden="1">
      <c r="B98">
        <f>IF(Tabelle1[[#This Row],[Datum]]&lt;1,"",YEAR(Tabelle1[[#This Row],[Datum]]))</f>
        <v>2025</v>
      </c>
      <c r="C98">
        <f>IF(Tabelle1[[#This Row],[Datum]]&lt;1,"",MONTH(Tabelle1[[#This Row],[Datum]]))</f>
        <v>4</v>
      </c>
      <c r="D98" t="str">
        <f>IF(Tabelle1[[#This Row],[Verdienst]]="","",_xlfn.ISOWEEKNUM(Tabelle1[[#This Row],[Datum]]))</f>
        <v/>
      </c>
      <c r="E98" s="5">
        <v>45752</v>
      </c>
      <c r="F98" s="4"/>
      <c r="G98" s="4"/>
      <c r="I98" s="6" t="str">
        <f>IF(Tabelle1[[#This Row],[Beginn]]&lt;1,"",IF(OR(Tabelle1[[#This Row],[Beginn]]="Urlaub",Tabelle1[[#This Row],[Beginn]]="Krank",Tabelle1[[#This Row],[Beginn]]="Feiertag"),8/24,Tabelle1[[#This Row],[Ende]]-Tabelle1[[#This Row],[Beginn]]-Tabelle1[[#This Row],[Pause]]))</f>
        <v/>
      </c>
      <c r="J98" s="2" t="str">
        <f>IF(ISNUMBER(Tabelle1[[#This Row],[Stunde]]),IF(Tabelle1[[#This Row],[Stunde]]&gt;0,Tabelle1[[#This Row],[Stunde]]*$J$1*24,""),"")</f>
        <v/>
      </c>
      <c r="K98" t="str">
        <f>IF(MOD(Tabelle1[[#This Row],[Datum]],7)=1,SUMIF(Tabelle1[Datum],"&lt;="&amp;Tabelle1[[#This Row],[Datum]],Tabelle1[Betrag]),"")</f>
        <v/>
      </c>
      <c r="L98" s="6" t="str">
        <f>IF(MOD(Tabelle1[[#This Row],[Datum]],7)=1,SUMIF(Tabelle1[Datum],"&lt;="&amp;Tabelle1[[#This Row],[Datum]],Tabelle1[Stunde]),"")</f>
        <v/>
      </c>
    </row>
    <row r="99" spans="2:12" hidden="1">
      <c r="B99">
        <f>IF(Tabelle1[[#This Row],[Datum]]&lt;1,"",YEAR(Tabelle1[[#This Row],[Datum]]))</f>
        <v>2025</v>
      </c>
      <c r="C99">
        <f>IF(Tabelle1[[#This Row],[Datum]]&lt;1,"",MONTH(Tabelle1[[#This Row],[Datum]]))</f>
        <v>4</v>
      </c>
      <c r="D99">
        <f>IF(Tabelle1[[#This Row],[Verdienst]]="","",_xlfn.ISOWEEKNUM(Tabelle1[[#This Row],[Datum]]))</f>
        <v>14</v>
      </c>
      <c r="E99" s="5">
        <v>45753</v>
      </c>
      <c r="F99" s="4"/>
      <c r="G99" s="4"/>
      <c r="I99" s="6" t="str">
        <f>IF(Tabelle1[[#This Row],[Beginn]]&lt;1,"",IF(OR(Tabelle1[[#This Row],[Beginn]]="Urlaub",Tabelle1[[#This Row],[Beginn]]="Krank",Tabelle1[[#This Row],[Beginn]]="Feiertag"),8/24,Tabelle1[[#This Row],[Ende]]-Tabelle1[[#This Row],[Beginn]]-Tabelle1[[#This Row],[Pause]]))</f>
        <v/>
      </c>
      <c r="J99" s="2" t="str">
        <f>IF(ISNUMBER(Tabelle1[[#This Row],[Stunde]]),IF(Tabelle1[[#This Row],[Stunde]]&gt;0,Tabelle1[[#This Row],[Stunde]]*$J$1*24,""),"")</f>
        <v/>
      </c>
      <c r="K99">
        <f>IF(MOD(Tabelle1[[#This Row],[Datum]],7)=1,SUMIF(Tabelle1[Datum],"&lt;="&amp;Tabelle1[[#This Row],[Datum]],Tabelle1[Betrag]),"")</f>
        <v>506.55999999999995</v>
      </c>
      <c r="L99" s="6">
        <f>IF(MOD(Tabelle1[[#This Row],[Datum]],7)=1,SUMIF(Tabelle1[Datum],"&lt;="&amp;Tabelle1[[#This Row],[Datum]],Tabelle1[Stunde]),"")</f>
        <v>1.3333333333333333</v>
      </c>
    </row>
    <row r="100" spans="2:12" hidden="1">
      <c r="B100">
        <f>IF(Tabelle1[[#This Row],[Datum]]&lt;1,"",YEAR(Tabelle1[[#This Row],[Datum]]))</f>
        <v>2025</v>
      </c>
      <c r="C100">
        <f>IF(Tabelle1[[#This Row],[Datum]]&lt;1,"",MONTH(Tabelle1[[#This Row],[Datum]]))</f>
        <v>4</v>
      </c>
      <c r="D100" t="str">
        <f>IF(Tabelle1[[#This Row],[Verdienst]]="","",_xlfn.ISOWEEKNUM(Tabelle1[[#This Row],[Datum]]))</f>
        <v/>
      </c>
      <c r="E100" s="5">
        <v>45754</v>
      </c>
      <c r="F100" s="4"/>
      <c r="G100" s="4"/>
      <c r="I100" s="6" t="str">
        <f>IF(Tabelle1[[#This Row],[Beginn]]&lt;1,"",IF(OR(Tabelle1[[#This Row],[Beginn]]="Urlaub",Tabelle1[[#This Row],[Beginn]]="Krank",Tabelle1[[#This Row],[Beginn]]="Feiertag"),8/24,Tabelle1[[#This Row],[Ende]]-Tabelle1[[#This Row],[Beginn]]-Tabelle1[[#This Row],[Pause]]))</f>
        <v/>
      </c>
      <c r="J100" s="2" t="str">
        <f>IF(ISNUMBER(Tabelle1[[#This Row],[Stunde]]),IF(Tabelle1[[#This Row],[Stunde]]&gt;0,Tabelle1[[#This Row],[Stunde]]*$J$1*24,""),"")</f>
        <v/>
      </c>
      <c r="K100" t="str">
        <f>IF(MOD(Tabelle1[[#This Row],[Datum]],7)=1,SUMIF(Tabelle1[Datum],"&lt;="&amp;Tabelle1[[#This Row],[Datum]],Tabelle1[Betrag]),"")</f>
        <v/>
      </c>
      <c r="L100" s="6" t="str">
        <f>IF(MOD(Tabelle1[[#This Row],[Datum]],7)=1,SUMIF(Tabelle1[Datum],"&lt;="&amp;Tabelle1[[#This Row],[Datum]],Tabelle1[Stunde]),"")</f>
        <v/>
      </c>
    </row>
    <row r="101" spans="2:12" hidden="1">
      <c r="B101">
        <f>IF(Tabelle1[[#This Row],[Datum]]&lt;1,"",YEAR(Tabelle1[[#This Row],[Datum]]))</f>
        <v>2025</v>
      </c>
      <c r="C101">
        <f>IF(Tabelle1[[#This Row],[Datum]]&lt;1,"",MONTH(Tabelle1[[#This Row],[Datum]]))</f>
        <v>4</v>
      </c>
      <c r="D101" t="str">
        <f>IF(Tabelle1[[#This Row],[Verdienst]]="","",_xlfn.ISOWEEKNUM(Tabelle1[[#This Row],[Datum]]))</f>
        <v/>
      </c>
      <c r="E101" s="5">
        <v>45755</v>
      </c>
      <c r="F101" s="4"/>
      <c r="G101" s="4"/>
      <c r="I101" s="6" t="str">
        <f>IF(Tabelle1[[#This Row],[Beginn]]&lt;1,"",IF(OR(Tabelle1[[#This Row],[Beginn]]="Urlaub",Tabelle1[[#This Row],[Beginn]]="Krank",Tabelle1[[#This Row],[Beginn]]="Feiertag"),8/24,Tabelle1[[#This Row],[Ende]]-Tabelle1[[#This Row],[Beginn]]-Tabelle1[[#This Row],[Pause]]))</f>
        <v/>
      </c>
      <c r="J101" s="2" t="str">
        <f>IF(ISNUMBER(Tabelle1[[#This Row],[Stunde]]),IF(Tabelle1[[#This Row],[Stunde]]&gt;0,Tabelle1[[#This Row],[Stunde]]*$J$1*24,""),"")</f>
        <v/>
      </c>
      <c r="K101" t="str">
        <f>IF(MOD(Tabelle1[[#This Row],[Datum]],7)=1,SUMIF(Tabelle1[Datum],"&lt;="&amp;Tabelle1[[#This Row],[Datum]],Tabelle1[Betrag]),"")</f>
        <v/>
      </c>
      <c r="L101" s="6" t="str">
        <f>IF(MOD(Tabelle1[[#This Row],[Datum]],7)=1,SUMIF(Tabelle1[Datum],"&lt;="&amp;Tabelle1[[#This Row],[Datum]],Tabelle1[Stunde]),"")</f>
        <v/>
      </c>
    </row>
    <row r="102" spans="2:12" hidden="1">
      <c r="B102">
        <f>IF(Tabelle1[[#This Row],[Datum]]&lt;1,"",YEAR(Tabelle1[[#This Row],[Datum]]))</f>
        <v>2025</v>
      </c>
      <c r="C102">
        <f>IF(Tabelle1[[#This Row],[Datum]]&lt;1,"",MONTH(Tabelle1[[#This Row],[Datum]]))</f>
        <v>4</v>
      </c>
      <c r="D102" t="str">
        <f>IF(Tabelle1[[#This Row],[Verdienst]]="","",_xlfn.ISOWEEKNUM(Tabelle1[[#This Row],[Datum]]))</f>
        <v/>
      </c>
      <c r="E102" s="5">
        <v>45756</v>
      </c>
      <c r="F102" s="4"/>
      <c r="G102" s="4"/>
      <c r="I102" s="6" t="str">
        <f>IF(Tabelle1[[#This Row],[Beginn]]&lt;1,"",IF(OR(Tabelle1[[#This Row],[Beginn]]="Urlaub",Tabelle1[[#This Row],[Beginn]]="Krank",Tabelle1[[#This Row],[Beginn]]="Feiertag"),8/24,Tabelle1[[#This Row],[Ende]]-Tabelle1[[#This Row],[Beginn]]-Tabelle1[[#This Row],[Pause]]))</f>
        <v/>
      </c>
      <c r="J102" s="2" t="str">
        <f>IF(ISNUMBER(Tabelle1[[#This Row],[Stunde]]),IF(Tabelle1[[#This Row],[Stunde]]&gt;0,Tabelle1[[#This Row],[Stunde]]*$J$1*24,""),"")</f>
        <v/>
      </c>
      <c r="K102" t="str">
        <f>IF(MOD(Tabelle1[[#This Row],[Datum]],7)=1,SUMIF(Tabelle1[Datum],"&lt;="&amp;Tabelle1[[#This Row],[Datum]],Tabelle1[Betrag]),"")</f>
        <v/>
      </c>
      <c r="L102" s="6" t="str">
        <f>IF(MOD(Tabelle1[[#This Row],[Datum]],7)=1,SUMIF(Tabelle1[Datum],"&lt;="&amp;Tabelle1[[#This Row],[Datum]],Tabelle1[Stunde]),"")</f>
        <v/>
      </c>
    </row>
    <row r="103" spans="2:12" hidden="1">
      <c r="B103">
        <f>IF(Tabelle1[[#This Row],[Datum]]&lt;1,"",YEAR(Tabelle1[[#This Row],[Datum]]))</f>
        <v>2025</v>
      </c>
      <c r="C103">
        <f>IF(Tabelle1[[#This Row],[Datum]]&lt;1,"",MONTH(Tabelle1[[#This Row],[Datum]]))</f>
        <v>4</v>
      </c>
      <c r="D103" t="str">
        <f>IF(Tabelle1[[#This Row],[Verdienst]]="","",_xlfn.ISOWEEKNUM(Tabelle1[[#This Row],[Datum]]))</f>
        <v/>
      </c>
      <c r="E103" s="5">
        <v>45757</v>
      </c>
      <c r="F103" s="4"/>
      <c r="G103" s="4"/>
      <c r="I103" s="6" t="str">
        <f>IF(Tabelle1[[#This Row],[Beginn]]&lt;1,"",IF(OR(Tabelle1[[#This Row],[Beginn]]="Urlaub",Tabelle1[[#This Row],[Beginn]]="Krank",Tabelle1[[#This Row],[Beginn]]="Feiertag"),8/24,Tabelle1[[#This Row],[Ende]]-Tabelle1[[#This Row],[Beginn]]-Tabelle1[[#This Row],[Pause]]))</f>
        <v/>
      </c>
      <c r="J103" s="2" t="str">
        <f>IF(ISNUMBER(Tabelle1[[#This Row],[Stunde]]),IF(Tabelle1[[#This Row],[Stunde]]&gt;0,Tabelle1[[#This Row],[Stunde]]*$J$1*24,""),"")</f>
        <v/>
      </c>
      <c r="K103" t="str">
        <f>IF(MOD(Tabelle1[[#This Row],[Datum]],7)=1,SUMIF(Tabelle1[Datum],"&lt;="&amp;Tabelle1[[#This Row],[Datum]],Tabelle1[Betrag]),"")</f>
        <v/>
      </c>
      <c r="L103" s="6" t="str">
        <f>IF(MOD(Tabelle1[[#This Row],[Datum]],7)=1,SUMIF(Tabelle1[Datum],"&lt;="&amp;Tabelle1[[#This Row],[Datum]],Tabelle1[Stunde]),"")</f>
        <v/>
      </c>
    </row>
    <row r="104" spans="2:12" hidden="1">
      <c r="B104">
        <f>IF(Tabelle1[[#This Row],[Datum]]&lt;1,"",YEAR(Tabelle1[[#This Row],[Datum]]))</f>
        <v>2025</v>
      </c>
      <c r="C104">
        <f>IF(Tabelle1[[#This Row],[Datum]]&lt;1,"",MONTH(Tabelle1[[#This Row],[Datum]]))</f>
        <v>4</v>
      </c>
      <c r="D104" t="str">
        <f>IF(Tabelle1[[#This Row],[Verdienst]]="","",_xlfn.ISOWEEKNUM(Tabelle1[[#This Row],[Datum]]))</f>
        <v/>
      </c>
      <c r="E104" s="5">
        <v>45758</v>
      </c>
      <c r="F104" s="4"/>
      <c r="G104" s="4"/>
      <c r="I104" s="6" t="str">
        <f>IF(Tabelle1[[#This Row],[Beginn]]&lt;1,"",IF(OR(Tabelle1[[#This Row],[Beginn]]="Urlaub",Tabelle1[[#This Row],[Beginn]]="Krank",Tabelle1[[#This Row],[Beginn]]="Feiertag"),8/24,Tabelle1[[#This Row],[Ende]]-Tabelle1[[#This Row],[Beginn]]-Tabelle1[[#This Row],[Pause]]))</f>
        <v/>
      </c>
      <c r="J104" s="2" t="str">
        <f>IF(ISNUMBER(Tabelle1[[#This Row],[Stunde]]),IF(Tabelle1[[#This Row],[Stunde]]&gt;0,Tabelle1[[#This Row],[Stunde]]*$J$1*24,""),"")</f>
        <v/>
      </c>
      <c r="K104" t="str">
        <f>IF(MOD(Tabelle1[[#This Row],[Datum]],7)=1,SUMIF(Tabelle1[Datum],"&lt;="&amp;Tabelle1[[#This Row],[Datum]],Tabelle1[Betrag]),"")</f>
        <v/>
      </c>
      <c r="L104" s="6" t="str">
        <f>IF(MOD(Tabelle1[[#This Row],[Datum]],7)=1,SUMIF(Tabelle1[Datum],"&lt;="&amp;Tabelle1[[#This Row],[Datum]],Tabelle1[Stunde]),"")</f>
        <v/>
      </c>
    </row>
    <row r="105" spans="2:12" hidden="1">
      <c r="B105">
        <f>IF(Tabelle1[[#This Row],[Datum]]&lt;1,"",YEAR(Tabelle1[[#This Row],[Datum]]))</f>
        <v>2025</v>
      </c>
      <c r="C105">
        <f>IF(Tabelle1[[#This Row],[Datum]]&lt;1,"",MONTH(Tabelle1[[#This Row],[Datum]]))</f>
        <v>4</v>
      </c>
      <c r="D105" t="str">
        <f>IF(Tabelle1[[#This Row],[Verdienst]]="","",_xlfn.ISOWEEKNUM(Tabelle1[[#This Row],[Datum]]))</f>
        <v/>
      </c>
      <c r="E105" s="5">
        <v>45759</v>
      </c>
      <c r="F105" s="4"/>
      <c r="G105" s="4"/>
      <c r="I105" s="6" t="str">
        <f>IF(Tabelle1[[#This Row],[Beginn]]&lt;1,"",IF(OR(Tabelle1[[#This Row],[Beginn]]="Urlaub",Tabelle1[[#This Row],[Beginn]]="Krank",Tabelle1[[#This Row],[Beginn]]="Feiertag"),8/24,Tabelle1[[#This Row],[Ende]]-Tabelle1[[#This Row],[Beginn]]-Tabelle1[[#This Row],[Pause]]))</f>
        <v/>
      </c>
      <c r="J105" s="2" t="str">
        <f>IF(ISNUMBER(Tabelle1[[#This Row],[Stunde]]),IF(Tabelle1[[#This Row],[Stunde]]&gt;0,Tabelle1[[#This Row],[Stunde]]*$J$1*24,""),"")</f>
        <v/>
      </c>
      <c r="K105" t="str">
        <f>IF(MOD(Tabelle1[[#This Row],[Datum]],7)=1,SUMIF(Tabelle1[Datum],"&lt;="&amp;Tabelle1[[#This Row],[Datum]],Tabelle1[Betrag]),"")</f>
        <v/>
      </c>
      <c r="L105" s="6" t="str">
        <f>IF(MOD(Tabelle1[[#This Row],[Datum]],7)=1,SUMIF(Tabelle1[Datum],"&lt;="&amp;Tabelle1[[#This Row],[Datum]],Tabelle1[Stunde]),"")</f>
        <v/>
      </c>
    </row>
    <row r="106" spans="2:12" hidden="1">
      <c r="B106">
        <f>IF(Tabelle1[[#This Row],[Datum]]&lt;1,"",YEAR(Tabelle1[[#This Row],[Datum]]))</f>
        <v>2025</v>
      </c>
      <c r="C106">
        <f>IF(Tabelle1[[#This Row],[Datum]]&lt;1,"",MONTH(Tabelle1[[#This Row],[Datum]]))</f>
        <v>4</v>
      </c>
      <c r="D106">
        <f>IF(Tabelle1[[#This Row],[Verdienst]]="","",_xlfn.ISOWEEKNUM(Tabelle1[[#This Row],[Datum]]))</f>
        <v>15</v>
      </c>
      <c r="E106" s="5">
        <v>45760</v>
      </c>
      <c r="F106" s="4"/>
      <c r="G106" s="4"/>
      <c r="I106" s="6" t="str">
        <f>IF(Tabelle1[[#This Row],[Beginn]]&lt;1,"",IF(OR(Tabelle1[[#This Row],[Beginn]]="Urlaub",Tabelle1[[#This Row],[Beginn]]="Krank",Tabelle1[[#This Row],[Beginn]]="Feiertag"),8/24,Tabelle1[[#This Row],[Ende]]-Tabelle1[[#This Row],[Beginn]]-Tabelle1[[#This Row],[Pause]]))</f>
        <v/>
      </c>
      <c r="J106" s="2" t="str">
        <f>IF(ISNUMBER(Tabelle1[[#This Row],[Stunde]]),IF(Tabelle1[[#This Row],[Stunde]]&gt;0,Tabelle1[[#This Row],[Stunde]]*$J$1*24,""),"")</f>
        <v/>
      </c>
      <c r="K106">
        <f>IF(MOD(Tabelle1[[#This Row],[Datum]],7)=1,SUMIF(Tabelle1[Datum],"&lt;="&amp;Tabelle1[[#This Row],[Datum]],Tabelle1[Betrag]),"")</f>
        <v>506.55999999999995</v>
      </c>
      <c r="L106" s="6">
        <f>IF(MOD(Tabelle1[[#This Row],[Datum]],7)=1,SUMIF(Tabelle1[Datum],"&lt;="&amp;Tabelle1[[#This Row],[Datum]],Tabelle1[Stunde]),"")</f>
        <v>1.3333333333333333</v>
      </c>
    </row>
    <row r="107" spans="2:12" hidden="1">
      <c r="B107">
        <f>IF(Tabelle1[[#This Row],[Datum]]&lt;1,"",YEAR(Tabelle1[[#This Row],[Datum]]))</f>
        <v>2025</v>
      </c>
      <c r="C107">
        <f>IF(Tabelle1[[#This Row],[Datum]]&lt;1,"",MONTH(Tabelle1[[#This Row],[Datum]]))</f>
        <v>4</v>
      </c>
      <c r="D107" t="str">
        <f>IF(Tabelle1[[#This Row],[Verdienst]]="","",_xlfn.ISOWEEKNUM(Tabelle1[[#This Row],[Datum]]))</f>
        <v/>
      </c>
      <c r="E107" s="5">
        <v>45761</v>
      </c>
      <c r="F107" s="4"/>
      <c r="G107" s="4"/>
      <c r="I107" s="6" t="str">
        <f>IF(Tabelle1[[#This Row],[Beginn]]&lt;1,"",IF(OR(Tabelle1[[#This Row],[Beginn]]="Urlaub",Tabelle1[[#This Row],[Beginn]]="Krank",Tabelle1[[#This Row],[Beginn]]="Feiertag"),8/24,Tabelle1[[#This Row],[Ende]]-Tabelle1[[#This Row],[Beginn]]-Tabelle1[[#This Row],[Pause]]))</f>
        <v/>
      </c>
      <c r="J107" s="2" t="str">
        <f>IF(ISNUMBER(Tabelle1[[#This Row],[Stunde]]),IF(Tabelle1[[#This Row],[Stunde]]&gt;0,Tabelle1[[#This Row],[Stunde]]*$J$1*24,""),"")</f>
        <v/>
      </c>
      <c r="K107" t="str">
        <f>IF(MOD(Tabelle1[[#This Row],[Datum]],7)=1,SUMIF(Tabelle1[Datum],"&lt;="&amp;Tabelle1[[#This Row],[Datum]],Tabelle1[Betrag]),"")</f>
        <v/>
      </c>
      <c r="L107" s="6" t="str">
        <f>IF(MOD(Tabelle1[[#This Row],[Datum]],7)=1,SUMIF(Tabelle1[Datum],"&lt;="&amp;Tabelle1[[#This Row],[Datum]],Tabelle1[Stunde]),"")</f>
        <v/>
      </c>
    </row>
    <row r="108" spans="2:12" hidden="1">
      <c r="B108">
        <f>IF(Tabelle1[[#This Row],[Datum]]&lt;1,"",YEAR(Tabelle1[[#This Row],[Datum]]))</f>
        <v>2025</v>
      </c>
      <c r="C108">
        <f>IF(Tabelle1[[#This Row],[Datum]]&lt;1,"",MONTH(Tabelle1[[#This Row],[Datum]]))</f>
        <v>4</v>
      </c>
      <c r="D108" t="str">
        <f>IF(Tabelle1[[#This Row],[Verdienst]]="","",_xlfn.ISOWEEKNUM(Tabelle1[[#This Row],[Datum]]))</f>
        <v/>
      </c>
      <c r="E108" s="5">
        <v>45762</v>
      </c>
      <c r="F108" s="4"/>
      <c r="G108" s="4"/>
      <c r="I108" s="6" t="str">
        <f>IF(Tabelle1[[#This Row],[Beginn]]&lt;1,"",IF(OR(Tabelle1[[#This Row],[Beginn]]="Urlaub",Tabelle1[[#This Row],[Beginn]]="Krank",Tabelle1[[#This Row],[Beginn]]="Feiertag"),8/24,Tabelle1[[#This Row],[Ende]]-Tabelle1[[#This Row],[Beginn]]-Tabelle1[[#This Row],[Pause]]))</f>
        <v/>
      </c>
      <c r="J108" s="2" t="str">
        <f>IF(ISNUMBER(Tabelle1[[#This Row],[Stunde]]),IF(Tabelle1[[#This Row],[Stunde]]&gt;0,Tabelle1[[#This Row],[Stunde]]*$J$1*24,""),"")</f>
        <v/>
      </c>
      <c r="K108" t="str">
        <f>IF(MOD(Tabelle1[[#This Row],[Datum]],7)=1,SUMIF(Tabelle1[Datum],"&lt;="&amp;Tabelle1[[#This Row],[Datum]],Tabelle1[Betrag]),"")</f>
        <v/>
      </c>
      <c r="L108" s="6" t="str">
        <f>IF(MOD(Tabelle1[[#This Row],[Datum]],7)=1,SUMIF(Tabelle1[Datum],"&lt;="&amp;Tabelle1[[#This Row],[Datum]],Tabelle1[Stunde]),"")</f>
        <v/>
      </c>
    </row>
    <row r="109" spans="2:12" hidden="1">
      <c r="B109">
        <f>IF(Tabelle1[[#This Row],[Datum]]&lt;1,"",YEAR(Tabelle1[[#This Row],[Datum]]))</f>
        <v>2025</v>
      </c>
      <c r="C109">
        <f>IF(Tabelle1[[#This Row],[Datum]]&lt;1,"",MONTH(Tabelle1[[#This Row],[Datum]]))</f>
        <v>4</v>
      </c>
      <c r="D109" t="str">
        <f>IF(Tabelle1[[#This Row],[Verdienst]]="","",_xlfn.ISOWEEKNUM(Tabelle1[[#This Row],[Datum]]))</f>
        <v/>
      </c>
      <c r="E109" s="5">
        <v>45763</v>
      </c>
      <c r="F109" s="4"/>
      <c r="G109" s="4"/>
      <c r="I109" s="6" t="str">
        <f>IF(Tabelle1[[#This Row],[Beginn]]&lt;1,"",IF(OR(Tabelle1[[#This Row],[Beginn]]="Urlaub",Tabelle1[[#This Row],[Beginn]]="Krank",Tabelle1[[#This Row],[Beginn]]="Feiertag"),8/24,Tabelle1[[#This Row],[Ende]]-Tabelle1[[#This Row],[Beginn]]-Tabelle1[[#This Row],[Pause]]))</f>
        <v/>
      </c>
      <c r="J109" s="2" t="str">
        <f>IF(ISNUMBER(Tabelle1[[#This Row],[Stunde]]),IF(Tabelle1[[#This Row],[Stunde]]&gt;0,Tabelle1[[#This Row],[Stunde]]*$J$1*24,""),"")</f>
        <v/>
      </c>
      <c r="K109" t="str">
        <f>IF(MOD(Tabelle1[[#This Row],[Datum]],7)=1,SUMIF(Tabelle1[Datum],"&lt;="&amp;Tabelle1[[#This Row],[Datum]],Tabelle1[Betrag]),"")</f>
        <v/>
      </c>
      <c r="L109" s="6" t="str">
        <f>IF(MOD(Tabelle1[[#This Row],[Datum]],7)=1,SUMIF(Tabelle1[Datum],"&lt;="&amp;Tabelle1[[#This Row],[Datum]],Tabelle1[Stunde]),"")</f>
        <v/>
      </c>
    </row>
    <row r="110" spans="2:12" hidden="1">
      <c r="B110">
        <f>IF(Tabelle1[[#This Row],[Datum]]&lt;1,"",YEAR(Tabelle1[[#This Row],[Datum]]))</f>
        <v>2025</v>
      </c>
      <c r="C110">
        <f>IF(Tabelle1[[#This Row],[Datum]]&lt;1,"",MONTH(Tabelle1[[#This Row],[Datum]]))</f>
        <v>4</v>
      </c>
      <c r="D110" t="str">
        <f>IF(Tabelle1[[#This Row],[Verdienst]]="","",_xlfn.ISOWEEKNUM(Tabelle1[[#This Row],[Datum]]))</f>
        <v/>
      </c>
      <c r="E110" s="5">
        <v>45764</v>
      </c>
      <c r="F110" s="4"/>
      <c r="G110" s="4"/>
      <c r="I110" s="6" t="str">
        <f>IF(Tabelle1[[#This Row],[Beginn]]&lt;1,"",IF(OR(Tabelle1[[#This Row],[Beginn]]="Urlaub",Tabelle1[[#This Row],[Beginn]]="Krank",Tabelle1[[#This Row],[Beginn]]="Feiertag"),8/24,Tabelle1[[#This Row],[Ende]]-Tabelle1[[#This Row],[Beginn]]-Tabelle1[[#This Row],[Pause]]))</f>
        <v/>
      </c>
      <c r="J110" s="2" t="str">
        <f>IF(ISNUMBER(Tabelle1[[#This Row],[Stunde]]),IF(Tabelle1[[#This Row],[Stunde]]&gt;0,Tabelle1[[#This Row],[Stunde]]*$J$1*24,""),"")</f>
        <v/>
      </c>
      <c r="K110" t="str">
        <f>IF(MOD(Tabelle1[[#This Row],[Datum]],7)=1,SUMIF(Tabelle1[Datum],"&lt;="&amp;Tabelle1[[#This Row],[Datum]],Tabelle1[Betrag]),"")</f>
        <v/>
      </c>
      <c r="L110" s="6" t="str">
        <f>IF(MOD(Tabelle1[[#This Row],[Datum]],7)=1,SUMIF(Tabelle1[Datum],"&lt;="&amp;Tabelle1[[#This Row],[Datum]],Tabelle1[Stunde]),"")</f>
        <v/>
      </c>
    </row>
    <row r="111" spans="2:12" hidden="1">
      <c r="B111">
        <f>IF(Tabelle1[[#This Row],[Datum]]&lt;1,"",YEAR(Tabelle1[[#This Row],[Datum]]))</f>
        <v>2025</v>
      </c>
      <c r="C111">
        <f>IF(Tabelle1[[#This Row],[Datum]]&lt;1,"",MONTH(Tabelle1[[#This Row],[Datum]]))</f>
        <v>4</v>
      </c>
      <c r="D111" t="str">
        <f>IF(Tabelle1[[#This Row],[Verdienst]]="","",_xlfn.ISOWEEKNUM(Tabelle1[[#This Row],[Datum]]))</f>
        <v/>
      </c>
      <c r="E111" s="5">
        <v>45765</v>
      </c>
      <c r="F111" s="4"/>
      <c r="G111" s="4"/>
      <c r="I111" s="6" t="str">
        <f>IF(Tabelle1[[#This Row],[Beginn]]&lt;1,"",IF(OR(Tabelle1[[#This Row],[Beginn]]="Urlaub",Tabelle1[[#This Row],[Beginn]]="Krank",Tabelle1[[#This Row],[Beginn]]="Feiertag"),8/24,Tabelle1[[#This Row],[Ende]]-Tabelle1[[#This Row],[Beginn]]-Tabelle1[[#This Row],[Pause]]))</f>
        <v/>
      </c>
      <c r="J111" s="2" t="str">
        <f>IF(ISNUMBER(Tabelle1[[#This Row],[Stunde]]),IF(Tabelle1[[#This Row],[Stunde]]&gt;0,Tabelle1[[#This Row],[Stunde]]*$J$1*24,""),"")</f>
        <v/>
      </c>
      <c r="K111" t="str">
        <f>IF(MOD(Tabelle1[[#This Row],[Datum]],7)=1,SUMIF(Tabelle1[Datum],"&lt;="&amp;Tabelle1[[#This Row],[Datum]],Tabelle1[Betrag]),"")</f>
        <v/>
      </c>
      <c r="L111" s="6" t="str">
        <f>IF(MOD(Tabelle1[[#This Row],[Datum]],7)=1,SUMIF(Tabelle1[Datum],"&lt;="&amp;Tabelle1[[#This Row],[Datum]],Tabelle1[Stunde]),"")</f>
        <v/>
      </c>
    </row>
    <row r="112" spans="2:12" hidden="1">
      <c r="B112">
        <f>IF(Tabelle1[[#This Row],[Datum]]&lt;1,"",YEAR(Tabelle1[[#This Row],[Datum]]))</f>
        <v>2025</v>
      </c>
      <c r="C112">
        <f>IF(Tabelle1[[#This Row],[Datum]]&lt;1,"",MONTH(Tabelle1[[#This Row],[Datum]]))</f>
        <v>4</v>
      </c>
      <c r="D112" t="str">
        <f>IF(Tabelle1[[#This Row],[Verdienst]]="","",_xlfn.ISOWEEKNUM(Tabelle1[[#This Row],[Datum]]))</f>
        <v/>
      </c>
      <c r="E112" s="5">
        <v>45766</v>
      </c>
      <c r="F112" s="4"/>
      <c r="G112" s="4"/>
      <c r="I112" s="6" t="str">
        <f>IF(Tabelle1[[#This Row],[Beginn]]&lt;1,"",IF(OR(Tabelle1[[#This Row],[Beginn]]="Urlaub",Tabelle1[[#This Row],[Beginn]]="Krank",Tabelle1[[#This Row],[Beginn]]="Feiertag"),8/24,Tabelle1[[#This Row],[Ende]]-Tabelle1[[#This Row],[Beginn]]-Tabelle1[[#This Row],[Pause]]))</f>
        <v/>
      </c>
      <c r="J112" s="2" t="str">
        <f>IF(ISNUMBER(Tabelle1[[#This Row],[Stunde]]),IF(Tabelle1[[#This Row],[Stunde]]&gt;0,Tabelle1[[#This Row],[Stunde]]*$J$1*24,""),"")</f>
        <v/>
      </c>
      <c r="K112" t="str">
        <f>IF(MOD(Tabelle1[[#This Row],[Datum]],7)=1,SUMIF(Tabelle1[Datum],"&lt;="&amp;Tabelle1[[#This Row],[Datum]],Tabelle1[Betrag]),"")</f>
        <v/>
      </c>
      <c r="L112" s="6" t="str">
        <f>IF(MOD(Tabelle1[[#This Row],[Datum]],7)=1,SUMIF(Tabelle1[Datum],"&lt;="&amp;Tabelle1[[#This Row],[Datum]],Tabelle1[Stunde]),"")</f>
        <v/>
      </c>
    </row>
    <row r="113" spans="2:12" hidden="1">
      <c r="B113">
        <f>IF(Tabelle1[[#This Row],[Datum]]&lt;1,"",YEAR(Tabelle1[[#This Row],[Datum]]))</f>
        <v>2025</v>
      </c>
      <c r="C113">
        <f>IF(Tabelle1[[#This Row],[Datum]]&lt;1,"",MONTH(Tabelle1[[#This Row],[Datum]]))</f>
        <v>4</v>
      </c>
      <c r="D113">
        <f>IF(Tabelle1[[#This Row],[Verdienst]]="","",_xlfn.ISOWEEKNUM(Tabelle1[[#This Row],[Datum]]))</f>
        <v>16</v>
      </c>
      <c r="E113" s="5">
        <v>45767</v>
      </c>
      <c r="F113" s="4"/>
      <c r="G113" s="4"/>
      <c r="I113" s="6" t="str">
        <f>IF(Tabelle1[[#This Row],[Beginn]]&lt;1,"",IF(OR(Tabelle1[[#This Row],[Beginn]]="Urlaub",Tabelle1[[#This Row],[Beginn]]="Krank",Tabelle1[[#This Row],[Beginn]]="Feiertag"),8/24,Tabelle1[[#This Row],[Ende]]-Tabelle1[[#This Row],[Beginn]]-Tabelle1[[#This Row],[Pause]]))</f>
        <v/>
      </c>
      <c r="J113" s="2" t="str">
        <f>IF(ISNUMBER(Tabelle1[[#This Row],[Stunde]]),IF(Tabelle1[[#This Row],[Stunde]]&gt;0,Tabelle1[[#This Row],[Stunde]]*$J$1*24,""),"")</f>
        <v/>
      </c>
      <c r="K113">
        <f>IF(MOD(Tabelle1[[#This Row],[Datum]],7)=1,SUMIF(Tabelle1[Datum],"&lt;="&amp;Tabelle1[[#This Row],[Datum]],Tabelle1[Betrag]),"")</f>
        <v>506.55999999999995</v>
      </c>
      <c r="L113" s="6">
        <f>IF(MOD(Tabelle1[[#This Row],[Datum]],7)=1,SUMIF(Tabelle1[Datum],"&lt;="&amp;Tabelle1[[#This Row],[Datum]],Tabelle1[Stunde]),"")</f>
        <v>1.3333333333333333</v>
      </c>
    </row>
    <row r="114" spans="2:12" hidden="1">
      <c r="B114">
        <f>IF(Tabelle1[[#This Row],[Datum]]&lt;1,"",YEAR(Tabelle1[[#This Row],[Datum]]))</f>
        <v>2025</v>
      </c>
      <c r="C114">
        <f>IF(Tabelle1[[#This Row],[Datum]]&lt;1,"",MONTH(Tabelle1[[#This Row],[Datum]]))</f>
        <v>4</v>
      </c>
      <c r="D114" t="str">
        <f>IF(Tabelle1[[#This Row],[Verdienst]]="","",_xlfn.ISOWEEKNUM(Tabelle1[[#This Row],[Datum]]))</f>
        <v/>
      </c>
      <c r="E114" s="5">
        <v>45768</v>
      </c>
      <c r="F114" s="4"/>
      <c r="G114" s="4"/>
      <c r="I114" s="6" t="str">
        <f>IF(Tabelle1[[#This Row],[Beginn]]&lt;1,"",IF(OR(Tabelle1[[#This Row],[Beginn]]="Urlaub",Tabelle1[[#This Row],[Beginn]]="Krank",Tabelle1[[#This Row],[Beginn]]="Feiertag"),8/24,Tabelle1[[#This Row],[Ende]]-Tabelle1[[#This Row],[Beginn]]-Tabelle1[[#This Row],[Pause]]))</f>
        <v/>
      </c>
      <c r="J114" s="2" t="str">
        <f>IF(ISNUMBER(Tabelle1[[#This Row],[Stunde]]),IF(Tabelle1[[#This Row],[Stunde]]&gt;0,Tabelle1[[#This Row],[Stunde]]*$J$1*24,""),"")</f>
        <v/>
      </c>
      <c r="K114" t="str">
        <f>IF(MOD(Tabelle1[[#This Row],[Datum]],7)=1,SUMIF(Tabelle1[Datum],"&lt;="&amp;Tabelle1[[#This Row],[Datum]],Tabelle1[Betrag]),"")</f>
        <v/>
      </c>
      <c r="L114" s="6" t="str">
        <f>IF(MOD(Tabelle1[[#This Row],[Datum]],7)=1,SUMIF(Tabelle1[Datum],"&lt;="&amp;Tabelle1[[#This Row],[Datum]],Tabelle1[Stunde]),"")</f>
        <v/>
      </c>
    </row>
    <row r="115" spans="2:12" hidden="1">
      <c r="B115">
        <f>IF(Tabelle1[[#This Row],[Datum]]&lt;1,"",YEAR(Tabelle1[[#This Row],[Datum]]))</f>
        <v>2025</v>
      </c>
      <c r="C115">
        <f>IF(Tabelle1[[#This Row],[Datum]]&lt;1,"",MONTH(Tabelle1[[#This Row],[Datum]]))</f>
        <v>4</v>
      </c>
      <c r="D115" t="str">
        <f>IF(Tabelle1[[#This Row],[Verdienst]]="","",_xlfn.ISOWEEKNUM(Tabelle1[[#This Row],[Datum]]))</f>
        <v/>
      </c>
      <c r="E115" s="5">
        <v>45769</v>
      </c>
      <c r="F115" s="4"/>
      <c r="G115" s="4"/>
      <c r="I115" s="6" t="str">
        <f>IF(Tabelle1[[#This Row],[Beginn]]&lt;1,"",IF(OR(Tabelle1[[#This Row],[Beginn]]="Urlaub",Tabelle1[[#This Row],[Beginn]]="Krank",Tabelle1[[#This Row],[Beginn]]="Feiertag"),8/24,Tabelle1[[#This Row],[Ende]]-Tabelle1[[#This Row],[Beginn]]-Tabelle1[[#This Row],[Pause]]))</f>
        <v/>
      </c>
      <c r="J115" s="2" t="str">
        <f>IF(ISNUMBER(Tabelle1[[#This Row],[Stunde]]),IF(Tabelle1[[#This Row],[Stunde]]&gt;0,Tabelle1[[#This Row],[Stunde]]*$J$1*24,""),"")</f>
        <v/>
      </c>
      <c r="K115" t="str">
        <f>IF(MOD(Tabelle1[[#This Row],[Datum]],7)=1,SUMIF(Tabelle1[Datum],"&lt;="&amp;Tabelle1[[#This Row],[Datum]],Tabelle1[Betrag]),"")</f>
        <v/>
      </c>
      <c r="L115" s="6" t="str">
        <f>IF(MOD(Tabelle1[[#This Row],[Datum]],7)=1,SUMIF(Tabelle1[Datum],"&lt;="&amp;Tabelle1[[#This Row],[Datum]],Tabelle1[Stunde]),"")</f>
        <v/>
      </c>
    </row>
    <row r="116" spans="2:12" hidden="1">
      <c r="B116">
        <f>IF(Tabelle1[[#This Row],[Datum]]&lt;1,"",YEAR(Tabelle1[[#This Row],[Datum]]))</f>
        <v>2025</v>
      </c>
      <c r="C116">
        <f>IF(Tabelle1[[#This Row],[Datum]]&lt;1,"",MONTH(Tabelle1[[#This Row],[Datum]]))</f>
        <v>4</v>
      </c>
      <c r="D116" t="str">
        <f>IF(Tabelle1[[#This Row],[Verdienst]]="","",_xlfn.ISOWEEKNUM(Tabelle1[[#This Row],[Datum]]))</f>
        <v/>
      </c>
      <c r="E116" s="5">
        <v>45770</v>
      </c>
      <c r="F116" s="4"/>
      <c r="G116" s="4"/>
      <c r="I116" s="6" t="str">
        <f>IF(Tabelle1[[#This Row],[Beginn]]&lt;1,"",IF(OR(Tabelle1[[#This Row],[Beginn]]="Urlaub",Tabelle1[[#This Row],[Beginn]]="Krank",Tabelle1[[#This Row],[Beginn]]="Feiertag"),8/24,Tabelle1[[#This Row],[Ende]]-Tabelle1[[#This Row],[Beginn]]-Tabelle1[[#This Row],[Pause]]))</f>
        <v/>
      </c>
      <c r="J116" s="2" t="str">
        <f>IF(ISNUMBER(Tabelle1[[#This Row],[Stunde]]),IF(Tabelle1[[#This Row],[Stunde]]&gt;0,Tabelle1[[#This Row],[Stunde]]*$J$1*24,""),"")</f>
        <v/>
      </c>
      <c r="K116" t="str">
        <f>IF(MOD(Tabelle1[[#This Row],[Datum]],7)=1,SUMIF(Tabelle1[Datum],"&lt;="&amp;Tabelle1[[#This Row],[Datum]],Tabelle1[Betrag]),"")</f>
        <v/>
      </c>
      <c r="L116" s="6" t="str">
        <f>IF(MOD(Tabelle1[[#This Row],[Datum]],7)=1,SUMIF(Tabelle1[Datum],"&lt;="&amp;Tabelle1[[#This Row],[Datum]],Tabelle1[Stunde]),"")</f>
        <v/>
      </c>
    </row>
    <row r="117" spans="2:12" hidden="1">
      <c r="B117">
        <f>IF(Tabelle1[[#This Row],[Datum]]&lt;1,"",YEAR(Tabelle1[[#This Row],[Datum]]))</f>
        <v>2025</v>
      </c>
      <c r="C117">
        <f>IF(Tabelle1[[#This Row],[Datum]]&lt;1,"",MONTH(Tabelle1[[#This Row],[Datum]]))</f>
        <v>4</v>
      </c>
      <c r="D117" t="str">
        <f>IF(Tabelle1[[#This Row],[Verdienst]]="","",_xlfn.ISOWEEKNUM(Tabelle1[[#This Row],[Datum]]))</f>
        <v/>
      </c>
      <c r="E117" s="5">
        <v>45771</v>
      </c>
      <c r="F117" s="4"/>
      <c r="G117" s="4"/>
      <c r="I117" s="6" t="str">
        <f>IF(Tabelle1[[#This Row],[Beginn]]&lt;1,"",IF(OR(Tabelle1[[#This Row],[Beginn]]="Urlaub",Tabelle1[[#This Row],[Beginn]]="Krank",Tabelle1[[#This Row],[Beginn]]="Feiertag"),8/24,Tabelle1[[#This Row],[Ende]]-Tabelle1[[#This Row],[Beginn]]-Tabelle1[[#This Row],[Pause]]))</f>
        <v/>
      </c>
      <c r="J117" s="2" t="str">
        <f>IF(ISNUMBER(Tabelle1[[#This Row],[Stunde]]),IF(Tabelle1[[#This Row],[Stunde]]&gt;0,Tabelle1[[#This Row],[Stunde]]*$J$1*24,""),"")</f>
        <v/>
      </c>
      <c r="K117" t="str">
        <f>IF(MOD(Tabelle1[[#This Row],[Datum]],7)=1,SUMIF(Tabelle1[Datum],"&lt;="&amp;Tabelle1[[#This Row],[Datum]],Tabelle1[Betrag]),"")</f>
        <v/>
      </c>
      <c r="L117" s="6" t="str">
        <f>IF(MOD(Tabelle1[[#This Row],[Datum]],7)=1,SUMIF(Tabelle1[Datum],"&lt;="&amp;Tabelle1[[#This Row],[Datum]],Tabelle1[Stunde]),"")</f>
        <v/>
      </c>
    </row>
    <row r="118" spans="2:12" hidden="1">
      <c r="B118">
        <f>IF(Tabelle1[[#This Row],[Datum]]&lt;1,"",YEAR(Tabelle1[[#This Row],[Datum]]))</f>
        <v>2025</v>
      </c>
      <c r="C118">
        <f>IF(Tabelle1[[#This Row],[Datum]]&lt;1,"",MONTH(Tabelle1[[#This Row],[Datum]]))</f>
        <v>4</v>
      </c>
      <c r="D118" t="str">
        <f>IF(Tabelle1[[#This Row],[Verdienst]]="","",_xlfn.ISOWEEKNUM(Tabelle1[[#This Row],[Datum]]))</f>
        <v/>
      </c>
      <c r="E118" s="5">
        <v>45772</v>
      </c>
      <c r="F118" s="4"/>
      <c r="G118" s="4"/>
      <c r="I118" s="6" t="str">
        <f>IF(Tabelle1[[#This Row],[Beginn]]&lt;1,"",IF(OR(Tabelle1[[#This Row],[Beginn]]="Urlaub",Tabelle1[[#This Row],[Beginn]]="Krank",Tabelle1[[#This Row],[Beginn]]="Feiertag"),8/24,Tabelle1[[#This Row],[Ende]]-Tabelle1[[#This Row],[Beginn]]-Tabelle1[[#This Row],[Pause]]))</f>
        <v/>
      </c>
      <c r="J118" s="2" t="str">
        <f>IF(ISNUMBER(Tabelle1[[#This Row],[Stunde]]),IF(Tabelle1[[#This Row],[Stunde]]&gt;0,Tabelle1[[#This Row],[Stunde]]*$J$1*24,""),"")</f>
        <v/>
      </c>
      <c r="K118" t="str">
        <f>IF(MOD(Tabelle1[[#This Row],[Datum]],7)=1,SUMIF(Tabelle1[Datum],"&lt;="&amp;Tabelle1[[#This Row],[Datum]],Tabelle1[Betrag]),"")</f>
        <v/>
      </c>
      <c r="L118" s="6" t="str">
        <f>IF(MOD(Tabelle1[[#This Row],[Datum]],7)=1,SUMIF(Tabelle1[Datum],"&lt;="&amp;Tabelle1[[#This Row],[Datum]],Tabelle1[Stunde]),"")</f>
        <v/>
      </c>
    </row>
    <row r="119" spans="2:12" hidden="1">
      <c r="B119">
        <f>IF(Tabelle1[[#This Row],[Datum]]&lt;1,"",YEAR(Tabelle1[[#This Row],[Datum]]))</f>
        <v>2025</v>
      </c>
      <c r="C119">
        <f>IF(Tabelle1[[#This Row],[Datum]]&lt;1,"",MONTH(Tabelle1[[#This Row],[Datum]]))</f>
        <v>4</v>
      </c>
      <c r="D119" t="str">
        <f>IF(Tabelle1[[#This Row],[Verdienst]]="","",_xlfn.ISOWEEKNUM(Tabelle1[[#This Row],[Datum]]))</f>
        <v/>
      </c>
      <c r="E119" s="5">
        <v>45773</v>
      </c>
      <c r="F119" s="4"/>
      <c r="G119" s="4"/>
      <c r="I119" s="6" t="str">
        <f>IF(Tabelle1[[#This Row],[Beginn]]&lt;1,"",IF(OR(Tabelle1[[#This Row],[Beginn]]="Urlaub",Tabelle1[[#This Row],[Beginn]]="Krank",Tabelle1[[#This Row],[Beginn]]="Feiertag"),8/24,Tabelle1[[#This Row],[Ende]]-Tabelle1[[#This Row],[Beginn]]-Tabelle1[[#This Row],[Pause]]))</f>
        <v/>
      </c>
      <c r="J119" s="2" t="str">
        <f>IF(ISNUMBER(Tabelle1[[#This Row],[Stunde]]),IF(Tabelle1[[#This Row],[Stunde]]&gt;0,Tabelle1[[#This Row],[Stunde]]*$J$1*24,""),"")</f>
        <v/>
      </c>
      <c r="K119" t="str">
        <f>IF(MOD(Tabelle1[[#This Row],[Datum]],7)=1,SUMIF(Tabelle1[Datum],"&lt;="&amp;Tabelle1[[#This Row],[Datum]],Tabelle1[Betrag]),"")</f>
        <v/>
      </c>
      <c r="L119" s="6" t="str">
        <f>IF(MOD(Tabelle1[[#This Row],[Datum]],7)=1,SUMIF(Tabelle1[Datum],"&lt;="&amp;Tabelle1[[#This Row],[Datum]],Tabelle1[Stunde]),"")</f>
        <v/>
      </c>
    </row>
    <row r="120" spans="2:12" hidden="1">
      <c r="B120">
        <f>IF(Tabelle1[[#This Row],[Datum]]&lt;1,"",YEAR(Tabelle1[[#This Row],[Datum]]))</f>
        <v>2025</v>
      </c>
      <c r="C120">
        <f>IF(Tabelle1[[#This Row],[Datum]]&lt;1,"",MONTH(Tabelle1[[#This Row],[Datum]]))</f>
        <v>4</v>
      </c>
      <c r="D120">
        <f>IF(Tabelle1[[#This Row],[Verdienst]]="","",_xlfn.ISOWEEKNUM(Tabelle1[[#This Row],[Datum]]))</f>
        <v>17</v>
      </c>
      <c r="E120" s="5">
        <v>45774</v>
      </c>
      <c r="F120" s="4"/>
      <c r="G120" s="4"/>
      <c r="I120" s="6" t="str">
        <f>IF(Tabelle1[[#This Row],[Beginn]]&lt;1,"",IF(OR(Tabelle1[[#This Row],[Beginn]]="Urlaub",Tabelle1[[#This Row],[Beginn]]="Krank",Tabelle1[[#This Row],[Beginn]]="Feiertag"),8/24,Tabelle1[[#This Row],[Ende]]-Tabelle1[[#This Row],[Beginn]]-Tabelle1[[#This Row],[Pause]]))</f>
        <v/>
      </c>
      <c r="J120" s="2" t="str">
        <f>IF(ISNUMBER(Tabelle1[[#This Row],[Stunde]]),IF(Tabelle1[[#This Row],[Stunde]]&gt;0,Tabelle1[[#This Row],[Stunde]]*$J$1*24,""),"")</f>
        <v/>
      </c>
      <c r="K120">
        <f>IF(MOD(Tabelle1[[#This Row],[Datum]],7)=1,SUMIF(Tabelle1[Datum],"&lt;="&amp;Tabelle1[[#This Row],[Datum]],Tabelle1[Betrag]),"")</f>
        <v>506.55999999999995</v>
      </c>
      <c r="L120" s="6">
        <f>IF(MOD(Tabelle1[[#This Row],[Datum]],7)=1,SUMIF(Tabelle1[Datum],"&lt;="&amp;Tabelle1[[#This Row],[Datum]],Tabelle1[Stunde]),"")</f>
        <v>1.3333333333333333</v>
      </c>
    </row>
    <row r="121" spans="2:12" hidden="1">
      <c r="B121">
        <f>IF(Tabelle1[[#This Row],[Datum]]&lt;1,"",YEAR(Tabelle1[[#This Row],[Datum]]))</f>
        <v>2025</v>
      </c>
      <c r="C121">
        <f>IF(Tabelle1[[#This Row],[Datum]]&lt;1,"",MONTH(Tabelle1[[#This Row],[Datum]]))</f>
        <v>4</v>
      </c>
      <c r="D121" t="str">
        <f>IF(Tabelle1[[#This Row],[Verdienst]]="","",_xlfn.ISOWEEKNUM(Tabelle1[[#This Row],[Datum]]))</f>
        <v/>
      </c>
      <c r="E121" s="5">
        <v>45775</v>
      </c>
      <c r="F121" s="4"/>
      <c r="G121" s="4"/>
      <c r="I121" s="6" t="str">
        <f>IF(Tabelle1[[#This Row],[Beginn]]&lt;1,"",IF(OR(Tabelle1[[#This Row],[Beginn]]="Urlaub",Tabelle1[[#This Row],[Beginn]]="Krank",Tabelle1[[#This Row],[Beginn]]="Feiertag"),8/24,Tabelle1[[#This Row],[Ende]]-Tabelle1[[#This Row],[Beginn]]-Tabelle1[[#This Row],[Pause]]))</f>
        <v/>
      </c>
      <c r="J121" s="2" t="str">
        <f>IF(ISNUMBER(Tabelle1[[#This Row],[Stunde]]),IF(Tabelle1[[#This Row],[Stunde]]&gt;0,Tabelle1[[#This Row],[Stunde]]*$J$1*24,""),"")</f>
        <v/>
      </c>
      <c r="K121" t="str">
        <f>IF(MOD(Tabelle1[[#This Row],[Datum]],7)=1,SUMIF(Tabelle1[Datum],"&lt;="&amp;Tabelle1[[#This Row],[Datum]],Tabelle1[Betrag]),"")</f>
        <v/>
      </c>
      <c r="L121" s="6" t="str">
        <f>IF(MOD(Tabelle1[[#This Row],[Datum]],7)=1,SUMIF(Tabelle1[Datum],"&lt;="&amp;Tabelle1[[#This Row],[Datum]],Tabelle1[Stunde]),"")</f>
        <v/>
      </c>
    </row>
    <row r="122" spans="2:12" hidden="1">
      <c r="B122">
        <f>IF(Tabelle1[[#This Row],[Datum]]&lt;1,"",YEAR(Tabelle1[[#This Row],[Datum]]))</f>
        <v>2025</v>
      </c>
      <c r="C122">
        <f>IF(Tabelle1[[#This Row],[Datum]]&lt;1,"",MONTH(Tabelle1[[#This Row],[Datum]]))</f>
        <v>4</v>
      </c>
      <c r="D122" t="str">
        <f>IF(Tabelle1[[#This Row],[Verdienst]]="","",_xlfn.ISOWEEKNUM(Tabelle1[[#This Row],[Datum]]))</f>
        <v/>
      </c>
      <c r="E122" s="5">
        <v>45776</v>
      </c>
      <c r="F122" s="4"/>
      <c r="G122" s="4"/>
      <c r="I122" s="6" t="str">
        <f>IF(Tabelle1[[#This Row],[Beginn]]&lt;1,"",IF(OR(Tabelle1[[#This Row],[Beginn]]="Urlaub",Tabelle1[[#This Row],[Beginn]]="Krank",Tabelle1[[#This Row],[Beginn]]="Feiertag"),8/24,Tabelle1[[#This Row],[Ende]]-Tabelle1[[#This Row],[Beginn]]-Tabelle1[[#This Row],[Pause]]))</f>
        <v/>
      </c>
      <c r="J122" s="2" t="str">
        <f>IF(ISNUMBER(Tabelle1[[#This Row],[Stunde]]),IF(Tabelle1[[#This Row],[Stunde]]&gt;0,Tabelle1[[#This Row],[Stunde]]*$J$1*24,""),"")</f>
        <v/>
      </c>
      <c r="K122" t="str">
        <f>IF(MOD(Tabelle1[[#This Row],[Datum]],7)=1,SUMIF(Tabelle1[Datum],"&lt;="&amp;Tabelle1[[#This Row],[Datum]],Tabelle1[Betrag]),"")</f>
        <v/>
      </c>
      <c r="L122" s="6" t="str">
        <f>IF(MOD(Tabelle1[[#This Row],[Datum]],7)=1,SUMIF(Tabelle1[Datum],"&lt;="&amp;Tabelle1[[#This Row],[Datum]],Tabelle1[Stunde]),"")</f>
        <v/>
      </c>
    </row>
    <row r="123" spans="2:12" hidden="1">
      <c r="B123">
        <f>IF(Tabelle1[[#This Row],[Datum]]&lt;1,"",YEAR(Tabelle1[[#This Row],[Datum]]))</f>
        <v>2025</v>
      </c>
      <c r="C123">
        <f>IF(Tabelle1[[#This Row],[Datum]]&lt;1,"",MONTH(Tabelle1[[#This Row],[Datum]]))</f>
        <v>4</v>
      </c>
      <c r="D123" t="str">
        <f>IF(Tabelle1[[#This Row],[Verdienst]]="","",_xlfn.ISOWEEKNUM(Tabelle1[[#This Row],[Datum]]))</f>
        <v/>
      </c>
      <c r="E123" s="5">
        <v>45777</v>
      </c>
      <c r="F123" s="4"/>
      <c r="G123" s="4"/>
      <c r="I123" s="6" t="str">
        <f>IF(Tabelle1[[#This Row],[Beginn]]&lt;1,"",IF(OR(Tabelle1[[#This Row],[Beginn]]="Urlaub",Tabelle1[[#This Row],[Beginn]]="Krank",Tabelle1[[#This Row],[Beginn]]="Feiertag"),8/24,Tabelle1[[#This Row],[Ende]]-Tabelle1[[#This Row],[Beginn]]-Tabelle1[[#This Row],[Pause]]))</f>
        <v/>
      </c>
      <c r="J123" s="2" t="str">
        <f>IF(ISNUMBER(Tabelle1[[#This Row],[Stunde]]),IF(Tabelle1[[#This Row],[Stunde]]&gt;0,Tabelle1[[#This Row],[Stunde]]*$J$1*24,""),"")</f>
        <v/>
      </c>
      <c r="K123" t="str">
        <f>IF(MOD(Tabelle1[[#This Row],[Datum]],7)=1,SUMIF(Tabelle1[Datum],"&lt;="&amp;Tabelle1[[#This Row],[Datum]],Tabelle1[Betrag]),"")</f>
        <v/>
      </c>
      <c r="L123" s="6" t="str">
        <f>IF(MOD(Tabelle1[[#This Row],[Datum]],7)=1,SUMIF(Tabelle1[Datum],"&lt;="&amp;Tabelle1[[#This Row],[Datum]],Tabelle1[Stunde]),"")</f>
        <v/>
      </c>
    </row>
    <row r="124" spans="2:12" hidden="1">
      <c r="B124">
        <f>IF(Tabelle1[[#This Row],[Datum]]&lt;1,"",YEAR(Tabelle1[[#This Row],[Datum]]))</f>
        <v>2025</v>
      </c>
      <c r="C124">
        <f>IF(Tabelle1[[#This Row],[Datum]]&lt;1,"",MONTH(Tabelle1[[#This Row],[Datum]]))</f>
        <v>5</v>
      </c>
      <c r="D124" t="str">
        <f>IF(Tabelle1[[#This Row],[Verdienst]]="","",_xlfn.ISOWEEKNUM(Tabelle1[[#This Row],[Datum]]))</f>
        <v/>
      </c>
      <c r="E124" s="5">
        <v>45778</v>
      </c>
      <c r="F124" s="4"/>
      <c r="G124" s="4"/>
      <c r="I124" s="6" t="str">
        <f>IF(Tabelle1[[#This Row],[Beginn]]&lt;1,"",IF(OR(Tabelle1[[#This Row],[Beginn]]="Urlaub",Tabelle1[[#This Row],[Beginn]]="Krank",Tabelle1[[#This Row],[Beginn]]="Feiertag"),8/24,Tabelle1[[#This Row],[Ende]]-Tabelle1[[#This Row],[Beginn]]-Tabelle1[[#This Row],[Pause]]))</f>
        <v/>
      </c>
      <c r="J124" s="2" t="str">
        <f>IF(ISNUMBER(Tabelle1[[#This Row],[Stunde]]),IF(Tabelle1[[#This Row],[Stunde]]&gt;0,Tabelle1[[#This Row],[Stunde]]*$J$1*24,""),"")</f>
        <v/>
      </c>
      <c r="K124" t="str">
        <f>IF(MOD(Tabelle1[[#This Row],[Datum]],7)=1,SUMIF(Tabelle1[Datum],"&lt;="&amp;Tabelle1[[#This Row],[Datum]],Tabelle1[Betrag]),"")</f>
        <v/>
      </c>
      <c r="L124" s="6" t="str">
        <f>IF(MOD(Tabelle1[[#This Row],[Datum]],7)=1,SUMIF(Tabelle1[Datum],"&lt;="&amp;Tabelle1[[#This Row],[Datum]],Tabelle1[Stunde]),"")</f>
        <v/>
      </c>
    </row>
    <row r="125" spans="2:12" hidden="1">
      <c r="B125">
        <f>IF(Tabelle1[[#This Row],[Datum]]&lt;1,"",YEAR(Tabelle1[[#This Row],[Datum]]))</f>
        <v>2025</v>
      </c>
      <c r="C125">
        <f>IF(Tabelle1[[#This Row],[Datum]]&lt;1,"",MONTH(Tabelle1[[#This Row],[Datum]]))</f>
        <v>5</v>
      </c>
      <c r="D125" t="str">
        <f>IF(Tabelle1[[#This Row],[Verdienst]]="","",_xlfn.ISOWEEKNUM(Tabelle1[[#This Row],[Datum]]))</f>
        <v/>
      </c>
      <c r="E125" s="5">
        <v>45779</v>
      </c>
      <c r="F125" s="4"/>
      <c r="G125" s="4"/>
      <c r="I125" s="6" t="str">
        <f>IF(Tabelle1[[#This Row],[Beginn]]&lt;1,"",IF(OR(Tabelle1[[#This Row],[Beginn]]="Urlaub",Tabelle1[[#This Row],[Beginn]]="Krank",Tabelle1[[#This Row],[Beginn]]="Feiertag"),8/24,Tabelle1[[#This Row],[Ende]]-Tabelle1[[#This Row],[Beginn]]-Tabelle1[[#This Row],[Pause]]))</f>
        <v/>
      </c>
      <c r="J125" s="2" t="str">
        <f>IF(ISNUMBER(Tabelle1[[#This Row],[Stunde]]),IF(Tabelle1[[#This Row],[Stunde]]&gt;0,Tabelle1[[#This Row],[Stunde]]*$J$1*24,""),"")</f>
        <v/>
      </c>
      <c r="K125" t="str">
        <f>IF(MOD(Tabelle1[[#This Row],[Datum]],7)=1,SUMIF(Tabelle1[Datum],"&lt;="&amp;Tabelle1[[#This Row],[Datum]],Tabelle1[Betrag]),"")</f>
        <v/>
      </c>
      <c r="L125" s="6" t="str">
        <f>IF(MOD(Tabelle1[[#This Row],[Datum]],7)=1,SUMIF(Tabelle1[Datum],"&lt;="&amp;Tabelle1[[#This Row],[Datum]],Tabelle1[Stunde]),"")</f>
        <v/>
      </c>
    </row>
    <row r="126" spans="2:12" hidden="1">
      <c r="B126">
        <f>IF(Tabelle1[[#This Row],[Datum]]&lt;1,"",YEAR(Tabelle1[[#This Row],[Datum]]))</f>
        <v>2025</v>
      </c>
      <c r="C126">
        <f>IF(Tabelle1[[#This Row],[Datum]]&lt;1,"",MONTH(Tabelle1[[#This Row],[Datum]]))</f>
        <v>5</v>
      </c>
      <c r="D126" t="str">
        <f>IF(Tabelle1[[#This Row],[Verdienst]]="","",_xlfn.ISOWEEKNUM(Tabelle1[[#This Row],[Datum]]))</f>
        <v/>
      </c>
      <c r="E126" s="5">
        <v>45780</v>
      </c>
      <c r="F126" s="4"/>
      <c r="G126" s="4"/>
      <c r="I126" s="6" t="str">
        <f>IF(Tabelle1[[#This Row],[Beginn]]&lt;1,"",IF(OR(Tabelle1[[#This Row],[Beginn]]="Urlaub",Tabelle1[[#This Row],[Beginn]]="Krank",Tabelle1[[#This Row],[Beginn]]="Feiertag"),8/24,Tabelle1[[#This Row],[Ende]]-Tabelle1[[#This Row],[Beginn]]-Tabelle1[[#This Row],[Pause]]))</f>
        <v/>
      </c>
      <c r="J126" s="2" t="str">
        <f>IF(ISNUMBER(Tabelle1[[#This Row],[Stunde]]),IF(Tabelle1[[#This Row],[Stunde]]&gt;0,Tabelle1[[#This Row],[Stunde]]*$J$1*24,""),"")</f>
        <v/>
      </c>
      <c r="K126" t="str">
        <f>IF(MOD(Tabelle1[[#This Row],[Datum]],7)=1,SUMIF(Tabelle1[Datum],"&lt;="&amp;Tabelle1[[#This Row],[Datum]],Tabelle1[Betrag]),"")</f>
        <v/>
      </c>
      <c r="L126" s="6" t="str">
        <f>IF(MOD(Tabelle1[[#This Row],[Datum]],7)=1,SUMIF(Tabelle1[Datum],"&lt;="&amp;Tabelle1[[#This Row],[Datum]],Tabelle1[Stunde]),"")</f>
        <v/>
      </c>
    </row>
    <row r="127" spans="2:12" hidden="1">
      <c r="B127">
        <f>IF(Tabelle1[[#This Row],[Datum]]&lt;1,"",YEAR(Tabelle1[[#This Row],[Datum]]))</f>
        <v>2025</v>
      </c>
      <c r="C127">
        <f>IF(Tabelle1[[#This Row],[Datum]]&lt;1,"",MONTH(Tabelle1[[#This Row],[Datum]]))</f>
        <v>5</v>
      </c>
      <c r="D127">
        <f>IF(Tabelle1[[#This Row],[Verdienst]]="","",_xlfn.ISOWEEKNUM(Tabelle1[[#This Row],[Datum]]))</f>
        <v>18</v>
      </c>
      <c r="E127" s="5">
        <v>45781</v>
      </c>
      <c r="F127" s="4"/>
      <c r="G127" s="4"/>
      <c r="I127" s="6" t="str">
        <f>IF(Tabelle1[[#This Row],[Beginn]]&lt;1,"",IF(OR(Tabelle1[[#This Row],[Beginn]]="Urlaub",Tabelle1[[#This Row],[Beginn]]="Krank",Tabelle1[[#This Row],[Beginn]]="Feiertag"),8/24,Tabelle1[[#This Row],[Ende]]-Tabelle1[[#This Row],[Beginn]]-Tabelle1[[#This Row],[Pause]]))</f>
        <v/>
      </c>
      <c r="J127" s="2" t="str">
        <f>IF(ISNUMBER(Tabelle1[[#This Row],[Stunde]]),IF(Tabelle1[[#This Row],[Stunde]]&gt;0,Tabelle1[[#This Row],[Stunde]]*$J$1*24,""),"")</f>
        <v/>
      </c>
      <c r="K127">
        <f>IF(MOD(Tabelle1[[#This Row],[Datum]],7)=1,SUMIF(Tabelle1[Datum],"&lt;="&amp;Tabelle1[[#This Row],[Datum]],Tabelle1[Betrag]),"")</f>
        <v>506.55999999999995</v>
      </c>
      <c r="L127" s="6">
        <f>IF(MOD(Tabelle1[[#This Row],[Datum]],7)=1,SUMIF(Tabelle1[Datum],"&lt;="&amp;Tabelle1[[#This Row],[Datum]],Tabelle1[Stunde]),"")</f>
        <v>1.3333333333333333</v>
      </c>
    </row>
    <row r="128" spans="2:12" hidden="1">
      <c r="B128">
        <f>IF(Tabelle1[[#This Row],[Datum]]&lt;1,"",YEAR(Tabelle1[[#This Row],[Datum]]))</f>
        <v>2025</v>
      </c>
      <c r="C128">
        <f>IF(Tabelle1[[#This Row],[Datum]]&lt;1,"",MONTH(Tabelle1[[#This Row],[Datum]]))</f>
        <v>5</v>
      </c>
      <c r="D128" t="str">
        <f>IF(Tabelle1[[#This Row],[Verdienst]]="","",_xlfn.ISOWEEKNUM(Tabelle1[[#This Row],[Datum]]))</f>
        <v/>
      </c>
      <c r="E128" s="5">
        <v>45782</v>
      </c>
      <c r="F128" s="4"/>
      <c r="G128" s="4"/>
      <c r="I128" s="6" t="str">
        <f>IF(Tabelle1[[#This Row],[Beginn]]&lt;1,"",IF(OR(Tabelle1[[#This Row],[Beginn]]="Urlaub",Tabelle1[[#This Row],[Beginn]]="Krank",Tabelle1[[#This Row],[Beginn]]="Feiertag"),8/24,Tabelle1[[#This Row],[Ende]]-Tabelle1[[#This Row],[Beginn]]-Tabelle1[[#This Row],[Pause]]))</f>
        <v/>
      </c>
      <c r="J128" s="2" t="str">
        <f>IF(ISNUMBER(Tabelle1[[#This Row],[Stunde]]),IF(Tabelle1[[#This Row],[Stunde]]&gt;0,Tabelle1[[#This Row],[Stunde]]*$J$1*24,""),"")</f>
        <v/>
      </c>
      <c r="K128" t="str">
        <f>IF(MOD(Tabelle1[[#This Row],[Datum]],7)=1,SUMIF(Tabelle1[Datum],"&lt;="&amp;Tabelle1[[#This Row],[Datum]],Tabelle1[Betrag]),"")</f>
        <v/>
      </c>
      <c r="L128" s="6" t="str">
        <f>IF(MOD(Tabelle1[[#This Row],[Datum]],7)=1,SUMIF(Tabelle1[Datum],"&lt;="&amp;Tabelle1[[#This Row],[Datum]],Tabelle1[Stunde]),"")</f>
        <v/>
      </c>
    </row>
    <row r="129" spans="2:12" hidden="1">
      <c r="B129">
        <f>IF(Tabelle1[[#This Row],[Datum]]&lt;1,"",YEAR(Tabelle1[[#This Row],[Datum]]))</f>
        <v>2025</v>
      </c>
      <c r="C129">
        <f>IF(Tabelle1[[#This Row],[Datum]]&lt;1,"",MONTH(Tabelle1[[#This Row],[Datum]]))</f>
        <v>5</v>
      </c>
      <c r="D129" t="str">
        <f>IF(Tabelle1[[#This Row],[Verdienst]]="","",_xlfn.ISOWEEKNUM(Tabelle1[[#This Row],[Datum]]))</f>
        <v/>
      </c>
      <c r="E129" s="5">
        <v>45783</v>
      </c>
      <c r="F129" s="4"/>
      <c r="G129" s="4"/>
      <c r="I129" s="6" t="str">
        <f>IF(Tabelle1[[#This Row],[Beginn]]&lt;1,"",IF(OR(Tabelle1[[#This Row],[Beginn]]="Urlaub",Tabelle1[[#This Row],[Beginn]]="Krank",Tabelle1[[#This Row],[Beginn]]="Feiertag"),8/24,Tabelle1[[#This Row],[Ende]]-Tabelle1[[#This Row],[Beginn]]-Tabelle1[[#This Row],[Pause]]))</f>
        <v/>
      </c>
      <c r="J129" s="2" t="str">
        <f>IF(ISNUMBER(Tabelle1[[#This Row],[Stunde]]),IF(Tabelle1[[#This Row],[Stunde]]&gt;0,Tabelle1[[#This Row],[Stunde]]*$J$1*24,""),"")</f>
        <v/>
      </c>
      <c r="K129" t="str">
        <f>IF(MOD(Tabelle1[[#This Row],[Datum]],7)=1,SUMIF(Tabelle1[Datum],"&lt;="&amp;Tabelle1[[#This Row],[Datum]],Tabelle1[Betrag]),"")</f>
        <v/>
      </c>
      <c r="L129" s="6" t="str">
        <f>IF(MOD(Tabelle1[[#This Row],[Datum]],7)=1,SUMIF(Tabelle1[Datum],"&lt;="&amp;Tabelle1[[#This Row],[Datum]],Tabelle1[Stunde]),"")</f>
        <v/>
      </c>
    </row>
    <row r="130" spans="2:12" hidden="1">
      <c r="B130">
        <f>IF(Tabelle1[[#This Row],[Datum]]&lt;1,"",YEAR(Tabelle1[[#This Row],[Datum]]))</f>
        <v>2025</v>
      </c>
      <c r="C130">
        <f>IF(Tabelle1[[#This Row],[Datum]]&lt;1,"",MONTH(Tabelle1[[#This Row],[Datum]]))</f>
        <v>5</v>
      </c>
      <c r="D130" t="str">
        <f>IF(Tabelle1[[#This Row],[Verdienst]]="","",_xlfn.ISOWEEKNUM(Tabelle1[[#This Row],[Datum]]))</f>
        <v/>
      </c>
      <c r="E130" s="5">
        <v>45784</v>
      </c>
      <c r="F130" s="4"/>
      <c r="G130" s="4"/>
      <c r="I130" s="6" t="str">
        <f>IF(Tabelle1[[#This Row],[Beginn]]&lt;1,"",IF(OR(Tabelle1[[#This Row],[Beginn]]="Urlaub",Tabelle1[[#This Row],[Beginn]]="Krank",Tabelle1[[#This Row],[Beginn]]="Feiertag"),8/24,Tabelle1[[#This Row],[Ende]]-Tabelle1[[#This Row],[Beginn]]-Tabelle1[[#This Row],[Pause]]))</f>
        <v/>
      </c>
      <c r="J130" s="2" t="str">
        <f>IF(ISNUMBER(Tabelle1[[#This Row],[Stunde]]),IF(Tabelle1[[#This Row],[Stunde]]&gt;0,Tabelle1[[#This Row],[Stunde]]*$J$1*24,""),"")</f>
        <v/>
      </c>
      <c r="K130" t="str">
        <f>IF(MOD(Tabelle1[[#This Row],[Datum]],7)=1,SUMIF(Tabelle1[Datum],"&lt;="&amp;Tabelle1[[#This Row],[Datum]],Tabelle1[Betrag]),"")</f>
        <v/>
      </c>
      <c r="L130" s="6" t="str">
        <f>IF(MOD(Tabelle1[[#This Row],[Datum]],7)=1,SUMIF(Tabelle1[Datum],"&lt;="&amp;Tabelle1[[#This Row],[Datum]],Tabelle1[Stunde]),"")</f>
        <v/>
      </c>
    </row>
    <row r="131" spans="2:12" hidden="1">
      <c r="B131">
        <f>IF(Tabelle1[[#This Row],[Datum]]&lt;1,"",YEAR(Tabelle1[[#This Row],[Datum]]))</f>
        <v>2025</v>
      </c>
      <c r="C131">
        <f>IF(Tabelle1[[#This Row],[Datum]]&lt;1,"",MONTH(Tabelle1[[#This Row],[Datum]]))</f>
        <v>5</v>
      </c>
      <c r="D131" t="str">
        <f>IF(Tabelle1[[#This Row],[Verdienst]]="","",_xlfn.ISOWEEKNUM(Tabelle1[[#This Row],[Datum]]))</f>
        <v/>
      </c>
      <c r="E131" s="5">
        <v>45785</v>
      </c>
      <c r="F131" s="4"/>
      <c r="G131" s="4"/>
      <c r="I131" s="6" t="str">
        <f>IF(Tabelle1[[#This Row],[Beginn]]&lt;1,"",IF(OR(Tabelle1[[#This Row],[Beginn]]="Urlaub",Tabelle1[[#This Row],[Beginn]]="Krank",Tabelle1[[#This Row],[Beginn]]="Feiertag"),8/24,Tabelle1[[#This Row],[Ende]]-Tabelle1[[#This Row],[Beginn]]-Tabelle1[[#This Row],[Pause]]))</f>
        <v/>
      </c>
      <c r="J131" s="2" t="str">
        <f>IF(ISNUMBER(Tabelle1[[#This Row],[Stunde]]),IF(Tabelle1[[#This Row],[Stunde]]&gt;0,Tabelle1[[#This Row],[Stunde]]*$J$1*24,""),"")</f>
        <v/>
      </c>
      <c r="K131" t="str">
        <f>IF(MOD(Tabelle1[[#This Row],[Datum]],7)=1,SUMIF(Tabelle1[Datum],"&lt;="&amp;Tabelle1[[#This Row],[Datum]],Tabelle1[Betrag]),"")</f>
        <v/>
      </c>
      <c r="L131" s="6" t="str">
        <f>IF(MOD(Tabelle1[[#This Row],[Datum]],7)=1,SUMIF(Tabelle1[Datum],"&lt;="&amp;Tabelle1[[#This Row],[Datum]],Tabelle1[Stunde]),"")</f>
        <v/>
      </c>
    </row>
    <row r="132" spans="2:12" hidden="1">
      <c r="B132">
        <f>IF(Tabelle1[[#This Row],[Datum]]&lt;1,"",YEAR(Tabelle1[[#This Row],[Datum]]))</f>
        <v>2025</v>
      </c>
      <c r="C132">
        <f>IF(Tabelle1[[#This Row],[Datum]]&lt;1,"",MONTH(Tabelle1[[#This Row],[Datum]]))</f>
        <v>5</v>
      </c>
      <c r="D132" t="str">
        <f>IF(Tabelle1[[#This Row],[Verdienst]]="","",_xlfn.ISOWEEKNUM(Tabelle1[[#This Row],[Datum]]))</f>
        <v/>
      </c>
      <c r="E132" s="5">
        <v>45786</v>
      </c>
      <c r="F132" s="4"/>
      <c r="G132" s="4"/>
      <c r="I132" s="6" t="str">
        <f>IF(Tabelle1[[#This Row],[Beginn]]&lt;1,"",IF(OR(Tabelle1[[#This Row],[Beginn]]="Urlaub",Tabelle1[[#This Row],[Beginn]]="Krank",Tabelle1[[#This Row],[Beginn]]="Feiertag"),8/24,Tabelle1[[#This Row],[Ende]]-Tabelle1[[#This Row],[Beginn]]-Tabelle1[[#This Row],[Pause]]))</f>
        <v/>
      </c>
      <c r="J132" s="2" t="str">
        <f>IF(ISNUMBER(Tabelle1[[#This Row],[Stunde]]),IF(Tabelle1[[#This Row],[Stunde]]&gt;0,Tabelle1[[#This Row],[Stunde]]*$J$1*24,""),"")</f>
        <v/>
      </c>
      <c r="K132" t="str">
        <f>IF(MOD(Tabelle1[[#This Row],[Datum]],7)=1,SUMIF(Tabelle1[Datum],"&lt;="&amp;Tabelle1[[#This Row],[Datum]],Tabelle1[Betrag]),"")</f>
        <v/>
      </c>
      <c r="L132" s="6" t="str">
        <f>IF(MOD(Tabelle1[[#This Row],[Datum]],7)=1,SUMIF(Tabelle1[Datum],"&lt;="&amp;Tabelle1[[#This Row],[Datum]],Tabelle1[Stunde]),"")</f>
        <v/>
      </c>
    </row>
    <row r="133" spans="2:12" hidden="1">
      <c r="B133">
        <f>IF(Tabelle1[[#This Row],[Datum]]&lt;1,"",YEAR(Tabelle1[[#This Row],[Datum]]))</f>
        <v>2025</v>
      </c>
      <c r="C133">
        <f>IF(Tabelle1[[#This Row],[Datum]]&lt;1,"",MONTH(Tabelle1[[#This Row],[Datum]]))</f>
        <v>5</v>
      </c>
      <c r="D133" t="str">
        <f>IF(Tabelle1[[#This Row],[Verdienst]]="","",_xlfn.ISOWEEKNUM(Tabelle1[[#This Row],[Datum]]))</f>
        <v/>
      </c>
      <c r="E133" s="5">
        <v>45787</v>
      </c>
      <c r="F133" s="4"/>
      <c r="G133" s="4"/>
      <c r="I133" s="6" t="str">
        <f>IF(Tabelle1[[#This Row],[Beginn]]&lt;1,"",IF(OR(Tabelle1[[#This Row],[Beginn]]="Urlaub",Tabelle1[[#This Row],[Beginn]]="Krank",Tabelle1[[#This Row],[Beginn]]="Feiertag"),8/24,Tabelle1[[#This Row],[Ende]]-Tabelle1[[#This Row],[Beginn]]-Tabelle1[[#This Row],[Pause]]))</f>
        <v/>
      </c>
      <c r="J133" s="2" t="str">
        <f>IF(ISNUMBER(Tabelle1[[#This Row],[Stunde]]),IF(Tabelle1[[#This Row],[Stunde]]&gt;0,Tabelle1[[#This Row],[Stunde]]*$J$1*24,""),"")</f>
        <v/>
      </c>
      <c r="K133" t="str">
        <f>IF(MOD(Tabelle1[[#This Row],[Datum]],7)=1,SUMIF(Tabelle1[Datum],"&lt;="&amp;Tabelle1[[#This Row],[Datum]],Tabelle1[Betrag]),"")</f>
        <v/>
      </c>
      <c r="L133" s="6" t="str">
        <f>IF(MOD(Tabelle1[[#This Row],[Datum]],7)=1,SUMIF(Tabelle1[Datum],"&lt;="&amp;Tabelle1[[#This Row],[Datum]],Tabelle1[Stunde]),"")</f>
        <v/>
      </c>
    </row>
    <row r="134" spans="2:12" hidden="1">
      <c r="B134">
        <f>IF(Tabelle1[[#This Row],[Datum]]&lt;1,"",YEAR(Tabelle1[[#This Row],[Datum]]))</f>
        <v>2025</v>
      </c>
      <c r="C134">
        <f>IF(Tabelle1[[#This Row],[Datum]]&lt;1,"",MONTH(Tabelle1[[#This Row],[Datum]]))</f>
        <v>5</v>
      </c>
      <c r="D134">
        <f>IF(Tabelle1[[#This Row],[Verdienst]]="","",_xlfn.ISOWEEKNUM(Tabelle1[[#This Row],[Datum]]))</f>
        <v>19</v>
      </c>
      <c r="E134" s="5">
        <v>45788</v>
      </c>
      <c r="F134" s="4"/>
      <c r="G134" s="4"/>
      <c r="I134" s="6" t="str">
        <f>IF(Tabelle1[[#This Row],[Beginn]]&lt;1,"",IF(OR(Tabelle1[[#This Row],[Beginn]]="Urlaub",Tabelle1[[#This Row],[Beginn]]="Krank",Tabelle1[[#This Row],[Beginn]]="Feiertag"),8/24,Tabelle1[[#This Row],[Ende]]-Tabelle1[[#This Row],[Beginn]]-Tabelle1[[#This Row],[Pause]]))</f>
        <v/>
      </c>
      <c r="J134" s="2" t="str">
        <f>IF(ISNUMBER(Tabelle1[[#This Row],[Stunde]]),IF(Tabelle1[[#This Row],[Stunde]]&gt;0,Tabelle1[[#This Row],[Stunde]]*$J$1*24,""),"")</f>
        <v/>
      </c>
      <c r="K134">
        <f>IF(MOD(Tabelle1[[#This Row],[Datum]],7)=1,SUMIF(Tabelle1[Datum],"&lt;="&amp;Tabelle1[[#This Row],[Datum]],Tabelle1[Betrag]),"")</f>
        <v>506.55999999999995</v>
      </c>
      <c r="L134" s="6">
        <f>IF(MOD(Tabelle1[[#This Row],[Datum]],7)=1,SUMIF(Tabelle1[Datum],"&lt;="&amp;Tabelle1[[#This Row],[Datum]],Tabelle1[Stunde]),"")</f>
        <v>1.3333333333333333</v>
      </c>
    </row>
    <row r="135" spans="2:12" hidden="1">
      <c r="B135">
        <f>IF(Tabelle1[[#This Row],[Datum]]&lt;1,"",YEAR(Tabelle1[[#This Row],[Datum]]))</f>
        <v>2025</v>
      </c>
      <c r="C135">
        <f>IF(Tabelle1[[#This Row],[Datum]]&lt;1,"",MONTH(Tabelle1[[#This Row],[Datum]]))</f>
        <v>5</v>
      </c>
      <c r="D135" t="str">
        <f>IF(Tabelle1[[#This Row],[Verdienst]]="","",_xlfn.ISOWEEKNUM(Tabelle1[[#This Row],[Datum]]))</f>
        <v/>
      </c>
      <c r="E135" s="5">
        <v>45789</v>
      </c>
      <c r="F135" s="4"/>
      <c r="G135" s="4"/>
      <c r="I135" s="6" t="str">
        <f>IF(Tabelle1[[#This Row],[Beginn]]&lt;1,"",IF(OR(Tabelle1[[#This Row],[Beginn]]="Urlaub",Tabelle1[[#This Row],[Beginn]]="Krank",Tabelle1[[#This Row],[Beginn]]="Feiertag"),8/24,Tabelle1[[#This Row],[Ende]]-Tabelle1[[#This Row],[Beginn]]-Tabelle1[[#This Row],[Pause]]))</f>
        <v/>
      </c>
      <c r="J135" s="2" t="str">
        <f>IF(ISNUMBER(Tabelle1[[#This Row],[Stunde]]),IF(Tabelle1[[#This Row],[Stunde]]&gt;0,Tabelle1[[#This Row],[Stunde]]*$J$1*24,""),"")</f>
        <v/>
      </c>
      <c r="K135" t="str">
        <f>IF(MOD(Tabelle1[[#This Row],[Datum]],7)=1,SUMIF(Tabelle1[Datum],"&lt;="&amp;Tabelle1[[#This Row],[Datum]],Tabelle1[Betrag]),"")</f>
        <v/>
      </c>
      <c r="L135" s="6" t="str">
        <f>IF(MOD(Tabelle1[[#This Row],[Datum]],7)=1,SUMIF(Tabelle1[Datum],"&lt;="&amp;Tabelle1[[#This Row],[Datum]],Tabelle1[Stunde]),"")</f>
        <v/>
      </c>
    </row>
    <row r="136" spans="2:12" hidden="1">
      <c r="B136">
        <f>IF(Tabelle1[[#This Row],[Datum]]&lt;1,"",YEAR(Tabelle1[[#This Row],[Datum]]))</f>
        <v>2025</v>
      </c>
      <c r="C136">
        <f>IF(Tabelle1[[#This Row],[Datum]]&lt;1,"",MONTH(Tabelle1[[#This Row],[Datum]]))</f>
        <v>5</v>
      </c>
      <c r="D136" t="str">
        <f>IF(Tabelle1[[#This Row],[Verdienst]]="","",_xlfn.ISOWEEKNUM(Tabelle1[[#This Row],[Datum]]))</f>
        <v/>
      </c>
      <c r="E136" s="5">
        <v>45790</v>
      </c>
      <c r="F136" s="4"/>
      <c r="G136" s="4"/>
      <c r="I136" s="6" t="str">
        <f>IF(Tabelle1[[#This Row],[Beginn]]&lt;1,"",IF(OR(Tabelle1[[#This Row],[Beginn]]="Urlaub",Tabelle1[[#This Row],[Beginn]]="Krank",Tabelle1[[#This Row],[Beginn]]="Feiertag"),8/24,Tabelle1[[#This Row],[Ende]]-Tabelle1[[#This Row],[Beginn]]-Tabelle1[[#This Row],[Pause]]))</f>
        <v/>
      </c>
      <c r="J136" s="2" t="str">
        <f>IF(ISNUMBER(Tabelle1[[#This Row],[Stunde]]),IF(Tabelle1[[#This Row],[Stunde]]&gt;0,Tabelle1[[#This Row],[Stunde]]*$J$1*24,""),"")</f>
        <v/>
      </c>
      <c r="K136" t="str">
        <f>IF(MOD(Tabelle1[[#This Row],[Datum]],7)=1,SUMIF(Tabelle1[Datum],"&lt;="&amp;Tabelle1[[#This Row],[Datum]],Tabelle1[Betrag]),"")</f>
        <v/>
      </c>
      <c r="L136" s="6" t="str">
        <f>IF(MOD(Tabelle1[[#This Row],[Datum]],7)=1,SUMIF(Tabelle1[Datum],"&lt;="&amp;Tabelle1[[#This Row],[Datum]],Tabelle1[Stunde]),"")</f>
        <v/>
      </c>
    </row>
    <row r="137" spans="2:12" hidden="1">
      <c r="B137">
        <f>IF(Tabelle1[[#This Row],[Datum]]&lt;1,"",YEAR(Tabelle1[[#This Row],[Datum]]))</f>
        <v>2025</v>
      </c>
      <c r="C137">
        <f>IF(Tabelle1[[#This Row],[Datum]]&lt;1,"",MONTH(Tabelle1[[#This Row],[Datum]]))</f>
        <v>5</v>
      </c>
      <c r="D137" t="str">
        <f>IF(Tabelle1[[#This Row],[Verdienst]]="","",_xlfn.ISOWEEKNUM(Tabelle1[[#This Row],[Datum]]))</f>
        <v/>
      </c>
      <c r="E137" s="5">
        <v>45791</v>
      </c>
      <c r="F137" s="4"/>
      <c r="G137" s="4"/>
      <c r="I137" s="6" t="str">
        <f>IF(Tabelle1[[#This Row],[Beginn]]&lt;1,"",IF(OR(Tabelle1[[#This Row],[Beginn]]="Urlaub",Tabelle1[[#This Row],[Beginn]]="Krank",Tabelle1[[#This Row],[Beginn]]="Feiertag"),8/24,Tabelle1[[#This Row],[Ende]]-Tabelle1[[#This Row],[Beginn]]-Tabelle1[[#This Row],[Pause]]))</f>
        <v/>
      </c>
      <c r="J137" s="2" t="str">
        <f>IF(ISNUMBER(Tabelle1[[#This Row],[Stunde]]),IF(Tabelle1[[#This Row],[Stunde]]&gt;0,Tabelle1[[#This Row],[Stunde]]*$J$1*24,""),"")</f>
        <v/>
      </c>
      <c r="K137" t="str">
        <f>IF(MOD(Tabelle1[[#This Row],[Datum]],7)=1,SUMIF(Tabelle1[Datum],"&lt;="&amp;Tabelle1[[#This Row],[Datum]],Tabelle1[Betrag]),"")</f>
        <v/>
      </c>
      <c r="L137" s="6" t="str">
        <f>IF(MOD(Tabelle1[[#This Row],[Datum]],7)=1,SUMIF(Tabelle1[Datum],"&lt;="&amp;Tabelle1[[#This Row],[Datum]],Tabelle1[Stunde]),"")</f>
        <v/>
      </c>
    </row>
    <row r="138" spans="2:12" hidden="1">
      <c r="B138">
        <f>IF(Tabelle1[[#This Row],[Datum]]&lt;1,"",YEAR(Tabelle1[[#This Row],[Datum]]))</f>
        <v>2025</v>
      </c>
      <c r="C138">
        <f>IF(Tabelle1[[#This Row],[Datum]]&lt;1,"",MONTH(Tabelle1[[#This Row],[Datum]]))</f>
        <v>5</v>
      </c>
      <c r="D138" t="str">
        <f>IF(Tabelle1[[#This Row],[Verdienst]]="","",_xlfn.ISOWEEKNUM(Tabelle1[[#This Row],[Datum]]))</f>
        <v/>
      </c>
      <c r="E138" s="5">
        <v>45792</v>
      </c>
      <c r="F138" s="4"/>
      <c r="G138" s="4"/>
      <c r="I138" s="6" t="str">
        <f>IF(Tabelle1[[#This Row],[Beginn]]&lt;1,"",IF(OR(Tabelle1[[#This Row],[Beginn]]="Urlaub",Tabelle1[[#This Row],[Beginn]]="Krank",Tabelle1[[#This Row],[Beginn]]="Feiertag"),8/24,Tabelle1[[#This Row],[Ende]]-Tabelle1[[#This Row],[Beginn]]-Tabelle1[[#This Row],[Pause]]))</f>
        <v/>
      </c>
      <c r="J138" s="2" t="str">
        <f>IF(ISNUMBER(Tabelle1[[#This Row],[Stunde]]),IF(Tabelle1[[#This Row],[Stunde]]&gt;0,Tabelle1[[#This Row],[Stunde]]*$J$1*24,""),"")</f>
        <v/>
      </c>
      <c r="K138" t="str">
        <f>IF(MOD(Tabelle1[[#This Row],[Datum]],7)=1,SUMIF(Tabelle1[Datum],"&lt;="&amp;Tabelle1[[#This Row],[Datum]],Tabelle1[Betrag]),"")</f>
        <v/>
      </c>
      <c r="L138" s="6" t="str">
        <f>IF(MOD(Tabelle1[[#This Row],[Datum]],7)=1,SUMIF(Tabelle1[Datum],"&lt;="&amp;Tabelle1[[#This Row],[Datum]],Tabelle1[Stunde]),"")</f>
        <v/>
      </c>
    </row>
    <row r="139" spans="2:12" hidden="1">
      <c r="B139">
        <f>IF(Tabelle1[[#This Row],[Datum]]&lt;1,"",YEAR(Tabelle1[[#This Row],[Datum]]))</f>
        <v>2025</v>
      </c>
      <c r="C139">
        <f>IF(Tabelle1[[#This Row],[Datum]]&lt;1,"",MONTH(Tabelle1[[#This Row],[Datum]]))</f>
        <v>5</v>
      </c>
      <c r="D139" t="str">
        <f>IF(Tabelle1[[#This Row],[Verdienst]]="","",_xlfn.ISOWEEKNUM(Tabelle1[[#This Row],[Datum]]))</f>
        <v/>
      </c>
      <c r="E139" s="5">
        <v>45793</v>
      </c>
      <c r="F139" s="4"/>
      <c r="G139" s="4"/>
      <c r="I139" s="6" t="str">
        <f>IF(Tabelle1[[#This Row],[Beginn]]&lt;1,"",IF(OR(Tabelle1[[#This Row],[Beginn]]="Urlaub",Tabelle1[[#This Row],[Beginn]]="Krank",Tabelle1[[#This Row],[Beginn]]="Feiertag"),8/24,Tabelle1[[#This Row],[Ende]]-Tabelle1[[#This Row],[Beginn]]-Tabelle1[[#This Row],[Pause]]))</f>
        <v/>
      </c>
      <c r="J139" s="2" t="str">
        <f>IF(ISNUMBER(Tabelle1[[#This Row],[Stunde]]),IF(Tabelle1[[#This Row],[Stunde]]&gt;0,Tabelle1[[#This Row],[Stunde]]*$J$1*24,""),"")</f>
        <v/>
      </c>
      <c r="K139" t="str">
        <f>IF(MOD(Tabelle1[[#This Row],[Datum]],7)=1,SUMIF(Tabelle1[Datum],"&lt;="&amp;Tabelle1[[#This Row],[Datum]],Tabelle1[Betrag]),"")</f>
        <v/>
      </c>
      <c r="L139" s="6" t="str">
        <f>IF(MOD(Tabelle1[[#This Row],[Datum]],7)=1,SUMIF(Tabelle1[Datum],"&lt;="&amp;Tabelle1[[#This Row],[Datum]],Tabelle1[Stunde]),"")</f>
        <v/>
      </c>
    </row>
    <row r="140" spans="2:12" hidden="1">
      <c r="B140">
        <f>IF(Tabelle1[[#This Row],[Datum]]&lt;1,"",YEAR(Tabelle1[[#This Row],[Datum]]))</f>
        <v>2025</v>
      </c>
      <c r="C140">
        <f>IF(Tabelle1[[#This Row],[Datum]]&lt;1,"",MONTH(Tabelle1[[#This Row],[Datum]]))</f>
        <v>5</v>
      </c>
      <c r="D140" t="str">
        <f>IF(Tabelle1[[#This Row],[Verdienst]]="","",_xlfn.ISOWEEKNUM(Tabelle1[[#This Row],[Datum]]))</f>
        <v/>
      </c>
      <c r="E140" s="5">
        <v>45794</v>
      </c>
      <c r="F140" s="4"/>
      <c r="G140" s="4"/>
      <c r="I140" s="6" t="str">
        <f>IF(Tabelle1[[#This Row],[Beginn]]&lt;1,"",IF(OR(Tabelle1[[#This Row],[Beginn]]="Urlaub",Tabelle1[[#This Row],[Beginn]]="Krank",Tabelle1[[#This Row],[Beginn]]="Feiertag"),8/24,Tabelle1[[#This Row],[Ende]]-Tabelle1[[#This Row],[Beginn]]-Tabelle1[[#This Row],[Pause]]))</f>
        <v/>
      </c>
      <c r="J140" s="2" t="str">
        <f>IF(ISNUMBER(Tabelle1[[#This Row],[Stunde]]),IF(Tabelle1[[#This Row],[Stunde]]&gt;0,Tabelle1[[#This Row],[Stunde]]*$J$1*24,""),"")</f>
        <v/>
      </c>
      <c r="K140" t="str">
        <f>IF(MOD(Tabelle1[[#This Row],[Datum]],7)=1,SUMIF(Tabelle1[Datum],"&lt;="&amp;Tabelle1[[#This Row],[Datum]],Tabelle1[Betrag]),"")</f>
        <v/>
      </c>
      <c r="L140" s="6" t="str">
        <f>IF(MOD(Tabelle1[[#This Row],[Datum]],7)=1,SUMIF(Tabelle1[Datum],"&lt;="&amp;Tabelle1[[#This Row],[Datum]],Tabelle1[Stunde]),"")</f>
        <v/>
      </c>
    </row>
    <row r="141" spans="2:12" hidden="1">
      <c r="B141">
        <f>IF(Tabelle1[[#This Row],[Datum]]&lt;1,"",YEAR(Tabelle1[[#This Row],[Datum]]))</f>
        <v>2025</v>
      </c>
      <c r="C141">
        <f>IF(Tabelle1[[#This Row],[Datum]]&lt;1,"",MONTH(Tabelle1[[#This Row],[Datum]]))</f>
        <v>5</v>
      </c>
      <c r="D141">
        <f>IF(Tabelle1[[#This Row],[Verdienst]]="","",_xlfn.ISOWEEKNUM(Tabelle1[[#This Row],[Datum]]))</f>
        <v>20</v>
      </c>
      <c r="E141" s="5">
        <v>45795</v>
      </c>
      <c r="F141" s="4"/>
      <c r="G141" s="4"/>
      <c r="I141" s="6" t="str">
        <f>IF(Tabelle1[[#This Row],[Beginn]]&lt;1,"",IF(OR(Tabelle1[[#This Row],[Beginn]]="Urlaub",Tabelle1[[#This Row],[Beginn]]="Krank",Tabelle1[[#This Row],[Beginn]]="Feiertag"),8/24,Tabelle1[[#This Row],[Ende]]-Tabelle1[[#This Row],[Beginn]]-Tabelle1[[#This Row],[Pause]]))</f>
        <v/>
      </c>
      <c r="J141" s="2" t="str">
        <f>IF(ISNUMBER(Tabelle1[[#This Row],[Stunde]]),IF(Tabelle1[[#This Row],[Stunde]]&gt;0,Tabelle1[[#This Row],[Stunde]]*$J$1*24,""),"")</f>
        <v/>
      </c>
      <c r="K141">
        <f>IF(MOD(Tabelle1[[#This Row],[Datum]],7)=1,SUMIF(Tabelle1[Datum],"&lt;="&amp;Tabelle1[[#This Row],[Datum]],Tabelle1[Betrag]),"")</f>
        <v>506.55999999999995</v>
      </c>
      <c r="L141" s="6">
        <f>IF(MOD(Tabelle1[[#This Row],[Datum]],7)=1,SUMIF(Tabelle1[Datum],"&lt;="&amp;Tabelle1[[#This Row],[Datum]],Tabelle1[Stunde]),"")</f>
        <v>1.3333333333333333</v>
      </c>
    </row>
    <row r="142" spans="2:12" hidden="1">
      <c r="B142">
        <f>IF(Tabelle1[[#This Row],[Datum]]&lt;1,"",YEAR(Tabelle1[[#This Row],[Datum]]))</f>
        <v>2025</v>
      </c>
      <c r="C142">
        <f>IF(Tabelle1[[#This Row],[Datum]]&lt;1,"",MONTH(Tabelle1[[#This Row],[Datum]]))</f>
        <v>5</v>
      </c>
      <c r="D142" t="str">
        <f>IF(Tabelle1[[#This Row],[Verdienst]]="","",_xlfn.ISOWEEKNUM(Tabelle1[[#This Row],[Datum]]))</f>
        <v/>
      </c>
      <c r="E142" s="5">
        <v>45796</v>
      </c>
      <c r="F142" s="4"/>
      <c r="G142" s="4"/>
      <c r="I142" s="6" t="str">
        <f>IF(Tabelle1[[#This Row],[Beginn]]&lt;1,"",IF(OR(Tabelle1[[#This Row],[Beginn]]="Urlaub",Tabelle1[[#This Row],[Beginn]]="Krank",Tabelle1[[#This Row],[Beginn]]="Feiertag"),8/24,Tabelle1[[#This Row],[Ende]]-Tabelle1[[#This Row],[Beginn]]-Tabelle1[[#This Row],[Pause]]))</f>
        <v/>
      </c>
      <c r="J142" s="2" t="str">
        <f>IF(ISNUMBER(Tabelle1[[#This Row],[Stunde]]),IF(Tabelle1[[#This Row],[Stunde]]&gt;0,Tabelle1[[#This Row],[Stunde]]*$J$1*24,""),"")</f>
        <v/>
      </c>
      <c r="K142" t="str">
        <f>IF(MOD(Tabelle1[[#This Row],[Datum]],7)=1,SUMIF(Tabelle1[Datum],"&lt;="&amp;Tabelle1[[#This Row],[Datum]],Tabelle1[Betrag]),"")</f>
        <v/>
      </c>
      <c r="L142" s="6" t="str">
        <f>IF(MOD(Tabelle1[[#This Row],[Datum]],7)=1,SUMIF(Tabelle1[Datum],"&lt;="&amp;Tabelle1[[#This Row],[Datum]],Tabelle1[Stunde]),"")</f>
        <v/>
      </c>
    </row>
    <row r="143" spans="2:12" hidden="1">
      <c r="B143">
        <f>IF(Tabelle1[[#This Row],[Datum]]&lt;1,"",YEAR(Tabelle1[[#This Row],[Datum]]))</f>
        <v>2025</v>
      </c>
      <c r="C143">
        <f>IF(Tabelle1[[#This Row],[Datum]]&lt;1,"",MONTH(Tabelle1[[#This Row],[Datum]]))</f>
        <v>5</v>
      </c>
      <c r="D143" t="str">
        <f>IF(Tabelle1[[#This Row],[Verdienst]]="","",_xlfn.ISOWEEKNUM(Tabelle1[[#This Row],[Datum]]))</f>
        <v/>
      </c>
      <c r="E143" s="5">
        <v>45797</v>
      </c>
      <c r="F143" s="4"/>
      <c r="G143" s="4"/>
      <c r="I143" s="6" t="str">
        <f>IF(Tabelle1[[#This Row],[Beginn]]&lt;1,"",IF(OR(Tabelle1[[#This Row],[Beginn]]="Urlaub",Tabelle1[[#This Row],[Beginn]]="Krank",Tabelle1[[#This Row],[Beginn]]="Feiertag"),8/24,Tabelle1[[#This Row],[Ende]]-Tabelle1[[#This Row],[Beginn]]-Tabelle1[[#This Row],[Pause]]))</f>
        <v/>
      </c>
      <c r="J143" s="2" t="str">
        <f>IF(ISNUMBER(Tabelle1[[#This Row],[Stunde]]),IF(Tabelle1[[#This Row],[Stunde]]&gt;0,Tabelle1[[#This Row],[Stunde]]*$J$1*24,""),"")</f>
        <v/>
      </c>
      <c r="K143" t="str">
        <f>IF(MOD(Tabelle1[[#This Row],[Datum]],7)=1,SUMIF(Tabelle1[Datum],"&lt;="&amp;Tabelle1[[#This Row],[Datum]],Tabelle1[Betrag]),"")</f>
        <v/>
      </c>
      <c r="L143" s="6" t="str">
        <f>IF(MOD(Tabelle1[[#This Row],[Datum]],7)=1,SUMIF(Tabelle1[Datum],"&lt;="&amp;Tabelle1[[#This Row],[Datum]],Tabelle1[Stunde]),"")</f>
        <v/>
      </c>
    </row>
    <row r="144" spans="2:12" hidden="1">
      <c r="B144">
        <f>IF(Tabelle1[[#This Row],[Datum]]&lt;1,"",YEAR(Tabelle1[[#This Row],[Datum]]))</f>
        <v>2025</v>
      </c>
      <c r="C144">
        <f>IF(Tabelle1[[#This Row],[Datum]]&lt;1,"",MONTH(Tabelle1[[#This Row],[Datum]]))</f>
        <v>5</v>
      </c>
      <c r="D144" t="str">
        <f>IF(Tabelle1[[#This Row],[Verdienst]]="","",_xlfn.ISOWEEKNUM(Tabelle1[[#This Row],[Datum]]))</f>
        <v/>
      </c>
      <c r="E144" s="5">
        <v>45798</v>
      </c>
      <c r="F144" s="4"/>
      <c r="G144" s="4"/>
      <c r="I144" s="6" t="str">
        <f>IF(Tabelle1[[#This Row],[Beginn]]&lt;1,"",IF(OR(Tabelle1[[#This Row],[Beginn]]="Urlaub",Tabelle1[[#This Row],[Beginn]]="Krank",Tabelle1[[#This Row],[Beginn]]="Feiertag"),8/24,Tabelle1[[#This Row],[Ende]]-Tabelle1[[#This Row],[Beginn]]-Tabelle1[[#This Row],[Pause]]))</f>
        <v/>
      </c>
      <c r="J144" s="2" t="str">
        <f>IF(ISNUMBER(Tabelle1[[#This Row],[Stunde]]),IF(Tabelle1[[#This Row],[Stunde]]&gt;0,Tabelle1[[#This Row],[Stunde]]*$J$1*24,""),"")</f>
        <v/>
      </c>
      <c r="K144" t="str">
        <f>IF(MOD(Tabelle1[[#This Row],[Datum]],7)=1,SUMIF(Tabelle1[Datum],"&lt;="&amp;Tabelle1[[#This Row],[Datum]],Tabelle1[Betrag]),"")</f>
        <v/>
      </c>
      <c r="L144" s="6" t="str">
        <f>IF(MOD(Tabelle1[[#This Row],[Datum]],7)=1,SUMIF(Tabelle1[Datum],"&lt;="&amp;Tabelle1[[#This Row],[Datum]],Tabelle1[Stunde]),"")</f>
        <v/>
      </c>
    </row>
    <row r="145" spans="2:12" hidden="1">
      <c r="B145">
        <f>IF(Tabelle1[[#This Row],[Datum]]&lt;1,"",YEAR(Tabelle1[[#This Row],[Datum]]))</f>
        <v>2025</v>
      </c>
      <c r="C145">
        <f>IF(Tabelle1[[#This Row],[Datum]]&lt;1,"",MONTH(Tabelle1[[#This Row],[Datum]]))</f>
        <v>5</v>
      </c>
      <c r="D145" t="str">
        <f>IF(Tabelle1[[#This Row],[Verdienst]]="","",_xlfn.ISOWEEKNUM(Tabelle1[[#This Row],[Datum]]))</f>
        <v/>
      </c>
      <c r="E145" s="5">
        <v>45799</v>
      </c>
      <c r="F145" s="4"/>
      <c r="G145" s="4"/>
      <c r="I145" s="6" t="str">
        <f>IF(Tabelle1[[#This Row],[Beginn]]&lt;1,"",IF(OR(Tabelle1[[#This Row],[Beginn]]="Urlaub",Tabelle1[[#This Row],[Beginn]]="Krank",Tabelle1[[#This Row],[Beginn]]="Feiertag"),8/24,Tabelle1[[#This Row],[Ende]]-Tabelle1[[#This Row],[Beginn]]-Tabelle1[[#This Row],[Pause]]))</f>
        <v/>
      </c>
      <c r="J145" s="2" t="str">
        <f>IF(ISNUMBER(Tabelle1[[#This Row],[Stunde]]),IF(Tabelle1[[#This Row],[Stunde]]&gt;0,Tabelle1[[#This Row],[Stunde]]*$J$1*24,""),"")</f>
        <v/>
      </c>
      <c r="K145" t="str">
        <f>IF(MOD(Tabelle1[[#This Row],[Datum]],7)=1,SUMIF(Tabelle1[Datum],"&lt;="&amp;Tabelle1[[#This Row],[Datum]],Tabelle1[Betrag]),"")</f>
        <v/>
      </c>
      <c r="L145" s="6" t="str">
        <f>IF(MOD(Tabelle1[[#This Row],[Datum]],7)=1,SUMIF(Tabelle1[Datum],"&lt;="&amp;Tabelle1[[#This Row],[Datum]],Tabelle1[Stunde]),"")</f>
        <v/>
      </c>
    </row>
    <row r="146" spans="2:12" hidden="1">
      <c r="B146">
        <f>IF(Tabelle1[[#This Row],[Datum]]&lt;1,"",YEAR(Tabelle1[[#This Row],[Datum]]))</f>
        <v>2025</v>
      </c>
      <c r="C146">
        <f>IF(Tabelle1[[#This Row],[Datum]]&lt;1,"",MONTH(Tabelle1[[#This Row],[Datum]]))</f>
        <v>5</v>
      </c>
      <c r="D146" t="str">
        <f>IF(Tabelle1[[#This Row],[Verdienst]]="","",_xlfn.ISOWEEKNUM(Tabelle1[[#This Row],[Datum]]))</f>
        <v/>
      </c>
      <c r="E146" s="5">
        <v>45800</v>
      </c>
      <c r="F146" s="4"/>
      <c r="G146" s="4"/>
      <c r="I146" s="6" t="str">
        <f>IF(Tabelle1[[#This Row],[Beginn]]&lt;1,"",IF(OR(Tabelle1[[#This Row],[Beginn]]="Urlaub",Tabelle1[[#This Row],[Beginn]]="Krank",Tabelle1[[#This Row],[Beginn]]="Feiertag"),8/24,Tabelle1[[#This Row],[Ende]]-Tabelle1[[#This Row],[Beginn]]-Tabelle1[[#This Row],[Pause]]))</f>
        <v/>
      </c>
      <c r="J146" s="2" t="str">
        <f>IF(ISNUMBER(Tabelle1[[#This Row],[Stunde]]),IF(Tabelle1[[#This Row],[Stunde]]&gt;0,Tabelle1[[#This Row],[Stunde]]*$J$1*24,""),"")</f>
        <v/>
      </c>
      <c r="K146" t="str">
        <f>IF(MOD(Tabelle1[[#This Row],[Datum]],7)=1,SUMIF(Tabelle1[Datum],"&lt;="&amp;Tabelle1[[#This Row],[Datum]],Tabelle1[Betrag]),"")</f>
        <v/>
      </c>
      <c r="L146" s="6" t="str">
        <f>IF(MOD(Tabelle1[[#This Row],[Datum]],7)=1,SUMIF(Tabelle1[Datum],"&lt;="&amp;Tabelle1[[#This Row],[Datum]],Tabelle1[Stunde]),"")</f>
        <v/>
      </c>
    </row>
    <row r="147" spans="2:12" hidden="1">
      <c r="B147">
        <f>IF(Tabelle1[[#This Row],[Datum]]&lt;1,"",YEAR(Tabelle1[[#This Row],[Datum]]))</f>
        <v>2025</v>
      </c>
      <c r="C147">
        <f>IF(Tabelle1[[#This Row],[Datum]]&lt;1,"",MONTH(Tabelle1[[#This Row],[Datum]]))</f>
        <v>5</v>
      </c>
      <c r="D147" t="str">
        <f>IF(Tabelle1[[#This Row],[Verdienst]]="","",_xlfn.ISOWEEKNUM(Tabelle1[[#This Row],[Datum]]))</f>
        <v/>
      </c>
      <c r="E147" s="5">
        <v>45801</v>
      </c>
      <c r="F147" s="4"/>
      <c r="G147" s="4"/>
      <c r="I147" s="6" t="str">
        <f>IF(Tabelle1[[#This Row],[Beginn]]&lt;1,"",IF(OR(Tabelle1[[#This Row],[Beginn]]="Urlaub",Tabelle1[[#This Row],[Beginn]]="Krank",Tabelle1[[#This Row],[Beginn]]="Feiertag"),8/24,Tabelle1[[#This Row],[Ende]]-Tabelle1[[#This Row],[Beginn]]-Tabelle1[[#This Row],[Pause]]))</f>
        <v/>
      </c>
      <c r="J147" s="2" t="str">
        <f>IF(ISNUMBER(Tabelle1[[#This Row],[Stunde]]),IF(Tabelle1[[#This Row],[Stunde]]&gt;0,Tabelle1[[#This Row],[Stunde]]*$J$1*24,""),"")</f>
        <v/>
      </c>
      <c r="K147" t="str">
        <f>IF(MOD(Tabelle1[[#This Row],[Datum]],7)=1,SUMIF(Tabelle1[Datum],"&lt;="&amp;Tabelle1[[#This Row],[Datum]],Tabelle1[Betrag]),"")</f>
        <v/>
      </c>
      <c r="L147" s="6" t="str">
        <f>IF(MOD(Tabelle1[[#This Row],[Datum]],7)=1,SUMIF(Tabelle1[Datum],"&lt;="&amp;Tabelle1[[#This Row],[Datum]],Tabelle1[Stunde]),"")</f>
        <v/>
      </c>
    </row>
    <row r="148" spans="2:12" hidden="1">
      <c r="B148">
        <f>IF(Tabelle1[[#This Row],[Datum]]&lt;1,"",YEAR(Tabelle1[[#This Row],[Datum]]))</f>
        <v>2025</v>
      </c>
      <c r="C148">
        <f>IF(Tabelle1[[#This Row],[Datum]]&lt;1,"",MONTH(Tabelle1[[#This Row],[Datum]]))</f>
        <v>5</v>
      </c>
      <c r="D148">
        <f>IF(Tabelle1[[#This Row],[Verdienst]]="","",_xlfn.ISOWEEKNUM(Tabelle1[[#This Row],[Datum]]))</f>
        <v>21</v>
      </c>
      <c r="E148" s="5">
        <v>45802</v>
      </c>
      <c r="F148" s="4"/>
      <c r="G148" s="4"/>
      <c r="I148" s="6" t="str">
        <f>IF(Tabelle1[[#This Row],[Beginn]]&lt;1,"",IF(OR(Tabelle1[[#This Row],[Beginn]]="Urlaub",Tabelle1[[#This Row],[Beginn]]="Krank",Tabelle1[[#This Row],[Beginn]]="Feiertag"),8/24,Tabelle1[[#This Row],[Ende]]-Tabelle1[[#This Row],[Beginn]]-Tabelle1[[#This Row],[Pause]]))</f>
        <v/>
      </c>
      <c r="J148" s="2" t="str">
        <f>IF(ISNUMBER(Tabelle1[[#This Row],[Stunde]]),IF(Tabelle1[[#This Row],[Stunde]]&gt;0,Tabelle1[[#This Row],[Stunde]]*$J$1*24,""),"")</f>
        <v/>
      </c>
      <c r="K148">
        <f>IF(MOD(Tabelle1[[#This Row],[Datum]],7)=1,SUMIF(Tabelle1[Datum],"&lt;="&amp;Tabelle1[[#This Row],[Datum]],Tabelle1[Betrag]),"")</f>
        <v>506.55999999999995</v>
      </c>
      <c r="L148" s="6">
        <f>IF(MOD(Tabelle1[[#This Row],[Datum]],7)=1,SUMIF(Tabelle1[Datum],"&lt;="&amp;Tabelle1[[#This Row],[Datum]],Tabelle1[Stunde]),"")</f>
        <v>1.3333333333333333</v>
      </c>
    </row>
    <row r="149" spans="2:12" hidden="1">
      <c r="B149">
        <f>IF(Tabelle1[[#This Row],[Datum]]&lt;1,"",YEAR(Tabelle1[[#This Row],[Datum]]))</f>
        <v>2025</v>
      </c>
      <c r="C149">
        <f>IF(Tabelle1[[#This Row],[Datum]]&lt;1,"",MONTH(Tabelle1[[#This Row],[Datum]]))</f>
        <v>5</v>
      </c>
      <c r="D149" t="str">
        <f>IF(Tabelle1[[#This Row],[Verdienst]]="","",_xlfn.ISOWEEKNUM(Tabelle1[[#This Row],[Datum]]))</f>
        <v/>
      </c>
      <c r="E149" s="5">
        <v>45803</v>
      </c>
      <c r="F149" s="4"/>
      <c r="G149" s="4"/>
      <c r="I149" s="6" t="str">
        <f>IF(Tabelle1[[#This Row],[Beginn]]&lt;1,"",IF(OR(Tabelle1[[#This Row],[Beginn]]="Urlaub",Tabelle1[[#This Row],[Beginn]]="Krank",Tabelle1[[#This Row],[Beginn]]="Feiertag"),8/24,Tabelle1[[#This Row],[Ende]]-Tabelle1[[#This Row],[Beginn]]-Tabelle1[[#This Row],[Pause]]))</f>
        <v/>
      </c>
      <c r="J149" s="2" t="str">
        <f>IF(ISNUMBER(Tabelle1[[#This Row],[Stunde]]),IF(Tabelle1[[#This Row],[Stunde]]&gt;0,Tabelle1[[#This Row],[Stunde]]*$J$1*24,""),"")</f>
        <v/>
      </c>
      <c r="K149" t="str">
        <f>IF(MOD(Tabelle1[[#This Row],[Datum]],7)=1,SUMIF(Tabelle1[Datum],"&lt;="&amp;Tabelle1[[#This Row],[Datum]],Tabelle1[Betrag]),"")</f>
        <v/>
      </c>
      <c r="L149" s="6" t="str">
        <f>IF(MOD(Tabelle1[[#This Row],[Datum]],7)=1,SUMIF(Tabelle1[Datum],"&lt;="&amp;Tabelle1[[#This Row],[Datum]],Tabelle1[Stunde]),"")</f>
        <v/>
      </c>
    </row>
    <row r="150" spans="2:12" hidden="1">
      <c r="B150">
        <f>IF(Tabelle1[[#This Row],[Datum]]&lt;1,"",YEAR(Tabelle1[[#This Row],[Datum]]))</f>
        <v>2025</v>
      </c>
      <c r="C150">
        <f>IF(Tabelle1[[#This Row],[Datum]]&lt;1,"",MONTH(Tabelle1[[#This Row],[Datum]]))</f>
        <v>5</v>
      </c>
      <c r="D150" t="str">
        <f>IF(Tabelle1[[#This Row],[Verdienst]]="","",_xlfn.ISOWEEKNUM(Tabelle1[[#This Row],[Datum]]))</f>
        <v/>
      </c>
      <c r="E150" s="5">
        <v>45804</v>
      </c>
      <c r="F150" s="4"/>
      <c r="G150" s="4"/>
      <c r="I150" s="6" t="str">
        <f>IF(Tabelle1[[#This Row],[Beginn]]&lt;1,"",IF(OR(Tabelle1[[#This Row],[Beginn]]="Urlaub",Tabelle1[[#This Row],[Beginn]]="Krank",Tabelle1[[#This Row],[Beginn]]="Feiertag"),8/24,Tabelle1[[#This Row],[Ende]]-Tabelle1[[#This Row],[Beginn]]-Tabelle1[[#This Row],[Pause]]))</f>
        <v/>
      </c>
      <c r="J150" s="2" t="str">
        <f>IF(ISNUMBER(Tabelle1[[#This Row],[Stunde]]),IF(Tabelle1[[#This Row],[Stunde]]&gt;0,Tabelle1[[#This Row],[Stunde]]*$J$1*24,""),"")</f>
        <v/>
      </c>
      <c r="K150" t="str">
        <f>IF(MOD(Tabelle1[[#This Row],[Datum]],7)=1,SUMIF(Tabelle1[Datum],"&lt;="&amp;Tabelle1[[#This Row],[Datum]],Tabelle1[Betrag]),"")</f>
        <v/>
      </c>
      <c r="L150" s="6" t="str">
        <f>IF(MOD(Tabelle1[[#This Row],[Datum]],7)=1,SUMIF(Tabelle1[Datum],"&lt;="&amp;Tabelle1[[#This Row],[Datum]],Tabelle1[Stunde]),"")</f>
        <v/>
      </c>
    </row>
    <row r="151" spans="2:12" hidden="1">
      <c r="B151">
        <f>IF(Tabelle1[[#This Row],[Datum]]&lt;1,"",YEAR(Tabelle1[[#This Row],[Datum]]))</f>
        <v>2025</v>
      </c>
      <c r="C151">
        <f>IF(Tabelle1[[#This Row],[Datum]]&lt;1,"",MONTH(Tabelle1[[#This Row],[Datum]]))</f>
        <v>5</v>
      </c>
      <c r="D151" t="str">
        <f>IF(Tabelle1[[#This Row],[Verdienst]]="","",_xlfn.ISOWEEKNUM(Tabelle1[[#This Row],[Datum]]))</f>
        <v/>
      </c>
      <c r="E151" s="5">
        <v>45805</v>
      </c>
      <c r="F151" s="4"/>
      <c r="G151" s="4"/>
      <c r="I151" s="6" t="str">
        <f>IF(Tabelle1[[#This Row],[Beginn]]&lt;1,"",IF(OR(Tabelle1[[#This Row],[Beginn]]="Urlaub",Tabelle1[[#This Row],[Beginn]]="Krank",Tabelle1[[#This Row],[Beginn]]="Feiertag"),8/24,Tabelle1[[#This Row],[Ende]]-Tabelle1[[#This Row],[Beginn]]-Tabelle1[[#This Row],[Pause]]))</f>
        <v/>
      </c>
      <c r="J151" s="2" t="str">
        <f>IF(ISNUMBER(Tabelle1[[#This Row],[Stunde]]),IF(Tabelle1[[#This Row],[Stunde]]&gt;0,Tabelle1[[#This Row],[Stunde]]*$J$1*24,""),"")</f>
        <v/>
      </c>
      <c r="K151" t="str">
        <f>IF(MOD(Tabelle1[[#This Row],[Datum]],7)=1,SUMIF(Tabelle1[Datum],"&lt;="&amp;Tabelle1[[#This Row],[Datum]],Tabelle1[Betrag]),"")</f>
        <v/>
      </c>
      <c r="L151" s="6" t="str">
        <f>IF(MOD(Tabelle1[[#This Row],[Datum]],7)=1,SUMIF(Tabelle1[Datum],"&lt;="&amp;Tabelle1[[#This Row],[Datum]],Tabelle1[Stunde]),"")</f>
        <v/>
      </c>
    </row>
    <row r="152" spans="2:12" hidden="1">
      <c r="B152">
        <f>IF(Tabelle1[[#This Row],[Datum]]&lt;1,"",YEAR(Tabelle1[[#This Row],[Datum]]))</f>
        <v>2025</v>
      </c>
      <c r="C152">
        <f>IF(Tabelle1[[#This Row],[Datum]]&lt;1,"",MONTH(Tabelle1[[#This Row],[Datum]]))</f>
        <v>5</v>
      </c>
      <c r="D152" t="str">
        <f>IF(Tabelle1[[#This Row],[Verdienst]]="","",_xlfn.ISOWEEKNUM(Tabelle1[[#This Row],[Datum]]))</f>
        <v/>
      </c>
      <c r="E152" s="5">
        <v>45806</v>
      </c>
      <c r="F152" s="4"/>
      <c r="G152" s="4"/>
      <c r="I152" s="6" t="str">
        <f>IF(Tabelle1[[#This Row],[Beginn]]&lt;1,"",IF(OR(Tabelle1[[#This Row],[Beginn]]="Urlaub",Tabelle1[[#This Row],[Beginn]]="Krank",Tabelle1[[#This Row],[Beginn]]="Feiertag"),8/24,Tabelle1[[#This Row],[Ende]]-Tabelle1[[#This Row],[Beginn]]-Tabelle1[[#This Row],[Pause]]))</f>
        <v/>
      </c>
      <c r="J152" s="2" t="str">
        <f>IF(ISNUMBER(Tabelle1[[#This Row],[Stunde]]),IF(Tabelle1[[#This Row],[Stunde]]&gt;0,Tabelle1[[#This Row],[Stunde]]*$J$1*24,""),"")</f>
        <v/>
      </c>
      <c r="K152" t="str">
        <f>IF(MOD(Tabelle1[[#This Row],[Datum]],7)=1,SUMIF(Tabelle1[Datum],"&lt;="&amp;Tabelle1[[#This Row],[Datum]],Tabelle1[Betrag]),"")</f>
        <v/>
      </c>
      <c r="L152" s="6" t="str">
        <f>IF(MOD(Tabelle1[[#This Row],[Datum]],7)=1,SUMIF(Tabelle1[Datum],"&lt;="&amp;Tabelle1[[#This Row],[Datum]],Tabelle1[Stunde]),"")</f>
        <v/>
      </c>
    </row>
    <row r="153" spans="2:12" hidden="1">
      <c r="B153">
        <f>IF(Tabelle1[[#This Row],[Datum]]&lt;1,"",YEAR(Tabelle1[[#This Row],[Datum]]))</f>
        <v>2025</v>
      </c>
      <c r="C153">
        <f>IF(Tabelle1[[#This Row],[Datum]]&lt;1,"",MONTH(Tabelle1[[#This Row],[Datum]]))</f>
        <v>5</v>
      </c>
      <c r="D153" t="str">
        <f>IF(Tabelle1[[#This Row],[Verdienst]]="","",_xlfn.ISOWEEKNUM(Tabelle1[[#This Row],[Datum]]))</f>
        <v/>
      </c>
      <c r="E153" s="5">
        <v>45807</v>
      </c>
      <c r="F153" s="4"/>
      <c r="G153" s="4"/>
      <c r="I153" s="6" t="str">
        <f>IF(Tabelle1[[#This Row],[Beginn]]&lt;1,"",IF(OR(Tabelle1[[#This Row],[Beginn]]="Urlaub",Tabelle1[[#This Row],[Beginn]]="Krank",Tabelle1[[#This Row],[Beginn]]="Feiertag"),8/24,Tabelle1[[#This Row],[Ende]]-Tabelle1[[#This Row],[Beginn]]-Tabelle1[[#This Row],[Pause]]))</f>
        <v/>
      </c>
      <c r="J153" s="2" t="str">
        <f>IF(ISNUMBER(Tabelle1[[#This Row],[Stunde]]),IF(Tabelle1[[#This Row],[Stunde]]&gt;0,Tabelle1[[#This Row],[Stunde]]*$J$1*24,""),"")</f>
        <v/>
      </c>
      <c r="K153" t="str">
        <f>IF(MOD(Tabelle1[[#This Row],[Datum]],7)=1,SUMIF(Tabelle1[Datum],"&lt;="&amp;Tabelle1[[#This Row],[Datum]],Tabelle1[Betrag]),"")</f>
        <v/>
      </c>
      <c r="L153" s="6" t="str">
        <f>IF(MOD(Tabelle1[[#This Row],[Datum]],7)=1,SUMIF(Tabelle1[Datum],"&lt;="&amp;Tabelle1[[#This Row],[Datum]],Tabelle1[Stunde]),"")</f>
        <v/>
      </c>
    </row>
    <row r="154" spans="2:12" hidden="1">
      <c r="B154">
        <f>IF(Tabelle1[[#This Row],[Datum]]&lt;1,"",YEAR(Tabelle1[[#This Row],[Datum]]))</f>
        <v>2025</v>
      </c>
      <c r="C154">
        <f>IF(Tabelle1[[#This Row],[Datum]]&lt;1,"",MONTH(Tabelle1[[#This Row],[Datum]]))</f>
        <v>5</v>
      </c>
      <c r="D154" t="str">
        <f>IF(Tabelle1[[#This Row],[Verdienst]]="","",_xlfn.ISOWEEKNUM(Tabelle1[[#This Row],[Datum]]))</f>
        <v/>
      </c>
      <c r="E154" s="5">
        <v>45808</v>
      </c>
      <c r="F154" s="4"/>
      <c r="G154" s="4"/>
      <c r="I154" s="6" t="str">
        <f>IF(Tabelle1[[#This Row],[Beginn]]&lt;1,"",IF(OR(Tabelle1[[#This Row],[Beginn]]="Urlaub",Tabelle1[[#This Row],[Beginn]]="Krank",Tabelle1[[#This Row],[Beginn]]="Feiertag"),8/24,Tabelle1[[#This Row],[Ende]]-Tabelle1[[#This Row],[Beginn]]-Tabelle1[[#This Row],[Pause]]))</f>
        <v/>
      </c>
      <c r="J154" s="2" t="str">
        <f>IF(ISNUMBER(Tabelle1[[#This Row],[Stunde]]),IF(Tabelle1[[#This Row],[Stunde]]&gt;0,Tabelle1[[#This Row],[Stunde]]*$J$1*24,""),"")</f>
        <v/>
      </c>
      <c r="K154" t="str">
        <f>IF(MOD(Tabelle1[[#This Row],[Datum]],7)=1,SUMIF(Tabelle1[Datum],"&lt;="&amp;Tabelle1[[#This Row],[Datum]],Tabelle1[Betrag]),"")</f>
        <v/>
      </c>
      <c r="L154" s="6" t="str">
        <f>IF(MOD(Tabelle1[[#This Row],[Datum]],7)=1,SUMIF(Tabelle1[Datum],"&lt;="&amp;Tabelle1[[#This Row],[Datum]],Tabelle1[Stunde]),"")</f>
        <v/>
      </c>
    </row>
    <row r="155" spans="2:12" hidden="1">
      <c r="B155">
        <f>IF(Tabelle1[[#This Row],[Datum]]&lt;1,"",YEAR(Tabelle1[[#This Row],[Datum]]))</f>
        <v>2025</v>
      </c>
      <c r="C155">
        <f>IF(Tabelle1[[#This Row],[Datum]]&lt;1,"",MONTH(Tabelle1[[#This Row],[Datum]]))</f>
        <v>6</v>
      </c>
      <c r="D155">
        <f>IF(Tabelle1[[#This Row],[Verdienst]]="","",_xlfn.ISOWEEKNUM(Tabelle1[[#This Row],[Datum]]))</f>
        <v>22</v>
      </c>
      <c r="E155" s="5">
        <v>45809</v>
      </c>
      <c r="F155" s="4"/>
      <c r="G155" s="4"/>
      <c r="I155" s="6" t="str">
        <f>IF(Tabelle1[[#This Row],[Beginn]]&lt;1,"",IF(OR(Tabelle1[[#This Row],[Beginn]]="Urlaub",Tabelle1[[#This Row],[Beginn]]="Krank",Tabelle1[[#This Row],[Beginn]]="Feiertag"),8/24,Tabelle1[[#This Row],[Ende]]-Tabelle1[[#This Row],[Beginn]]-Tabelle1[[#This Row],[Pause]]))</f>
        <v/>
      </c>
      <c r="J155" s="2" t="str">
        <f>IF(ISNUMBER(Tabelle1[[#This Row],[Stunde]]),IF(Tabelle1[[#This Row],[Stunde]]&gt;0,Tabelle1[[#This Row],[Stunde]]*$J$1*24,""),"")</f>
        <v/>
      </c>
      <c r="K155">
        <f>IF(MOD(Tabelle1[[#This Row],[Datum]],7)=1,SUMIF(Tabelle1[Datum],"&lt;="&amp;Tabelle1[[#This Row],[Datum]],Tabelle1[Betrag]),"")</f>
        <v>506.55999999999995</v>
      </c>
      <c r="L155" s="6">
        <f>IF(MOD(Tabelle1[[#This Row],[Datum]],7)=1,SUMIF(Tabelle1[Datum],"&lt;="&amp;Tabelle1[[#This Row],[Datum]],Tabelle1[Stunde]),"")</f>
        <v>1.3333333333333333</v>
      </c>
    </row>
    <row r="156" spans="2:12" hidden="1">
      <c r="B156">
        <f>IF(Tabelle1[[#This Row],[Datum]]&lt;1,"",YEAR(Tabelle1[[#This Row],[Datum]]))</f>
        <v>2025</v>
      </c>
      <c r="C156">
        <f>IF(Tabelle1[[#This Row],[Datum]]&lt;1,"",MONTH(Tabelle1[[#This Row],[Datum]]))</f>
        <v>6</v>
      </c>
      <c r="D156" t="str">
        <f>IF(Tabelle1[[#This Row],[Verdienst]]="","",_xlfn.ISOWEEKNUM(Tabelle1[[#This Row],[Datum]]))</f>
        <v/>
      </c>
      <c r="E156" s="5">
        <v>45810</v>
      </c>
      <c r="F156" s="4"/>
      <c r="G156" s="4"/>
      <c r="I156" s="6" t="str">
        <f>IF(Tabelle1[[#This Row],[Beginn]]&lt;1,"",IF(OR(Tabelle1[[#This Row],[Beginn]]="Urlaub",Tabelle1[[#This Row],[Beginn]]="Krank",Tabelle1[[#This Row],[Beginn]]="Feiertag"),8/24,Tabelle1[[#This Row],[Ende]]-Tabelle1[[#This Row],[Beginn]]-Tabelle1[[#This Row],[Pause]]))</f>
        <v/>
      </c>
      <c r="J156" s="2" t="str">
        <f>IF(ISNUMBER(Tabelle1[[#This Row],[Stunde]]),IF(Tabelle1[[#This Row],[Stunde]]&gt;0,Tabelle1[[#This Row],[Stunde]]*$J$1*24,""),"")</f>
        <v/>
      </c>
      <c r="K156" t="str">
        <f>IF(MOD(Tabelle1[[#This Row],[Datum]],7)=1,SUMIF(Tabelle1[Datum],"&lt;="&amp;Tabelle1[[#This Row],[Datum]],Tabelle1[Betrag]),"")</f>
        <v/>
      </c>
      <c r="L156" s="6" t="str">
        <f>IF(MOD(Tabelle1[[#This Row],[Datum]],7)=1,SUMIF(Tabelle1[Datum],"&lt;="&amp;Tabelle1[[#This Row],[Datum]],Tabelle1[Stunde]),"")</f>
        <v/>
      </c>
    </row>
    <row r="157" spans="2:12" hidden="1">
      <c r="B157">
        <f>IF(Tabelle1[[#This Row],[Datum]]&lt;1,"",YEAR(Tabelle1[[#This Row],[Datum]]))</f>
        <v>2025</v>
      </c>
      <c r="C157">
        <f>IF(Tabelle1[[#This Row],[Datum]]&lt;1,"",MONTH(Tabelle1[[#This Row],[Datum]]))</f>
        <v>6</v>
      </c>
      <c r="D157" t="str">
        <f>IF(Tabelle1[[#This Row],[Verdienst]]="","",_xlfn.ISOWEEKNUM(Tabelle1[[#This Row],[Datum]]))</f>
        <v/>
      </c>
      <c r="E157" s="5">
        <v>45811</v>
      </c>
      <c r="F157" s="4"/>
      <c r="G157" s="4"/>
      <c r="I157" s="6" t="str">
        <f>IF(Tabelle1[[#This Row],[Beginn]]&lt;1,"",IF(OR(Tabelle1[[#This Row],[Beginn]]="Urlaub",Tabelle1[[#This Row],[Beginn]]="Krank",Tabelle1[[#This Row],[Beginn]]="Feiertag"),8/24,Tabelle1[[#This Row],[Ende]]-Tabelle1[[#This Row],[Beginn]]-Tabelle1[[#This Row],[Pause]]))</f>
        <v/>
      </c>
      <c r="J157" s="2" t="str">
        <f>IF(ISNUMBER(Tabelle1[[#This Row],[Stunde]]),IF(Tabelle1[[#This Row],[Stunde]]&gt;0,Tabelle1[[#This Row],[Stunde]]*$J$1*24,""),"")</f>
        <v/>
      </c>
      <c r="K157" t="str">
        <f>IF(MOD(Tabelle1[[#This Row],[Datum]],7)=1,SUMIF(Tabelle1[Datum],"&lt;="&amp;Tabelle1[[#This Row],[Datum]],Tabelle1[Betrag]),"")</f>
        <v/>
      </c>
      <c r="L157" s="6" t="str">
        <f>IF(MOD(Tabelle1[[#This Row],[Datum]],7)=1,SUMIF(Tabelle1[Datum],"&lt;="&amp;Tabelle1[[#This Row],[Datum]],Tabelle1[Stunde]),"")</f>
        <v/>
      </c>
    </row>
    <row r="158" spans="2:12" hidden="1">
      <c r="B158">
        <f>IF(Tabelle1[[#This Row],[Datum]]&lt;1,"",YEAR(Tabelle1[[#This Row],[Datum]]))</f>
        <v>2025</v>
      </c>
      <c r="C158">
        <f>IF(Tabelle1[[#This Row],[Datum]]&lt;1,"",MONTH(Tabelle1[[#This Row],[Datum]]))</f>
        <v>6</v>
      </c>
      <c r="D158" t="str">
        <f>IF(Tabelle1[[#This Row],[Verdienst]]="","",_xlfn.ISOWEEKNUM(Tabelle1[[#This Row],[Datum]]))</f>
        <v/>
      </c>
      <c r="E158" s="5">
        <v>45812</v>
      </c>
      <c r="F158" s="4"/>
      <c r="G158" s="4"/>
      <c r="I158" s="6" t="str">
        <f>IF(Tabelle1[[#This Row],[Beginn]]&lt;1,"",IF(OR(Tabelle1[[#This Row],[Beginn]]="Urlaub",Tabelle1[[#This Row],[Beginn]]="Krank",Tabelle1[[#This Row],[Beginn]]="Feiertag"),8/24,Tabelle1[[#This Row],[Ende]]-Tabelle1[[#This Row],[Beginn]]-Tabelle1[[#This Row],[Pause]]))</f>
        <v/>
      </c>
      <c r="J158" s="2" t="str">
        <f>IF(ISNUMBER(Tabelle1[[#This Row],[Stunde]]),IF(Tabelle1[[#This Row],[Stunde]]&gt;0,Tabelle1[[#This Row],[Stunde]]*$J$1*24,""),"")</f>
        <v/>
      </c>
      <c r="K158" t="str">
        <f>IF(MOD(Tabelle1[[#This Row],[Datum]],7)=1,SUMIF(Tabelle1[Datum],"&lt;="&amp;Tabelle1[[#This Row],[Datum]],Tabelle1[Betrag]),"")</f>
        <v/>
      </c>
      <c r="L158" s="6" t="str">
        <f>IF(MOD(Tabelle1[[#This Row],[Datum]],7)=1,SUMIF(Tabelle1[Datum],"&lt;="&amp;Tabelle1[[#This Row],[Datum]],Tabelle1[Stunde]),"")</f>
        <v/>
      </c>
    </row>
    <row r="159" spans="2:12" hidden="1">
      <c r="B159">
        <f>IF(Tabelle1[[#This Row],[Datum]]&lt;1,"",YEAR(Tabelle1[[#This Row],[Datum]]))</f>
        <v>2025</v>
      </c>
      <c r="C159">
        <f>IF(Tabelle1[[#This Row],[Datum]]&lt;1,"",MONTH(Tabelle1[[#This Row],[Datum]]))</f>
        <v>6</v>
      </c>
      <c r="D159" t="str">
        <f>IF(Tabelle1[[#This Row],[Verdienst]]="","",_xlfn.ISOWEEKNUM(Tabelle1[[#This Row],[Datum]]))</f>
        <v/>
      </c>
      <c r="E159" s="5">
        <v>45813</v>
      </c>
      <c r="F159" s="4"/>
      <c r="G159" s="4"/>
      <c r="I159" s="6" t="str">
        <f>IF(Tabelle1[[#This Row],[Beginn]]&lt;1,"",IF(OR(Tabelle1[[#This Row],[Beginn]]="Urlaub",Tabelle1[[#This Row],[Beginn]]="Krank",Tabelle1[[#This Row],[Beginn]]="Feiertag"),8/24,Tabelle1[[#This Row],[Ende]]-Tabelle1[[#This Row],[Beginn]]-Tabelle1[[#This Row],[Pause]]))</f>
        <v/>
      </c>
      <c r="J159" s="2" t="str">
        <f>IF(ISNUMBER(Tabelle1[[#This Row],[Stunde]]),IF(Tabelle1[[#This Row],[Stunde]]&gt;0,Tabelle1[[#This Row],[Stunde]]*$J$1*24,""),"")</f>
        <v/>
      </c>
      <c r="K159" t="str">
        <f>IF(MOD(Tabelle1[[#This Row],[Datum]],7)=1,SUMIF(Tabelle1[Datum],"&lt;="&amp;Tabelle1[[#This Row],[Datum]],Tabelle1[Betrag]),"")</f>
        <v/>
      </c>
      <c r="L159" s="6" t="str">
        <f>IF(MOD(Tabelle1[[#This Row],[Datum]],7)=1,SUMIF(Tabelle1[Datum],"&lt;="&amp;Tabelle1[[#This Row],[Datum]],Tabelle1[Stunde]),"")</f>
        <v/>
      </c>
    </row>
    <row r="160" spans="2:12" hidden="1">
      <c r="B160">
        <f>IF(Tabelle1[[#This Row],[Datum]]&lt;1,"",YEAR(Tabelle1[[#This Row],[Datum]]))</f>
        <v>2025</v>
      </c>
      <c r="C160">
        <f>IF(Tabelle1[[#This Row],[Datum]]&lt;1,"",MONTH(Tabelle1[[#This Row],[Datum]]))</f>
        <v>6</v>
      </c>
      <c r="D160" t="str">
        <f>IF(Tabelle1[[#This Row],[Verdienst]]="","",_xlfn.ISOWEEKNUM(Tabelle1[[#This Row],[Datum]]))</f>
        <v/>
      </c>
      <c r="E160" s="5">
        <v>45814</v>
      </c>
      <c r="F160" s="4"/>
      <c r="G160" s="4"/>
      <c r="I160" s="6" t="str">
        <f>IF(Tabelle1[[#This Row],[Beginn]]&lt;1,"",IF(OR(Tabelle1[[#This Row],[Beginn]]="Urlaub",Tabelle1[[#This Row],[Beginn]]="Krank",Tabelle1[[#This Row],[Beginn]]="Feiertag"),8/24,Tabelle1[[#This Row],[Ende]]-Tabelle1[[#This Row],[Beginn]]-Tabelle1[[#This Row],[Pause]]))</f>
        <v/>
      </c>
      <c r="J160" s="2" t="str">
        <f>IF(ISNUMBER(Tabelle1[[#This Row],[Stunde]]),IF(Tabelle1[[#This Row],[Stunde]]&gt;0,Tabelle1[[#This Row],[Stunde]]*$J$1*24,""),"")</f>
        <v/>
      </c>
      <c r="K160" t="str">
        <f>IF(MOD(Tabelle1[[#This Row],[Datum]],7)=1,SUMIF(Tabelle1[Datum],"&lt;="&amp;Tabelle1[[#This Row],[Datum]],Tabelle1[Betrag]),"")</f>
        <v/>
      </c>
      <c r="L160" s="6" t="str">
        <f>IF(MOD(Tabelle1[[#This Row],[Datum]],7)=1,SUMIF(Tabelle1[Datum],"&lt;="&amp;Tabelle1[[#This Row],[Datum]],Tabelle1[Stunde]),"")</f>
        <v/>
      </c>
    </row>
    <row r="161" spans="2:12" hidden="1">
      <c r="B161">
        <f>IF(Tabelle1[[#This Row],[Datum]]&lt;1,"",YEAR(Tabelle1[[#This Row],[Datum]]))</f>
        <v>2025</v>
      </c>
      <c r="C161">
        <f>IF(Tabelle1[[#This Row],[Datum]]&lt;1,"",MONTH(Tabelle1[[#This Row],[Datum]]))</f>
        <v>6</v>
      </c>
      <c r="D161" t="str">
        <f>IF(Tabelle1[[#This Row],[Verdienst]]="","",_xlfn.ISOWEEKNUM(Tabelle1[[#This Row],[Datum]]))</f>
        <v/>
      </c>
      <c r="E161" s="5">
        <v>45815</v>
      </c>
      <c r="F161" s="4"/>
      <c r="G161" s="4"/>
      <c r="I161" s="6" t="str">
        <f>IF(Tabelle1[[#This Row],[Beginn]]&lt;1,"",IF(OR(Tabelle1[[#This Row],[Beginn]]="Urlaub",Tabelle1[[#This Row],[Beginn]]="Krank",Tabelle1[[#This Row],[Beginn]]="Feiertag"),8/24,Tabelle1[[#This Row],[Ende]]-Tabelle1[[#This Row],[Beginn]]-Tabelle1[[#This Row],[Pause]]))</f>
        <v/>
      </c>
      <c r="J161" s="2" t="str">
        <f>IF(ISNUMBER(Tabelle1[[#This Row],[Stunde]]),IF(Tabelle1[[#This Row],[Stunde]]&gt;0,Tabelle1[[#This Row],[Stunde]]*$J$1*24,""),"")</f>
        <v/>
      </c>
      <c r="K161" t="str">
        <f>IF(MOD(Tabelle1[[#This Row],[Datum]],7)=1,SUMIF(Tabelle1[Datum],"&lt;="&amp;Tabelle1[[#This Row],[Datum]],Tabelle1[Betrag]),"")</f>
        <v/>
      </c>
      <c r="L161" s="6" t="str">
        <f>IF(MOD(Tabelle1[[#This Row],[Datum]],7)=1,SUMIF(Tabelle1[Datum],"&lt;="&amp;Tabelle1[[#This Row],[Datum]],Tabelle1[Stunde]),"")</f>
        <v/>
      </c>
    </row>
    <row r="162" spans="2:12" hidden="1">
      <c r="B162">
        <f>IF(Tabelle1[[#This Row],[Datum]]&lt;1,"",YEAR(Tabelle1[[#This Row],[Datum]]))</f>
        <v>2025</v>
      </c>
      <c r="C162">
        <f>IF(Tabelle1[[#This Row],[Datum]]&lt;1,"",MONTH(Tabelle1[[#This Row],[Datum]]))</f>
        <v>6</v>
      </c>
      <c r="D162">
        <f>IF(Tabelle1[[#This Row],[Verdienst]]="","",_xlfn.ISOWEEKNUM(Tabelle1[[#This Row],[Datum]]))</f>
        <v>23</v>
      </c>
      <c r="E162" s="5">
        <v>45816</v>
      </c>
      <c r="F162" s="4"/>
      <c r="G162" s="4"/>
      <c r="I162" s="6" t="str">
        <f>IF(Tabelle1[[#This Row],[Beginn]]&lt;1,"",IF(OR(Tabelle1[[#This Row],[Beginn]]="Urlaub",Tabelle1[[#This Row],[Beginn]]="Krank",Tabelle1[[#This Row],[Beginn]]="Feiertag"),8/24,Tabelle1[[#This Row],[Ende]]-Tabelle1[[#This Row],[Beginn]]-Tabelle1[[#This Row],[Pause]]))</f>
        <v/>
      </c>
      <c r="J162" s="2" t="str">
        <f>IF(ISNUMBER(Tabelle1[[#This Row],[Stunde]]),IF(Tabelle1[[#This Row],[Stunde]]&gt;0,Tabelle1[[#This Row],[Stunde]]*$J$1*24,""),"")</f>
        <v/>
      </c>
      <c r="K162">
        <f>IF(MOD(Tabelle1[[#This Row],[Datum]],7)=1,SUMIF(Tabelle1[Datum],"&lt;="&amp;Tabelle1[[#This Row],[Datum]],Tabelle1[Betrag]),"")</f>
        <v>506.55999999999995</v>
      </c>
      <c r="L162" s="6">
        <f>IF(MOD(Tabelle1[[#This Row],[Datum]],7)=1,SUMIF(Tabelle1[Datum],"&lt;="&amp;Tabelle1[[#This Row],[Datum]],Tabelle1[Stunde]),"")</f>
        <v>1.3333333333333333</v>
      </c>
    </row>
    <row r="163" spans="2:12" hidden="1">
      <c r="B163">
        <f>IF(Tabelle1[[#This Row],[Datum]]&lt;1,"",YEAR(Tabelle1[[#This Row],[Datum]]))</f>
        <v>2025</v>
      </c>
      <c r="C163">
        <f>IF(Tabelle1[[#This Row],[Datum]]&lt;1,"",MONTH(Tabelle1[[#This Row],[Datum]]))</f>
        <v>6</v>
      </c>
      <c r="D163" t="str">
        <f>IF(Tabelle1[[#This Row],[Verdienst]]="","",_xlfn.ISOWEEKNUM(Tabelle1[[#This Row],[Datum]]))</f>
        <v/>
      </c>
      <c r="E163" s="5">
        <v>45817</v>
      </c>
      <c r="F163" s="4"/>
      <c r="G163" s="4"/>
      <c r="I163" s="6" t="str">
        <f>IF(Tabelle1[[#This Row],[Beginn]]&lt;1,"",IF(OR(Tabelle1[[#This Row],[Beginn]]="Urlaub",Tabelle1[[#This Row],[Beginn]]="Krank",Tabelle1[[#This Row],[Beginn]]="Feiertag"),8/24,Tabelle1[[#This Row],[Ende]]-Tabelle1[[#This Row],[Beginn]]-Tabelle1[[#This Row],[Pause]]))</f>
        <v/>
      </c>
      <c r="J163" s="2" t="str">
        <f>IF(ISNUMBER(Tabelle1[[#This Row],[Stunde]]),IF(Tabelle1[[#This Row],[Stunde]]&gt;0,Tabelle1[[#This Row],[Stunde]]*$J$1*24,""),"")</f>
        <v/>
      </c>
      <c r="K163" t="str">
        <f>IF(MOD(Tabelle1[[#This Row],[Datum]],7)=1,SUMIF(Tabelle1[Datum],"&lt;="&amp;Tabelle1[[#This Row],[Datum]],Tabelle1[Betrag]),"")</f>
        <v/>
      </c>
      <c r="L163" s="6" t="str">
        <f>IF(MOD(Tabelle1[[#This Row],[Datum]],7)=1,SUMIF(Tabelle1[Datum],"&lt;="&amp;Tabelle1[[#This Row],[Datum]],Tabelle1[Stunde]),"")</f>
        <v/>
      </c>
    </row>
    <row r="164" spans="2:12" hidden="1">
      <c r="B164">
        <f>IF(Tabelle1[[#This Row],[Datum]]&lt;1,"",YEAR(Tabelle1[[#This Row],[Datum]]))</f>
        <v>2025</v>
      </c>
      <c r="C164">
        <f>IF(Tabelle1[[#This Row],[Datum]]&lt;1,"",MONTH(Tabelle1[[#This Row],[Datum]]))</f>
        <v>6</v>
      </c>
      <c r="D164" t="str">
        <f>IF(Tabelle1[[#This Row],[Verdienst]]="","",_xlfn.ISOWEEKNUM(Tabelle1[[#This Row],[Datum]]))</f>
        <v/>
      </c>
      <c r="E164" s="5">
        <v>45818</v>
      </c>
      <c r="F164" s="4"/>
      <c r="G164" s="4"/>
      <c r="I164" s="6" t="str">
        <f>IF(Tabelle1[[#This Row],[Beginn]]&lt;1,"",IF(OR(Tabelle1[[#This Row],[Beginn]]="Urlaub",Tabelle1[[#This Row],[Beginn]]="Krank",Tabelle1[[#This Row],[Beginn]]="Feiertag"),8/24,Tabelle1[[#This Row],[Ende]]-Tabelle1[[#This Row],[Beginn]]-Tabelle1[[#This Row],[Pause]]))</f>
        <v/>
      </c>
      <c r="J164" s="2" t="str">
        <f>IF(ISNUMBER(Tabelle1[[#This Row],[Stunde]]),IF(Tabelle1[[#This Row],[Stunde]]&gt;0,Tabelle1[[#This Row],[Stunde]]*$J$1*24,""),"")</f>
        <v/>
      </c>
      <c r="K164" t="str">
        <f>IF(MOD(Tabelle1[[#This Row],[Datum]],7)=1,SUMIF(Tabelle1[Datum],"&lt;="&amp;Tabelle1[[#This Row],[Datum]],Tabelle1[Betrag]),"")</f>
        <v/>
      </c>
      <c r="L164" s="6" t="str">
        <f>IF(MOD(Tabelle1[[#This Row],[Datum]],7)=1,SUMIF(Tabelle1[Datum],"&lt;="&amp;Tabelle1[[#This Row],[Datum]],Tabelle1[Stunde]),"")</f>
        <v/>
      </c>
    </row>
    <row r="165" spans="2:12" hidden="1">
      <c r="B165">
        <f>IF(Tabelle1[[#This Row],[Datum]]&lt;1,"",YEAR(Tabelle1[[#This Row],[Datum]]))</f>
        <v>2025</v>
      </c>
      <c r="C165">
        <f>IF(Tabelle1[[#This Row],[Datum]]&lt;1,"",MONTH(Tabelle1[[#This Row],[Datum]]))</f>
        <v>6</v>
      </c>
      <c r="D165" t="str">
        <f>IF(Tabelle1[[#This Row],[Verdienst]]="","",_xlfn.ISOWEEKNUM(Tabelle1[[#This Row],[Datum]]))</f>
        <v/>
      </c>
      <c r="E165" s="5">
        <v>45819</v>
      </c>
      <c r="F165" s="4"/>
      <c r="G165" s="4"/>
      <c r="I165" s="6" t="str">
        <f>IF(Tabelle1[[#This Row],[Beginn]]&lt;1,"",IF(OR(Tabelle1[[#This Row],[Beginn]]="Urlaub",Tabelle1[[#This Row],[Beginn]]="Krank",Tabelle1[[#This Row],[Beginn]]="Feiertag"),8/24,Tabelle1[[#This Row],[Ende]]-Tabelle1[[#This Row],[Beginn]]-Tabelle1[[#This Row],[Pause]]))</f>
        <v/>
      </c>
      <c r="J165" s="2" t="str">
        <f>IF(ISNUMBER(Tabelle1[[#This Row],[Stunde]]),IF(Tabelle1[[#This Row],[Stunde]]&gt;0,Tabelle1[[#This Row],[Stunde]]*$J$1*24,""),"")</f>
        <v/>
      </c>
      <c r="K165" t="str">
        <f>IF(MOD(Tabelle1[[#This Row],[Datum]],7)=1,SUMIF(Tabelle1[Datum],"&lt;="&amp;Tabelle1[[#This Row],[Datum]],Tabelle1[Betrag]),"")</f>
        <v/>
      </c>
      <c r="L165" s="6" t="str">
        <f>IF(MOD(Tabelle1[[#This Row],[Datum]],7)=1,SUMIF(Tabelle1[Datum],"&lt;="&amp;Tabelle1[[#This Row],[Datum]],Tabelle1[Stunde]),"")</f>
        <v/>
      </c>
    </row>
    <row r="166" spans="2:12" hidden="1">
      <c r="B166">
        <f>IF(Tabelle1[[#This Row],[Datum]]&lt;1,"",YEAR(Tabelle1[[#This Row],[Datum]]))</f>
        <v>2025</v>
      </c>
      <c r="C166">
        <f>IF(Tabelle1[[#This Row],[Datum]]&lt;1,"",MONTH(Tabelle1[[#This Row],[Datum]]))</f>
        <v>6</v>
      </c>
      <c r="D166" t="str">
        <f>IF(Tabelle1[[#This Row],[Verdienst]]="","",_xlfn.ISOWEEKNUM(Tabelle1[[#This Row],[Datum]]))</f>
        <v/>
      </c>
      <c r="E166" s="5">
        <v>45820</v>
      </c>
      <c r="F166" s="4"/>
      <c r="G166" s="4"/>
      <c r="I166" s="6" t="str">
        <f>IF(Tabelle1[[#This Row],[Beginn]]&lt;1,"",IF(OR(Tabelle1[[#This Row],[Beginn]]="Urlaub",Tabelle1[[#This Row],[Beginn]]="Krank",Tabelle1[[#This Row],[Beginn]]="Feiertag"),8/24,Tabelle1[[#This Row],[Ende]]-Tabelle1[[#This Row],[Beginn]]-Tabelle1[[#This Row],[Pause]]))</f>
        <v/>
      </c>
      <c r="J166" s="2" t="str">
        <f>IF(ISNUMBER(Tabelle1[[#This Row],[Stunde]]),IF(Tabelle1[[#This Row],[Stunde]]&gt;0,Tabelle1[[#This Row],[Stunde]]*$J$1*24,""),"")</f>
        <v/>
      </c>
      <c r="K166" t="str">
        <f>IF(MOD(Tabelle1[[#This Row],[Datum]],7)=1,SUMIF(Tabelle1[Datum],"&lt;="&amp;Tabelle1[[#This Row],[Datum]],Tabelle1[Betrag]),"")</f>
        <v/>
      </c>
      <c r="L166" s="6" t="str">
        <f>IF(MOD(Tabelle1[[#This Row],[Datum]],7)=1,SUMIF(Tabelle1[Datum],"&lt;="&amp;Tabelle1[[#This Row],[Datum]],Tabelle1[Stunde]),"")</f>
        <v/>
      </c>
    </row>
    <row r="167" spans="2:12" hidden="1">
      <c r="B167">
        <f>IF(Tabelle1[[#This Row],[Datum]]&lt;1,"",YEAR(Tabelle1[[#This Row],[Datum]]))</f>
        <v>2025</v>
      </c>
      <c r="C167">
        <f>IF(Tabelle1[[#This Row],[Datum]]&lt;1,"",MONTH(Tabelle1[[#This Row],[Datum]]))</f>
        <v>6</v>
      </c>
      <c r="D167" t="str">
        <f>IF(Tabelle1[[#This Row],[Verdienst]]="","",_xlfn.ISOWEEKNUM(Tabelle1[[#This Row],[Datum]]))</f>
        <v/>
      </c>
      <c r="E167" s="5">
        <v>45821</v>
      </c>
      <c r="F167" s="4"/>
      <c r="G167" s="4"/>
      <c r="I167" s="6" t="str">
        <f>IF(Tabelle1[[#This Row],[Beginn]]&lt;1,"",IF(OR(Tabelle1[[#This Row],[Beginn]]="Urlaub",Tabelle1[[#This Row],[Beginn]]="Krank",Tabelle1[[#This Row],[Beginn]]="Feiertag"),8/24,Tabelle1[[#This Row],[Ende]]-Tabelle1[[#This Row],[Beginn]]-Tabelle1[[#This Row],[Pause]]))</f>
        <v/>
      </c>
      <c r="J167" s="2" t="str">
        <f>IF(ISNUMBER(Tabelle1[[#This Row],[Stunde]]),IF(Tabelle1[[#This Row],[Stunde]]&gt;0,Tabelle1[[#This Row],[Stunde]]*$J$1*24,""),"")</f>
        <v/>
      </c>
      <c r="K167" t="str">
        <f>IF(MOD(Tabelle1[[#This Row],[Datum]],7)=1,SUMIF(Tabelle1[Datum],"&lt;="&amp;Tabelle1[[#This Row],[Datum]],Tabelle1[Betrag]),"")</f>
        <v/>
      </c>
      <c r="L167" s="6" t="str">
        <f>IF(MOD(Tabelle1[[#This Row],[Datum]],7)=1,SUMIF(Tabelle1[Datum],"&lt;="&amp;Tabelle1[[#This Row],[Datum]],Tabelle1[Stunde]),"")</f>
        <v/>
      </c>
    </row>
    <row r="168" spans="2:12" hidden="1">
      <c r="B168">
        <f>IF(Tabelle1[[#This Row],[Datum]]&lt;1,"",YEAR(Tabelle1[[#This Row],[Datum]]))</f>
        <v>2025</v>
      </c>
      <c r="C168">
        <f>IF(Tabelle1[[#This Row],[Datum]]&lt;1,"",MONTH(Tabelle1[[#This Row],[Datum]]))</f>
        <v>6</v>
      </c>
      <c r="D168" t="str">
        <f>IF(Tabelle1[[#This Row],[Verdienst]]="","",_xlfn.ISOWEEKNUM(Tabelle1[[#This Row],[Datum]]))</f>
        <v/>
      </c>
      <c r="E168" s="5">
        <v>45822</v>
      </c>
      <c r="F168" s="4"/>
      <c r="G168" s="4"/>
      <c r="I168" s="6" t="str">
        <f>IF(Tabelle1[[#This Row],[Beginn]]&lt;1,"",IF(OR(Tabelle1[[#This Row],[Beginn]]="Urlaub",Tabelle1[[#This Row],[Beginn]]="Krank",Tabelle1[[#This Row],[Beginn]]="Feiertag"),8/24,Tabelle1[[#This Row],[Ende]]-Tabelle1[[#This Row],[Beginn]]-Tabelle1[[#This Row],[Pause]]))</f>
        <v/>
      </c>
      <c r="J168" s="2" t="str">
        <f>IF(ISNUMBER(Tabelle1[[#This Row],[Stunde]]),IF(Tabelle1[[#This Row],[Stunde]]&gt;0,Tabelle1[[#This Row],[Stunde]]*$J$1*24,""),"")</f>
        <v/>
      </c>
      <c r="K168" t="str">
        <f>IF(MOD(Tabelle1[[#This Row],[Datum]],7)=1,SUMIF(Tabelle1[Datum],"&lt;="&amp;Tabelle1[[#This Row],[Datum]],Tabelle1[Betrag]),"")</f>
        <v/>
      </c>
      <c r="L168" s="6" t="str">
        <f>IF(MOD(Tabelle1[[#This Row],[Datum]],7)=1,SUMIF(Tabelle1[Datum],"&lt;="&amp;Tabelle1[[#This Row],[Datum]],Tabelle1[Stunde]),"")</f>
        <v/>
      </c>
    </row>
    <row r="169" spans="2:12" hidden="1">
      <c r="B169">
        <f>IF(Tabelle1[[#This Row],[Datum]]&lt;1,"",YEAR(Tabelle1[[#This Row],[Datum]]))</f>
        <v>2025</v>
      </c>
      <c r="C169">
        <f>IF(Tabelle1[[#This Row],[Datum]]&lt;1,"",MONTH(Tabelle1[[#This Row],[Datum]]))</f>
        <v>6</v>
      </c>
      <c r="D169">
        <f>IF(Tabelle1[[#This Row],[Verdienst]]="","",_xlfn.ISOWEEKNUM(Tabelle1[[#This Row],[Datum]]))</f>
        <v>24</v>
      </c>
      <c r="E169" s="5">
        <v>45823</v>
      </c>
      <c r="F169" s="4"/>
      <c r="G169" s="4"/>
      <c r="I169" s="6" t="str">
        <f>IF(Tabelle1[[#This Row],[Beginn]]&lt;1,"",IF(OR(Tabelle1[[#This Row],[Beginn]]="Urlaub",Tabelle1[[#This Row],[Beginn]]="Krank",Tabelle1[[#This Row],[Beginn]]="Feiertag"),8/24,Tabelle1[[#This Row],[Ende]]-Tabelle1[[#This Row],[Beginn]]-Tabelle1[[#This Row],[Pause]]))</f>
        <v/>
      </c>
      <c r="J169" s="2" t="str">
        <f>IF(ISNUMBER(Tabelle1[[#This Row],[Stunde]]),IF(Tabelle1[[#This Row],[Stunde]]&gt;0,Tabelle1[[#This Row],[Stunde]]*$J$1*24,""),"")</f>
        <v/>
      </c>
      <c r="K169">
        <f>IF(MOD(Tabelle1[[#This Row],[Datum]],7)=1,SUMIF(Tabelle1[Datum],"&lt;="&amp;Tabelle1[[#This Row],[Datum]],Tabelle1[Betrag]),"")</f>
        <v>506.55999999999995</v>
      </c>
      <c r="L169" s="6">
        <f>IF(MOD(Tabelle1[[#This Row],[Datum]],7)=1,SUMIF(Tabelle1[Datum],"&lt;="&amp;Tabelle1[[#This Row],[Datum]],Tabelle1[Stunde]),"")</f>
        <v>1.3333333333333333</v>
      </c>
    </row>
    <row r="170" spans="2:12" hidden="1">
      <c r="B170">
        <f>IF(Tabelle1[[#This Row],[Datum]]&lt;1,"",YEAR(Tabelle1[[#This Row],[Datum]]))</f>
        <v>2025</v>
      </c>
      <c r="C170">
        <f>IF(Tabelle1[[#This Row],[Datum]]&lt;1,"",MONTH(Tabelle1[[#This Row],[Datum]]))</f>
        <v>6</v>
      </c>
      <c r="D170" t="str">
        <f>IF(Tabelle1[[#This Row],[Verdienst]]="","",_xlfn.ISOWEEKNUM(Tabelle1[[#This Row],[Datum]]))</f>
        <v/>
      </c>
      <c r="E170" s="5">
        <v>45824</v>
      </c>
      <c r="F170" s="4"/>
      <c r="G170" s="4"/>
      <c r="I170" s="6" t="str">
        <f>IF(Tabelle1[[#This Row],[Beginn]]&lt;1,"",IF(OR(Tabelle1[[#This Row],[Beginn]]="Urlaub",Tabelle1[[#This Row],[Beginn]]="Krank",Tabelle1[[#This Row],[Beginn]]="Feiertag"),8/24,Tabelle1[[#This Row],[Ende]]-Tabelle1[[#This Row],[Beginn]]-Tabelle1[[#This Row],[Pause]]))</f>
        <v/>
      </c>
      <c r="J170" s="2" t="str">
        <f>IF(ISNUMBER(Tabelle1[[#This Row],[Stunde]]),IF(Tabelle1[[#This Row],[Stunde]]&gt;0,Tabelle1[[#This Row],[Stunde]]*$J$1*24,""),"")</f>
        <v/>
      </c>
      <c r="K170" t="str">
        <f>IF(MOD(Tabelle1[[#This Row],[Datum]],7)=1,SUMIF(Tabelle1[Datum],"&lt;="&amp;Tabelle1[[#This Row],[Datum]],Tabelle1[Betrag]),"")</f>
        <v/>
      </c>
      <c r="L170" s="6" t="str">
        <f>IF(MOD(Tabelle1[[#This Row],[Datum]],7)=1,SUMIF(Tabelle1[Datum],"&lt;="&amp;Tabelle1[[#This Row],[Datum]],Tabelle1[Stunde]),"")</f>
        <v/>
      </c>
    </row>
    <row r="171" spans="2:12" hidden="1">
      <c r="B171">
        <f>IF(Tabelle1[[#This Row],[Datum]]&lt;1,"",YEAR(Tabelle1[[#This Row],[Datum]]))</f>
        <v>2025</v>
      </c>
      <c r="C171">
        <f>IF(Tabelle1[[#This Row],[Datum]]&lt;1,"",MONTH(Tabelle1[[#This Row],[Datum]]))</f>
        <v>6</v>
      </c>
      <c r="D171" t="str">
        <f>IF(Tabelle1[[#This Row],[Verdienst]]="","",_xlfn.ISOWEEKNUM(Tabelle1[[#This Row],[Datum]]))</f>
        <v/>
      </c>
      <c r="E171" s="5">
        <v>45825</v>
      </c>
      <c r="F171" s="4"/>
      <c r="G171" s="4"/>
      <c r="I171" s="6" t="str">
        <f>IF(Tabelle1[[#This Row],[Beginn]]&lt;1,"",IF(OR(Tabelle1[[#This Row],[Beginn]]="Urlaub",Tabelle1[[#This Row],[Beginn]]="Krank",Tabelle1[[#This Row],[Beginn]]="Feiertag"),8/24,Tabelle1[[#This Row],[Ende]]-Tabelle1[[#This Row],[Beginn]]-Tabelle1[[#This Row],[Pause]]))</f>
        <v/>
      </c>
      <c r="J171" s="2" t="str">
        <f>IF(ISNUMBER(Tabelle1[[#This Row],[Stunde]]),IF(Tabelle1[[#This Row],[Stunde]]&gt;0,Tabelle1[[#This Row],[Stunde]]*$J$1*24,""),"")</f>
        <v/>
      </c>
      <c r="K171" t="str">
        <f>IF(MOD(Tabelle1[[#This Row],[Datum]],7)=1,SUMIF(Tabelle1[Datum],"&lt;="&amp;Tabelle1[[#This Row],[Datum]],Tabelle1[Betrag]),"")</f>
        <v/>
      </c>
      <c r="L171" s="6" t="str">
        <f>IF(MOD(Tabelle1[[#This Row],[Datum]],7)=1,SUMIF(Tabelle1[Datum],"&lt;="&amp;Tabelle1[[#This Row],[Datum]],Tabelle1[Stunde]),"")</f>
        <v/>
      </c>
    </row>
    <row r="172" spans="2:12" hidden="1">
      <c r="B172">
        <f>IF(Tabelle1[[#This Row],[Datum]]&lt;1,"",YEAR(Tabelle1[[#This Row],[Datum]]))</f>
        <v>2025</v>
      </c>
      <c r="C172">
        <f>IF(Tabelle1[[#This Row],[Datum]]&lt;1,"",MONTH(Tabelle1[[#This Row],[Datum]]))</f>
        <v>6</v>
      </c>
      <c r="D172" t="str">
        <f>IF(Tabelle1[[#This Row],[Verdienst]]="","",_xlfn.ISOWEEKNUM(Tabelle1[[#This Row],[Datum]]))</f>
        <v/>
      </c>
      <c r="E172" s="5">
        <v>45826</v>
      </c>
      <c r="F172" s="4"/>
      <c r="G172" s="4"/>
      <c r="I172" s="6" t="str">
        <f>IF(Tabelle1[[#This Row],[Beginn]]&lt;1,"",IF(OR(Tabelle1[[#This Row],[Beginn]]="Urlaub",Tabelle1[[#This Row],[Beginn]]="Krank",Tabelle1[[#This Row],[Beginn]]="Feiertag"),8/24,Tabelle1[[#This Row],[Ende]]-Tabelle1[[#This Row],[Beginn]]-Tabelle1[[#This Row],[Pause]]))</f>
        <v/>
      </c>
      <c r="J172" s="2" t="str">
        <f>IF(ISNUMBER(Tabelle1[[#This Row],[Stunde]]),IF(Tabelle1[[#This Row],[Stunde]]&gt;0,Tabelle1[[#This Row],[Stunde]]*$J$1*24,""),"")</f>
        <v/>
      </c>
      <c r="K172" t="str">
        <f>IF(MOD(Tabelle1[[#This Row],[Datum]],7)=1,SUMIF(Tabelle1[Datum],"&lt;="&amp;Tabelle1[[#This Row],[Datum]],Tabelle1[Betrag]),"")</f>
        <v/>
      </c>
      <c r="L172" s="6" t="str">
        <f>IF(MOD(Tabelle1[[#This Row],[Datum]],7)=1,SUMIF(Tabelle1[Datum],"&lt;="&amp;Tabelle1[[#This Row],[Datum]],Tabelle1[Stunde]),"")</f>
        <v/>
      </c>
    </row>
    <row r="173" spans="2:12" hidden="1">
      <c r="B173">
        <f>IF(Tabelle1[[#This Row],[Datum]]&lt;1,"",YEAR(Tabelle1[[#This Row],[Datum]]))</f>
        <v>2025</v>
      </c>
      <c r="C173">
        <f>IF(Tabelle1[[#This Row],[Datum]]&lt;1,"",MONTH(Tabelle1[[#This Row],[Datum]]))</f>
        <v>6</v>
      </c>
      <c r="D173" t="str">
        <f>IF(Tabelle1[[#This Row],[Verdienst]]="","",_xlfn.ISOWEEKNUM(Tabelle1[[#This Row],[Datum]]))</f>
        <v/>
      </c>
      <c r="E173" s="5">
        <v>45827</v>
      </c>
      <c r="F173" s="4"/>
      <c r="G173" s="4"/>
      <c r="I173" s="6" t="str">
        <f>IF(Tabelle1[[#This Row],[Beginn]]&lt;1,"",IF(OR(Tabelle1[[#This Row],[Beginn]]="Urlaub",Tabelle1[[#This Row],[Beginn]]="Krank",Tabelle1[[#This Row],[Beginn]]="Feiertag"),8/24,Tabelle1[[#This Row],[Ende]]-Tabelle1[[#This Row],[Beginn]]-Tabelle1[[#This Row],[Pause]]))</f>
        <v/>
      </c>
      <c r="J173" s="2" t="str">
        <f>IF(ISNUMBER(Tabelle1[[#This Row],[Stunde]]),IF(Tabelle1[[#This Row],[Stunde]]&gt;0,Tabelle1[[#This Row],[Stunde]]*$J$1*24,""),"")</f>
        <v/>
      </c>
      <c r="K173" t="str">
        <f>IF(MOD(Tabelle1[[#This Row],[Datum]],7)=1,SUMIF(Tabelle1[Datum],"&lt;="&amp;Tabelle1[[#This Row],[Datum]],Tabelle1[Betrag]),"")</f>
        <v/>
      </c>
      <c r="L173" s="6" t="str">
        <f>IF(MOD(Tabelle1[[#This Row],[Datum]],7)=1,SUMIF(Tabelle1[Datum],"&lt;="&amp;Tabelle1[[#This Row],[Datum]],Tabelle1[Stunde]),"")</f>
        <v/>
      </c>
    </row>
    <row r="174" spans="2:12" hidden="1">
      <c r="B174">
        <f>IF(Tabelle1[[#This Row],[Datum]]&lt;1,"",YEAR(Tabelle1[[#This Row],[Datum]]))</f>
        <v>2025</v>
      </c>
      <c r="C174">
        <f>IF(Tabelle1[[#This Row],[Datum]]&lt;1,"",MONTH(Tabelle1[[#This Row],[Datum]]))</f>
        <v>6</v>
      </c>
      <c r="D174" t="str">
        <f>IF(Tabelle1[[#This Row],[Verdienst]]="","",_xlfn.ISOWEEKNUM(Tabelle1[[#This Row],[Datum]]))</f>
        <v/>
      </c>
      <c r="E174" s="5">
        <v>45828</v>
      </c>
      <c r="F174" s="4"/>
      <c r="G174" s="4"/>
      <c r="I174" s="6" t="str">
        <f>IF(Tabelle1[[#This Row],[Beginn]]&lt;1,"",IF(OR(Tabelle1[[#This Row],[Beginn]]="Urlaub",Tabelle1[[#This Row],[Beginn]]="Krank",Tabelle1[[#This Row],[Beginn]]="Feiertag"),8/24,Tabelle1[[#This Row],[Ende]]-Tabelle1[[#This Row],[Beginn]]-Tabelle1[[#This Row],[Pause]]))</f>
        <v/>
      </c>
      <c r="J174" s="2" t="str">
        <f>IF(ISNUMBER(Tabelle1[[#This Row],[Stunde]]),IF(Tabelle1[[#This Row],[Stunde]]&gt;0,Tabelle1[[#This Row],[Stunde]]*$J$1*24,""),"")</f>
        <v/>
      </c>
      <c r="K174" t="str">
        <f>IF(MOD(Tabelle1[[#This Row],[Datum]],7)=1,SUMIF(Tabelle1[Datum],"&lt;="&amp;Tabelle1[[#This Row],[Datum]],Tabelle1[Betrag]),"")</f>
        <v/>
      </c>
      <c r="L174" s="6" t="str">
        <f>IF(MOD(Tabelle1[[#This Row],[Datum]],7)=1,SUMIF(Tabelle1[Datum],"&lt;="&amp;Tabelle1[[#This Row],[Datum]],Tabelle1[Stunde]),"")</f>
        <v/>
      </c>
    </row>
    <row r="175" spans="2:12" hidden="1">
      <c r="B175">
        <f>IF(Tabelle1[[#This Row],[Datum]]&lt;1,"",YEAR(Tabelle1[[#This Row],[Datum]]))</f>
        <v>2025</v>
      </c>
      <c r="C175">
        <f>IF(Tabelle1[[#This Row],[Datum]]&lt;1,"",MONTH(Tabelle1[[#This Row],[Datum]]))</f>
        <v>6</v>
      </c>
      <c r="D175" t="str">
        <f>IF(Tabelle1[[#This Row],[Verdienst]]="","",_xlfn.ISOWEEKNUM(Tabelle1[[#This Row],[Datum]]))</f>
        <v/>
      </c>
      <c r="E175" s="5">
        <v>45829</v>
      </c>
      <c r="F175" s="4"/>
      <c r="G175" s="4"/>
      <c r="I175" s="6" t="str">
        <f>IF(Tabelle1[[#This Row],[Beginn]]&lt;1,"",IF(OR(Tabelle1[[#This Row],[Beginn]]="Urlaub",Tabelle1[[#This Row],[Beginn]]="Krank",Tabelle1[[#This Row],[Beginn]]="Feiertag"),8/24,Tabelle1[[#This Row],[Ende]]-Tabelle1[[#This Row],[Beginn]]-Tabelle1[[#This Row],[Pause]]))</f>
        <v/>
      </c>
      <c r="J175" s="2" t="str">
        <f>IF(ISNUMBER(Tabelle1[[#This Row],[Stunde]]),IF(Tabelle1[[#This Row],[Stunde]]&gt;0,Tabelle1[[#This Row],[Stunde]]*$J$1*24,""),"")</f>
        <v/>
      </c>
      <c r="K175" t="str">
        <f>IF(MOD(Tabelle1[[#This Row],[Datum]],7)=1,SUMIF(Tabelle1[Datum],"&lt;="&amp;Tabelle1[[#This Row],[Datum]],Tabelle1[Betrag]),"")</f>
        <v/>
      </c>
      <c r="L175" s="6" t="str">
        <f>IF(MOD(Tabelle1[[#This Row],[Datum]],7)=1,SUMIF(Tabelle1[Datum],"&lt;="&amp;Tabelle1[[#This Row],[Datum]],Tabelle1[Stunde]),"")</f>
        <v/>
      </c>
    </row>
    <row r="176" spans="2:12" hidden="1">
      <c r="B176">
        <f>IF(Tabelle1[[#This Row],[Datum]]&lt;1,"",YEAR(Tabelle1[[#This Row],[Datum]]))</f>
        <v>2025</v>
      </c>
      <c r="C176">
        <f>IF(Tabelle1[[#This Row],[Datum]]&lt;1,"",MONTH(Tabelle1[[#This Row],[Datum]]))</f>
        <v>6</v>
      </c>
      <c r="D176">
        <f>IF(Tabelle1[[#This Row],[Verdienst]]="","",_xlfn.ISOWEEKNUM(Tabelle1[[#This Row],[Datum]]))</f>
        <v>25</v>
      </c>
      <c r="E176" s="5">
        <v>45830</v>
      </c>
      <c r="F176" s="4"/>
      <c r="G176" s="4"/>
      <c r="I176" s="6" t="str">
        <f>IF(Tabelle1[[#This Row],[Beginn]]&lt;1,"",IF(OR(Tabelle1[[#This Row],[Beginn]]="Urlaub",Tabelle1[[#This Row],[Beginn]]="Krank",Tabelle1[[#This Row],[Beginn]]="Feiertag"),8/24,Tabelle1[[#This Row],[Ende]]-Tabelle1[[#This Row],[Beginn]]-Tabelle1[[#This Row],[Pause]]))</f>
        <v/>
      </c>
      <c r="J176" s="2" t="str">
        <f>IF(ISNUMBER(Tabelle1[[#This Row],[Stunde]]),IF(Tabelle1[[#This Row],[Stunde]]&gt;0,Tabelle1[[#This Row],[Stunde]]*$J$1*24,""),"")</f>
        <v/>
      </c>
      <c r="K176">
        <f>IF(MOD(Tabelle1[[#This Row],[Datum]],7)=1,SUMIF(Tabelle1[Datum],"&lt;="&amp;Tabelle1[[#This Row],[Datum]],Tabelle1[Betrag]),"")</f>
        <v>506.55999999999995</v>
      </c>
      <c r="L176" s="6">
        <f>IF(MOD(Tabelle1[[#This Row],[Datum]],7)=1,SUMIF(Tabelle1[Datum],"&lt;="&amp;Tabelle1[[#This Row],[Datum]],Tabelle1[Stunde]),"")</f>
        <v>1.3333333333333333</v>
      </c>
    </row>
    <row r="177" spans="2:12" hidden="1">
      <c r="B177">
        <f>IF(Tabelle1[[#This Row],[Datum]]&lt;1,"",YEAR(Tabelle1[[#This Row],[Datum]]))</f>
        <v>2025</v>
      </c>
      <c r="C177">
        <f>IF(Tabelle1[[#This Row],[Datum]]&lt;1,"",MONTH(Tabelle1[[#This Row],[Datum]]))</f>
        <v>6</v>
      </c>
      <c r="D177" t="str">
        <f>IF(Tabelle1[[#This Row],[Verdienst]]="","",_xlfn.ISOWEEKNUM(Tabelle1[[#This Row],[Datum]]))</f>
        <v/>
      </c>
      <c r="E177" s="5">
        <v>45831</v>
      </c>
      <c r="F177" s="4"/>
      <c r="G177" s="4"/>
      <c r="I177" s="6" t="str">
        <f>IF(Tabelle1[[#This Row],[Beginn]]&lt;1,"",IF(OR(Tabelle1[[#This Row],[Beginn]]="Urlaub",Tabelle1[[#This Row],[Beginn]]="Krank",Tabelle1[[#This Row],[Beginn]]="Feiertag"),8/24,Tabelle1[[#This Row],[Ende]]-Tabelle1[[#This Row],[Beginn]]-Tabelle1[[#This Row],[Pause]]))</f>
        <v/>
      </c>
      <c r="J177" s="2" t="str">
        <f>IF(ISNUMBER(Tabelle1[[#This Row],[Stunde]]),IF(Tabelle1[[#This Row],[Stunde]]&gt;0,Tabelle1[[#This Row],[Stunde]]*$J$1*24,""),"")</f>
        <v/>
      </c>
      <c r="K177" t="str">
        <f>IF(MOD(Tabelle1[[#This Row],[Datum]],7)=1,SUMIF(Tabelle1[Datum],"&lt;="&amp;Tabelle1[[#This Row],[Datum]],Tabelle1[Betrag]),"")</f>
        <v/>
      </c>
      <c r="L177" s="6" t="str">
        <f>IF(MOD(Tabelle1[[#This Row],[Datum]],7)=1,SUMIF(Tabelle1[Datum],"&lt;="&amp;Tabelle1[[#This Row],[Datum]],Tabelle1[Stunde]),"")</f>
        <v/>
      </c>
    </row>
    <row r="178" spans="2:12" hidden="1">
      <c r="B178">
        <f>IF(Tabelle1[[#This Row],[Datum]]&lt;1,"",YEAR(Tabelle1[[#This Row],[Datum]]))</f>
        <v>2025</v>
      </c>
      <c r="C178">
        <f>IF(Tabelle1[[#This Row],[Datum]]&lt;1,"",MONTH(Tabelle1[[#This Row],[Datum]]))</f>
        <v>6</v>
      </c>
      <c r="D178" t="str">
        <f>IF(Tabelle1[[#This Row],[Verdienst]]="","",_xlfn.ISOWEEKNUM(Tabelle1[[#This Row],[Datum]]))</f>
        <v/>
      </c>
      <c r="E178" s="5">
        <v>45832</v>
      </c>
      <c r="F178" s="4"/>
      <c r="G178" s="4"/>
      <c r="I178" s="6" t="str">
        <f>IF(Tabelle1[[#This Row],[Beginn]]&lt;1,"",IF(OR(Tabelle1[[#This Row],[Beginn]]="Urlaub",Tabelle1[[#This Row],[Beginn]]="Krank",Tabelle1[[#This Row],[Beginn]]="Feiertag"),8/24,Tabelle1[[#This Row],[Ende]]-Tabelle1[[#This Row],[Beginn]]-Tabelle1[[#This Row],[Pause]]))</f>
        <v/>
      </c>
      <c r="J178" s="2" t="str">
        <f>IF(ISNUMBER(Tabelle1[[#This Row],[Stunde]]),IF(Tabelle1[[#This Row],[Stunde]]&gt;0,Tabelle1[[#This Row],[Stunde]]*$J$1*24,""),"")</f>
        <v/>
      </c>
      <c r="K178" t="str">
        <f>IF(MOD(Tabelle1[[#This Row],[Datum]],7)=1,SUMIF(Tabelle1[Datum],"&lt;="&amp;Tabelle1[[#This Row],[Datum]],Tabelle1[Betrag]),"")</f>
        <v/>
      </c>
      <c r="L178" s="6" t="str">
        <f>IF(MOD(Tabelle1[[#This Row],[Datum]],7)=1,SUMIF(Tabelle1[Datum],"&lt;="&amp;Tabelle1[[#This Row],[Datum]],Tabelle1[Stunde]),"")</f>
        <v/>
      </c>
    </row>
    <row r="179" spans="2:12" hidden="1">
      <c r="B179">
        <f>IF(Tabelle1[[#This Row],[Datum]]&lt;1,"",YEAR(Tabelle1[[#This Row],[Datum]]))</f>
        <v>2025</v>
      </c>
      <c r="C179">
        <f>IF(Tabelle1[[#This Row],[Datum]]&lt;1,"",MONTH(Tabelle1[[#This Row],[Datum]]))</f>
        <v>6</v>
      </c>
      <c r="D179" t="str">
        <f>IF(Tabelle1[[#This Row],[Verdienst]]="","",_xlfn.ISOWEEKNUM(Tabelle1[[#This Row],[Datum]]))</f>
        <v/>
      </c>
      <c r="E179" s="5">
        <v>45833</v>
      </c>
      <c r="F179" s="4"/>
      <c r="G179" s="4"/>
      <c r="I179" s="6" t="str">
        <f>IF(Tabelle1[[#This Row],[Beginn]]&lt;1,"",IF(OR(Tabelle1[[#This Row],[Beginn]]="Urlaub",Tabelle1[[#This Row],[Beginn]]="Krank",Tabelle1[[#This Row],[Beginn]]="Feiertag"),8/24,Tabelle1[[#This Row],[Ende]]-Tabelle1[[#This Row],[Beginn]]-Tabelle1[[#This Row],[Pause]]))</f>
        <v/>
      </c>
      <c r="J179" s="2" t="str">
        <f>IF(ISNUMBER(Tabelle1[[#This Row],[Stunde]]),IF(Tabelle1[[#This Row],[Stunde]]&gt;0,Tabelle1[[#This Row],[Stunde]]*$J$1*24,""),"")</f>
        <v/>
      </c>
      <c r="K179" t="str">
        <f>IF(MOD(Tabelle1[[#This Row],[Datum]],7)=1,SUMIF(Tabelle1[Datum],"&lt;="&amp;Tabelle1[[#This Row],[Datum]],Tabelle1[Betrag]),"")</f>
        <v/>
      </c>
      <c r="L179" s="6" t="str">
        <f>IF(MOD(Tabelle1[[#This Row],[Datum]],7)=1,SUMIF(Tabelle1[Datum],"&lt;="&amp;Tabelle1[[#This Row],[Datum]],Tabelle1[Stunde]),"")</f>
        <v/>
      </c>
    </row>
    <row r="180" spans="2:12" hidden="1">
      <c r="B180">
        <f>IF(Tabelle1[[#This Row],[Datum]]&lt;1,"",YEAR(Tabelle1[[#This Row],[Datum]]))</f>
        <v>2025</v>
      </c>
      <c r="C180">
        <f>IF(Tabelle1[[#This Row],[Datum]]&lt;1,"",MONTH(Tabelle1[[#This Row],[Datum]]))</f>
        <v>6</v>
      </c>
      <c r="D180" t="str">
        <f>IF(Tabelle1[[#This Row],[Verdienst]]="","",_xlfn.ISOWEEKNUM(Tabelle1[[#This Row],[Datum]]))</f>
        <v/>
      </c>
      <c r="E180" s="5">
        <v>45834</v>
      </c>
      <c r="F180" s="4"/>
      <c r="G180" s="4"/>
      <c r="I180" s="6" t="str">
        <f>IF(Tabelle1[[#This Row],[Beginn]]&lt;1,"",IF(OR(Tabelle1[[#This Row],[Beginn]]="Urlaub",Tabelle1[[#This Row],[Beginn]]="Krank",Tabelle1[[#This Row],[Beginn]]="Feiertag"),8/24,Tabelle1[[#This Row],[Ende]]-Tabelle1[[#This Row],[Beginn]]-Tabelle1[[#This Row],[Pause]]))</f>
        <v/>
      </c>
      <c r="J180" s="2" t="str">
        <f>IF(ISNUMBER(Tabelle1[[#This Row],[Stunde]]),IF(Tabelle1[[#This Row],[Stunde]]&gt;0,Tabelle1[[#This Row],[Stunde]]*$J$1*24,""),"")</f>
        <v/>
      </c>
      <c r="K180" t="str">
        <f>IF(MOD(Tabelle1[[#This Row],[Datum]],7)=1,SUMIF(Tabelle1[Datum],"&lt;="&amp;Tabelle1[[#This Row],[Datum]],Tabelle1[Betrag]),"")</f>
        <v/>
      </c>
      <c r="L180" s="6" t="str">
        <f>IF(MOD(Tabelle1[[#This Row],[Datum]],7)=1,SUMIF(Tabelle1[Datum],"&lt;="&amp;Tabelle1[[#This Row],[Datum]],Tabelle1[Stunde]),"")</f>
        <v/>
      </c>
    </row>
    <row r="181" spans="2:12" hidden="1">
      <c r="B181">
        <f>IF(Tabelle1[[#This Row],[Datum]]&lt;1,"",YEAR(Tabelle1[[#This Row],[Datum]]))</f>
        <v>2025</v>
      </c>
      <c r="C181">
        <f>IF(Tabelle1[[#This Row],[Datum]]&lt;1,"",MONTH(Tabelle1[[#This Row],[Datum]]))</f>
        <v>6</v>
      </c>
      <c r="D181" t="str">
        <f>IF(Tabelle1[[#This Row],[Verdienst]]="","",_xlfn.ISOWEEKNUM(Tabelle1[[#This Row],[Datum]]))</f>
        <v/>
      </c>
      <c r="E181" s="5">
        <v>45835</v>
      </c>
      <c r="F181" s="4"/>
      <c r="G181" s="4"/>
      <c r="I181" s="6" t="str">
        <f>IF(Tabelle1[[#This Row],[Beginn]]&lt;1,"",IF(OR(Tabelle1[[#This Row],[Beginn]]="Urlaub",Tabelle1[[#This Row],[Beginn]]="Krank",Tabelle1[[#This Row],[Beginn]]="Feiertag"),8/24,Tabelle1[[#This Row],[Ende]]-Tabelle1[[#This Row],[Beginn]]-Tabelle1[[#This Row],[Pause]]))</f>
        <v/>
      </c>
      <c r="J181" s="2" t="str">
        <f>IF(ISNUMBER(Tabelle1[[#This Row],[Stunde]]),IF(Tabelle1[[#This Row],[Stunde]]&gt;0,Tabelle1[[#This Row],[Stunde]]*$J$1*24,""),"")</f>
        <v/>
      </c>
      <c r="K181" t="str">
        <f>IF(MOD(Tabelle1[[#This Row],[Datum]],7)=1,SUMIF(Tabelle1[Datum],"&lt;="&amp;Tabelle1[[#This Row],[Datum]],Tabelle1[Betrag]),"")</f>
        <v/>
      </c>
      <c r="L181" s="6" t="str">
        <f>IF(MOD(Tabelle1[[#This Row],[Datum]],7)=1,SUMIF(Tabelle1[Datum],"&lt;="&amp;Tabelle1[[#This Row],[Datum]],Tabelle1[Stunde]),"")</f>
        <v/>
      </c>
    </row>
    <row r="182" spans="2:12" hidden="1">
      <c r="B182">
        <f>IF(Tabelle1[[#This Row],[Datum]]&lt;1,"",YEAR(Tabelle1[[#This Row],[Datum]]))</f>
        <v>2025</v>
      </c>
      <c r="C182">
        <f>IF(Tabelle1[[#This Row],[Datum]]&lt;1,"",MONTH(Tabelle1[[#This Row],[Datum]]))</f>
        <v>6</v>
      </c>
      <c r="D182" t="str">
        <f>IF(Tabelle1[[#This Row],[Verdienst]]="","",_xlfn.ISOWEEKNUM(Tabelle1[[#This Row],[Datum]]))</f>
        <v/>
      </c>
      <c r="E182" s="5">
        <v>45836</v>
      </c>
      <c r="F182" s="4"/>
      <c r="G182" s="4"/>
      <c r="I182" s="6" t="str">
        <f>IF(Tabelle1[[#This Row],[Beginn]]&lt;1,"",IF(OR(Tabelle1[[#This Row],[Beginn]]="Urlaub",Tabelle1[[#This Row],[Beginn]]="Krank",Tabelle1[[#This Row],[Beginn]]="Feiertag"),8/24,Tabelle1[[#This Row],[Ende]]-Tabelle1[[#This Row],[Beginn]]-Tabelle1[[#This Row],[Pause]]))</f>
        <v/>
      </c>
      <c r="J182" s="2" t="str">
        <f>IF(ISNUMBER(Tabelle1[[#This Row],[Stunde]]),IF(Tabelle1[[#This Row],[Stunde]]&gt;0,Tabelle1[[#This Row],[Stunde]]*$J$1*24,""),"")</f>
        <v/>
      </c>
      <c r="K182" t="str">
        <f>IF(MOD(Tabelle1[[#This Row],[Datum]],7)=1,SUMIF(Tabelle1[Datum],"&lt;="&amp;Tabelle1[[#This Row],[Datum]],Tabelle1[Betrag]),"")</f>
        <v/>
      </c>
      <c r="L182" s="6" t="str">
        <f>IF(MOD(Tabelle1[[#This Row],[Datum]],7)=1,SUMIF(Tabelle1[Datum],"&lt;="&amp;Tabelle1[[#This Row],[Datum]],Tabelle1[Stunde]),"")</f>
        <v/>
      </c>
    </row>
    <row r="183" spans="2:12" hidden="1">
      <c r="B183">
        <f>IF(Tabelle1[[#This Row],[Datum]]&lt;1,"",YEAR(Tabelle1[[#This Row],[Datum]]))</f>
        <v>2025</v>
      </c>
      <c r="C183">
        <f>IF(Tabelle1[[#This Row],[Datum]]&lt;1,"",MONTH(Tabelle1[[#This Row],[Datum]]))</f>
        <v>6</v>
      </c>
      <c r="D183">
        <f>IF(Tabelle1[[#This Row],[Verdienst]]="","",_xlfn.ISOWEEKNUM(Tabelle1[[#This Row],[Datum]]))</f>
        <v>26</v>
      </c>
      <c r="E183" s="5">
        <v>45837</v>
      </c>
      <c r="F183" s="4"/>
      <c r="G183" s="4"/>
      <c r="I183" s="6" t="str">
        <f>IF(Tabelle1[[#This Row],[Beginn]]&lt;1,"",IF(OR(Tabelle1[[#This Row],[Beginn]]="Urlaub",Tabelle1[[#This Row],[Beginn]]="Krank",Tabelle1[[#This Row],[Beginn]]="Feiertag"),8/24,Tabelle1[[#This Row],[Ende]]-Tabelle1[[#This Row],[Beginn]]-Tabelle1[[#This Row],[Pause]]))</f>
        <v/>
      </c>
      <c r="J183" s="2" t="str">
        <f>IF(ISNUMBER(Tabelle1[[#This Row],[Stunde]]),IF(Tabelle1[[#This Row],[Stunde]]&gt;0,Tabelle1[[#This Row],[Stunde]]*$J$1*24,""),"")</f>
        <v/>
      </c>
      <c r="K183">
        <f>IF(MOD(Tabelle1[[#This Row],[Datum]],7)=1,SUMIF(Tabelle1[Datum],"&lt;="&amp;Tabelle1[[#This Row],[Datum]],Tabelle1[Betrag]),"")</f>
        <v>506.55999999999995</v>
      </c>
      <c r="L183" s="6">
        <f>IF(MOD(Tabelle1[[#This Row],[Datum]],7)=1,SUMIF(Tabelle1[Datum],"&lt;="&amp;Tabelle1[[#This Row],[Datum]],Tabelle1[Stunde]),"")</f>
        <v>1.3333333333333333</v>
      </c>
    </row>
    <row r="184" spans="2:12" hidden="1">
      <c r="B184">
        <f>IF(Tabelle1[[#This Row],[Datum]]&lt;1,"",YEAR(Tabelle1[[#This Row],[Datum]]))</f>
        <v>2025</v>
      </c>
      <c r="C184">
        <f>IF(Tabelle1[[#This Row],[Datum]]&lt;1,"",MONTH(Tabelle1[[#This Row],[Datum]]))</f>
        <v>6</v>
      </c>
      <c r="D184" t="str">
        <f>IF(Tabelle1[[#This Row],[Verdienst]]="","",_xlfn.ISOWEEKNUM(Tabelle1[[#This Row],[Datum]]))</f>
        <v/>
      </c>
      <c r="E184" s="5">
        <v>45838</v>
      </c>
      <c r="F184" s="4"/>
      <c r="G184" s="4"/>
      <c r="I184" s="6" t="str">
        <f>IF(Tabelle1[[#This Row],[Beginn]]&lt;1,"",IF(OR(Tabelle1[[#This Row],[Beginn]]="Urlaub",Tabelle1[[#This Row],[Beginn]]="Krank",Tabelle1[[#This Row],[Beginn]]="Feiertag"),8/24,Tabelle1[[#This Row],[Ende]]-Tabelle1[[#This Row],[Beginn]]-Tabelle1[[#This Row],[Pause]]))</f>
        <v/>
      </c>
      <c r="J184" s="2" t="str">
        <f>IF(ISNUMBER(Tabelle1[[#This Row],[Stunde]]),IF(Tabelle1[[#This Row],[Stunde]]&gt;0,Tabelle1[[#This Row],[Stunde]]*$J$1*24,""),"")</f>
        <v/>
      </c>
      <c r="K184" t="str">
        <f>IF(MOD(Tabelle1[[#This Row],[Datum]],7)=1,SUMIF(Tabelle1[Datum],"&lt;="&amp;Tabelle1[[#This Row],[Datum]],Tabelle1[Betrag]),"")</f>
        <v/>
      </c>
      <c r="L184" s="6" t="str">
        <f>IF(MOD(Tabelle1[[#This Row],[Datum]],7)=1,SUMIF(Tabelle1[Datum],"&lt;="&amp;Tabelle1[[#This Row],[Datum]],Tabelle1[Stunde]),"")</f>
        <v/>
      </c>
    </row>
    <row r="185" spans="2:12" hidden="1">
      <c r="B185">
        <f>IF(Tabelle1[[#This Row],[Datum]]&lt;1,"",YEAR(Tabelle1[[#This Row],[Datum]]))</f>
        <v>2025</v>
      </c>
      <c r="C185">
        <f>IF(Tabelle1[[#This Row],[Datum]]&lt;1,"",MONTH(Tabelle1[[#This Row],[Datum]]))</f>
        <v>7</v>
      </c>
      <c r="D185" t="str">
        <f>IF(Tabelle1[[#This Row],[Verdienst]]="","",_xlfn.ISOWEEKNUM(Tabelle1[[#This Row],[Datum]]))</f>
        <v/>
      </c>
      <c r="E185" s="5">
        <v>45839</v>
      </c>
      <c r="F185" s="4"/>
      <c r="G185" s="4"/>
      <c r="I185" s="6" t="str">
        <f>IF(Tabelle1[[#This Row],[Beginn]]&lt;1,"",IF(OR(Tabelle1[[#This Row],[Beginn]]="Urlaub",Tabelle1[[#This Row],[Beginn]]="Krank",Tabelle1[[#This Row],[Beginn]]="Feiertag"),8/24,Tabelle1[[#This Row],[Ende]]-Tabelle1[[#This Row],[Beginn]]-Tabelle1[[#This Row],[Pause]]))</f>
        <v/>
      </c>
      <c r="J185" s="2" t="str">
        <f>IF(ISNUMBER(Tabelle1[[#This Row],[Stunde]]),IF(Tabelle1[[#This Row],[Stunde]]&gt;0,Tabelle1[[#This Row],[Stunde]]*$J$1*24,""),"")</f>
        <v/>
      </c>
      <c r="K185" t="str">
        <f>IF(MOD(Tabelle1[[#This Row],[Datum]],7)=1,SUMIF(Tabelle1[Datum],"&lt;="&amp;Tabelle1[[#This Row],[Datum]],Tabelle1[Betrag]),"")</f>
        <v/>
      </c>
      <c r="L185" s="6" t="str">
        <f>IF(MOD(Tabelle1[[#This Row],[Datum]],7)=1,SUMIF(Tabelle1[Datum],"&lt;="&amp;Tabelle1[[#This Row],[Datum]],Tabelle1[Stunde]),"")</f>
        <v/>
      </c>
    </row>
    <row r="186" spans="2:12" hidden="1">
      <c r="B186">
        <f>IF(Tabelle1[[#This Row],[Datum]]&lt;1,"",YEAR(Tabelle1[[#This Row],[Datum]]))</f>
        <v>2025</v>
      </c>
      <c r="C186">
        <f>IF(Tabelle1[[#This Row],[Datum]]&lt;1,"",MONTH(Tabelle1[[#This Row],[Datum]]))</f>
        <v>7</v>
      </c>
      <c r="D186" t="str">
        <f>IF(Tabelle1[[#This Row],[Verdienst]]="","",_xlfn.ISOWEEKNUM(Tabelle1[[#This Row],[Datum]]))</f>
        <v/>
      </c>
      <c r="E186" s="5">
        <v>45840</v>
      </c>
      <c r="F186" s="4"/>
      <c r="G186" s="4"/>
      <c r="I186" s="6" t="str">
        <f>IF(Tabelle1[[#This Row],[Beginn]]&lt;1,"",IF(OR(Tabelle1[[#This Row],[Beginn]]="Urlaub",Tabelle1[[#This Row],[Beginn]]="Krank",Tabelle1[[#This Row],[Beginn]]="Feiertag"),8/24,Tabelle1[[#This Row],[Ende]]-Tabelle1[[#This Row],[Beginn]]-Tabelle1[[#This Row],[Pause]]))</f>
        <v/>
      </c>
      <c r="J186" s="2" t="str">
        <f>IF(ISNUMBER(Tabelle1[[#This Row],[Stunde]]),IF(Tabelle1[[#This Row],[Stunde]]&gt;0,Tabelle1[[#This Row],[Stunde]]*$J$1*24,""),"")</f>
        <v/>
      </c>
      <c r="K186" t="str">
        <f>IF(MOD(Tabelle1[[#This Row],[Datum]],7)=1,SUMIF(Tabelle1[Datum],"&lt;="&amp;Tabelle1[[#This Row],[Datum]],Tabelle1[Betrag]),"")</f>
        <v/>
      </c>
      <c r="L186" s="6" t="str">
        <f>IF(MOD(Tabelle1[[#This Row],[Datum]],7)=1,SUMIF(Tabelle1[Datum],"&lt;="&amp;Tabelle1[[#This Row],[Datum]],Tabelle1[Stunde]),"")</f>
        <v/>
      </c>
    </row>
    <row r="187" spans="2:12" hidden="1">
      <c r="B187">
        <f>IF(Tabelle1[[#This Row],[Datum]]&lt;1,"",YEAR(Tabelle1[[#This Row],[Datum]]))</f>
        <v>2025</v>
      </c>
      <c r="C187">
        <f>IF(Tabelle1[[#This Row],[Datum]]&lt;1,"",MONTH(Tabelle1[[#This Row],[Datum]]))</f>
        <v>7</v>
      </c>
      <c r="D187" t="str">
        <f>IF(Tabelle1[[#This Row],[Verdienst]]="","",_xlfn.ISOWEEKNUM(Tabelle1[[#This Row],[Datum]]))</f>
        <v/>
      </c>
      <c r="E187" s="5">
        <v>45841</v>
      </c>
      <c r="F187" s="4"/>
      <c r="G187" s="4"/>
      <c r="I187" s="6" t="str">
        <f>IF(Tabelle1[[#This Row],[Beginn]]&lt;1,"",IF(OR(Tabelle1[[#This Row],[Beginn]]="Urlaub",Tabelle1[[#This Row],[Beginn]]="Krank",Tabelle1[[#This Row],[Beginn]]="Feiertag"),8/24,Tabelle1[[#This Row],[Ende]]-Tabelle1[[#This Row],[Beginn]]-Tabelle1[[#This Row],[Pause]]))</f>
        <v/>
      </c>
      <c r="J187" s="2" t="str">
        <f>IF(ISNUMBER(Tabelle1[[#This Row],[Stunde]]),IF(Tabelle1[[#This Row],[Stunde]]&gt;0,Tabelle1[[#This Row],[Stunde]]*$J$1*24,""),"")</f>
        <v/>
      </c>
      <c r="K187" t="str">
        <f>IF(MOD(Tabelle1[[#This Row],[Datum]],7)=1,SUMIF(Tabelle1[Datum],"&lt;="&amp;Tabelle1[[#This Row],[Datum]],Tabelle1[Betrag]),"")</f>
        <v/>
      </c>
      <c r="L187" s="6" t="str">
        <f>IF(MOD(Tabelle1[[#This Row],[Datum]],7)=1,SUMIF(Tabelle1[Datum],"&lt;="&amp;Tabelle1[[#This Row],[Datum]],Tabelle1[Stunde]),"")</f>
        <v/>
      </c>
    </row>
    <row r="188" spans="2:12" hidden="1">
      <c r="B188">
        <f>IF(Tabelle1[[#This Row],[Datum]]&lt;1,"",YEAR(Tabelle1[[#This Row],[Datum]]))</f>
        <v>2025</v>
      </c>
      <c r="C188">
        <f>IF(Tabelle1[[#This Row],[Datum]]&lt;1,"",MONTH(Tabelle1[[#This Row],[Datum]]))</f>
        <v>7</v>
      </c>
      <c r="D188" t="str">
        <f>IF(Tabelle1[[#This Row],[Verdienst]]="","",_xlfn.ISOWEEKNUM(Tabelle1[[#This Row],[Datum]]))</f>
        <v/>
      </c>
      <c r="E188" s="5">
        <v>45842</v>
      </c>
      <c r="F188" s="4"/>
      <c r="G188" s="4"/>
      <c r="I188" s="6" t="str">
        <f>IF(Tabelle1[[#This Row],[Beginn]]&lt;1,"",IF(OR(Tabelle1[[#This Row],[Beginn]]="Urlaub",Tabelle1[[#This Row],[Beginn]]="Krank",Tabelle1[[#This Row],[Beginn]]="Feiertag"),8/24,Tabelle1[[#This Row],[Ende]]-Tabelle1[[#This Row],[Beginn]]-Tabelle1[[#This Row],[Pause]]))</f>
        <v/>
      </c>
      <c r="J188" s="2" t="str">
        <f>IF(ISNUMBER(Tabelle1[[#This Row],[Stunde]]),IF(Tabelle1[[#This Row],[Stunde]]&gt;0,Tabelle1[[#This Row],[Stunde]]*$J$1*24,""),"")</f>
        <v/>
      </c>
      <c r="K188" t="str">
        <f>IF(MOD(Tabelle1[[#This Row],[Datum]],7)=1,SUMIF(Tabelle1[Datum],"&lt;="&amp;Tabelle1[[#This Row],[Datum]],Tabelle1[Betrag]),"")</f>
        <v/>
      </c>
      <c r="L188" s="6" t="str">
        <f>IF(MOD(Tabelle1[[#This Row],[Datum]],7)=1,SUMIF(Tabelle1[Datum],"&lt;="&amp;Tabelle1[[#This Row],[Datum]],Tabelle1[Stunde]),"")</f>
        <v/>
      </c>
    </row>
    <row r="189" spans="2:12" hidden="1">
      <c r="B189">
        <f>IF(Tabelle1[[#This Row],[Datum]]&lt;1,"",YEAR(Tabelle1[[#This Row],[Datum]]))</f>
        <v>2025</v>
      </c>
      <c r="C189">
        <f>IF(Tabelle1[[#This Row],[Datum]]&lt;1,"",MONTH(Tabelle1[[#This Row],[Datum]]))</f>
        <v>7</v>
      </c>
      <c r="D189" t="str">
        <f>IF(Tabelle1[[#This Row],[Verdienst]]="","",_xlfn.ISOWEEKNUM(Tabelle1[[#This Row],[Datum]]))</f>
        <v/>
      </c>
      <c r="E189" s="5">
        <v>45843</v>
      </c>
      <c r="F189" s="4"/>
      <c r="G189" s="4"/>
      <c r="I189" s="6" t="str">
        <f>IF(Tabelle1[[#This Row],[Beginn]]&lt;1,"",IF(OR(Tabelle1[[#This Row],[Beginn]]="Urlaub",Tabelle1[[#This Row],[Beginn]]="Krank",Tabelle1[[#This Row],[Beginn]]="Feiertag"),8/24,Tabelle1[[#This Row],[Ende]]-Tabelle1[[#This Row],[Beginn]]-Tabelle1[[#This Row],[Pause]]))</f>
        <v/>
      </c>
      <c r="J189" s="2" t="str">
        <f>IF(ISNUMBER(Tabelle1[[#This Row],[Stunde]]),IF(Tabelle1[[#This Row],[Stunde]]&gt;0,Tabelle1[[#This Row],[Stunde]]*$J$1*24,""),"")</f>
        <v/>
      </c>
      <c r="K189" t="str">
        <f>IF(MOD(Tabelle1[[#This Row],[Datum]],7)=1,SUMIF(Tabelle1[Datum],"&lt;="&amp;Tabelle1[[#This Row],[Datum]],Tabelle1[Betrag]),"")</f>
        <v/>
      </c>
      <c r="L189" s="6" t="str">
        <f>IF(MOD(Tabelle1[[#This Row],[Datum]],7)=1,SUMIF(Tabelle1[Datum],"&lt;="&amp;Tabelle1[[#This Row],[Datum]],Tabelle1[Stunde]),"")</f>
        <v/>
      </c>
    </row>
    <row r="190" spans="2:12" hidden="1">
      <c r="B190">
        <f>IF(Tabelle1[[#This Row],[Datum]]&lt;1,"",YEAR(Tabelle1[[#This Row],[Datum]]))</f>
        <v>2025</v>
      </c>
      <c r="C190">
        <f>IF(Tabelle1[[#This Row],[Datum]]&lt;1,"",MONTH(Tabelle1[[#This Row],[Datum]]))</f>
        <v>7</v>
      </c>
      <c r="D190">
        <f>IF(Tabelle1[[#This Row],[Verdienst]]="","",_xlfn.ISOWEEKNUM(Tabelle1[[#This Row],[Datum]]))</f>
        <v>27</v>
      </c>
      <c r="E190" s="5">
        <v>45844</v>
      </c>
      <c r="F190" s="4"/>
      <c r="G190" s="4"/>
      <c r="I190" s="6" t="str">
        <f>IF(Tabelle1[[#This Row],[Beginn]]&lt;1,"",IF(OR(Tabelle1[[#This Row],[Beginn]]="Urlaub",Tabelle1[[#This Row],[Beginn]]="Krank",Tabelle1[[#This Row],[Beginn]]="Feiertag"),8/24,Tabelle1[[#This Row],[Ende]]-Tabelle1[[#This Row],[Beginn]]-Tabelle1[[#This Row],[Pause]]))</f>
        <v/>
      </c>
      <c r="J190" s="2" t="str">
        <f>IF(ISNUMBER(Tabelle1[[#This Row],[Stunde]]),IF(Tabelle1[[#This Row],[Stunde]]&gt;0,Tabelle1[[#This Row],[Stunde]]*$J$1*24,""),"")</f>
        <v/>
      </c>
      <c r="K190">
        <f>IF(MOD(Tabelle1[[#This Row],[Datum]],7)=1,SUMIF(Tabelle1[Datum],"&lt;="&amp;Tabelle1[[#This Row],[Datum]],Tabelle1[Betrag]),"")</f>
        <v>506.55999999999995</v>
      </c>
      <c r="L190" s="6">
        <f>IF(MOD(Tabelle1[[#This Row],[Datum]],7)=1,SUMIF(Tabelle1[Datum],"&lt;="&amp;Tabelle1[[#This Row],[Datum]],Tabelle1[Stunde]),"")</f>
        <v>1.3333333333333333</v>
      </c>
    </row>
    <row r="191" spans="2:12" hidden="1">
      <c r="B191">
        <f>IF(Tabelle1[[#This Row],[Datum]]&lt;1,"",YEAR(Tabelle1[[#This Row],[Datum]]))</f>
        <v>2025</v>
      </c>
      <c r="C191">
        <f>IF(Tabelle1[[#This Row],[Datum]]&lt;1,"",MONTH(Tabelle1[[#This Row],[Datum]]))</f>
        <v>7</v>
      </c>
      <c r="D191" t="str">
        <f>IF(Tabelle1[[#This Row],[Verdienst]]="","",_xlfn.ISOWEEKNUM(Tabelle1[[#This Row],[Datum]]))</f>
        <v/>
      </c>
      <c r="E191" s="5">
        <v>45845</v>
      </c>
      <c r="F191" s="4"/>
      <c r="G191" s="4"/>
      <c r="I191" s="6" t="str">
        <f>IF(Tabelle1[[#This Row],[Beginn]]&lt;1,"",IF(OR(Tabelle1[[#This Row],[Beginn]]="Urlaub",Tabelle1[[#This Row],[Beginn]]="Krank",Tabelle1[[#This Row],[Beginn]]="Feiertag"),8/24,Tabelle1[[#This Row],[Ende]]-Tabelle1[[#This Row],[Beginn]]-Tabelle1[[#This Row],[Pause]]))</f>
        <v/>
      </c>
      <c r="J191" s="2" t="str">
        <f>IF(ISNUMBER(Tabelle1[[#This Row],[Stunde]]),IF(Tabelle1[[#This Row],[Stunde]]&gt;0,Tabelle1[[#This Row],[Stunde]]*$J$1*24,""),"")</f>
        <v/>
      </c>
      <c r="K191" t="str">
        <f>IF(MOD(Tabelle1[[#This Row],[Datum]],7)=1,SUMIF(Tabelle1[Datum],"&lt;="&amp;Tabelle1[[#This Row],[Datum]],Tabelle1[Betrag]),"")</f>
        <v/>
      </c>
      <c r="L191" s="6" t="str">
        <f>IF(MOD(Tabelle1[[#This Row],[Datum]],7)=1,SUMIF(Tabelle1[Datum],"&lt;="&amp;Tabelle1[[#This Row],[Datum]],Tabelle1[Stunde]),"")</f>
        <v/>
      </c>
    </row>
    <row r="192" spans="2:12" hidden="1">
      <c r="B192">
        <f>IF(Tabelle1[[#This Row],[Datum]]&lt;1,"",YEAR(Tabelle1[[#This Row],[Datum]]))</f>
        <v>2025</v>
      </c>
      <c r="C192">
        <f>IF(Tabelle1[[#This Row],[Datum]]&lt;1,"",MONTH(Tabelle1[[#This Row],[Datum]]))</f>
        <v>7</v>
      </c>
      <c r="D192" t="str">
        <f>IF(Tabelle1[[#This Row],[Verdienst]]="","",_xlfn.ISOWEEKNUM(Tabelle1[[#This Row],[Datum]]))</f>
        <v/>
      </c>
      <c r="E192" s="5">
        <v>45846</v>
      </c>
      <c r="F192" s="4"/>
      <c r="G192" s="4"/>
      <c r="I192" s="6" t="str">
        <f>IF(Tabelle1[[#This Row],[Beginn]]&lt;1,"",IF(OR(Tabelle1[[#This Row],[Beginn]]="Urlaub",Tabelle1[[#This Row],[Beginn]]="Krank",Tabelle1[[#This Row],[Beginn]]="Feiertag"),8/24,Tabelle1[[#This Row],[Ende]]-Tabelle1[[#This Row],[Beginn]]-Tabelle1[[#This Row],[Pause]]))</f>
        <v/>
      </c>
      <c r="J192" s="2" t="str">
        <f>IF(ISNUMBER(Tabelle1[[#This Row],[Stunde]]),IF(Tabelle1[[#This Row],[Stunde]]&gt;0,Tabelle1[[#This Row],[Stunde]]*$J$1*24,""),"")</f>
        <v/>
      </c>
      <c r="K192" t="str">
        <f>IF(MOD(Tabelle1[[#This Row],[Datum]],7)=1,SUMIF(Tabelle1[Datum],"&lt;="&amp;Tabelle1[[#This Row],[Datum]],Tabelle1[Betrag]),"")</f>
        <v/>
      </c>
      <c r="L192" s="6" t="str">
        <f>IF(MOD(Tabelle1[[#This Row],[Datum]],7)=1,SUMIF(Tabelle1[Datum],"&lt;="&amp;Tabelle1[[#This Row],[Datum]],Tabelle1[Stunde]),"")</f>
        <v/>
      </c>
    </row>
    <row r="193" spans="2:12" hidden="1">
      <c r="B193">
        <f>IF(Tabelle1[[#This Row],[Datum]]&lt;1,"",YEAR(Tabelle1[[#This Row],[Datum]]))</f>
        <v>2025</v>
      </c>
      <c r="C193">
        <f>IF(Tabelle1[[#This Row],[Datum]]&lt;1,"",MONTH(Tabelle1[[#This Row],[Datum]]))</f>
        <v>7</v>
      </c>
      <c r="D193" t="str">
        <f>IF(Tabelle1[[#This Row],[Verdienst]]="","",_xlfn.ISOWEEKNUM(Tabelle1[[#This Row],[Datum]]))</f>
        <v/>
      </c>
      <c r="E193" s="5">
        <v>45847</v>
      </c>
      <c r="F193" s="4"/>
      <c r="G193" s="4"/>
      <c r="I193" s="6" t="str">
        <f>IF(Tabelle1[[#This Row],[Beginn]]&lt;1,"",IF(OR(Tabelle1[[#This Row],[Beginn]]="Urlaub",Tabelle1[[#This Row],[Beginn]]="Krank",Tabelle1[[#This Row],[Beginn]]="Feiertag"),8/24,Tabelle1[[#This Row],[Ende]]-Tabelle1[[#This Row],[Beginn]]-Tabelle1[[#This Row],[Pause]]))</f>
        <v/>
      </c>
      <c r="J193" s="2" t="str">
        <f>IF(ISNUMBER(Tabelle1[[#This Row],[Stunde]]),IF(Tabelle1[[#This Row],[Stunde]]&gt;0,Tabelle1[[#This Row],[Stunde]]*$J$1*24,""),"")</f>
        <v/>
      </c>
      <c r="K193" t="str">
        <f>IF(MOD(Tabelle1[[#This Row],[Datum]],7)=1,SUMIF(Tabelle1[Datum],"&lt;="&amp;Tabelle1[[#This Row],[Datum]],Tabelle1[Betrag]),"")</f>
        <v/>
      </c>
      <c r="L193" s="6" t="str">
        <f>IF(MOD(Tabelle1[[#This Row],[Datum]],7)=1,SUMIF(Tabelle1[Datum],"&lt;="&amp;Tabelle1[[#This Row],[Datum]],Tabelle1[Stunde]),"")</f>
        <v/>
      </c>
    </row>
    <row r="194" spans="2:12" hidden="1">
      <c r="B194">
        <f>IF(Tabelle1[[#This Row],[Datum]]&lt;1,"",YEAR(Tabelle1[[#This Row],[Datum]]))</f>
        <v>2025</v>
      </c>
      <c r="C194">
        <f>IF(Tabelle1[[#This Row],[Datum]]&lt;1,"",MONTH(Tabelle1[[#This Row],[Datum]]))</f>
        <v>7</v>
      </c>
      <c r="D194" t="str">
        <f>IF(Tabelle1[[#This Row],[Verdienst]]="","",_xlfn.ISOWEEKNUM(Tabelle1[[#This Row],[Datum]]))</f>
        <v/>
      </c>
      <c r="E194" s="5">
        <v>45848</v>
      </c>
      <c r="F194" s="4"/>
      <c r="G194" s="4"/>
      <c r="I194" s="6" t="str">
        <f>IF(Tabelle1[[#This Row],[Beginn]]&lt;1,"",IF(OR(Tabelle1[[#This Row],[Beginn]]="Urlaub",Tabelle1[[#This Row],[Beginn]]="Krank",Tabelle1[[#This Row],[Beginn]]="Feiertag"),8/24,Tabelle1[[#This Row],[Ende]]-Tabelle1[[#This Row],[Beginn]]-Tabelle1[[#This Row],[Pause]]))</f>
        <v/>
      </c>
      <c r="J194" s="2" t="str">
        <f>IF(ISNUMBER(Tabelle1[[#This Row],[Stunde]]),IF(Tabelle1[[#This Row],[Stunde]]&gt;0,Tabelle1[[#This Row],[Stunde]]*$J$1*24,""),"")</f>
        <v/>
      </c>
      <c r="K194" t="str">
        <f>IF(MOD(Tabelle1[[#This Row],[Datum]],7)=1,SUMIF(Tabelle1[Datum],"&lt;="&amp;Tabelle1[[#This Row],[Datum]],Tabelle1[Betrag]),"")</f>
        <v/>
      </c>
      <c r="L194" s="6" t="str">
        <f>IF(MOD(Tabelle1[[#This Row],[Datum]],7)=1,SUMIF(Tabelle1[Datum],"&lt;="&amp;Tabelle1[[#This Row],[Datum]],Tabelle1[Stunde]),"")</f>
        <v/>
      </c>
    </row>
    <row r="195" spans="2:12" hidden="1">
      <c r="B195">
        <f>IF(Tabelle1[[#This Row],[Datum]]&lt;1,"",YEAR(Tabelle1[[#This Row],[Datum]]))</f>
        <v>2025</v>
      </c>
      <c r="C195">
        <f>IF(Tabelle1[[#This Row],[Datum]]&lt;1,"",MONTH(Tabelle1[[#This Row],[Datum]]))</f>
        <v>7</v>
      </c>
      <c r="D195" t="str">
        <f>IF(Tabelle1[[#This Row],[Verdienst]]="","",_xlfn.ISOWEEKNUM(Tabelle1[[#This Row],[Datum]]))</f>
        <v/>
      </c>
      <c r="E195" s="5">
        <v>45849</v>
      </c>
      <c r="F195" s="4"/>
      <c r="G195" s="4"/>
      <c r="I195" s="6" t="str">
        <f>IF(Tabelle1[[#This Row],[Beginn]]&lt;1,"",IF(OR(Tabelle1[[#This Row],[Beginn]]="Urlaub",Tabelle1[[#This Row],[Beginn]]="Krank",Tabelle1[[#This Row],[Beginn]]="Feiertag"),8/24,Tabelle1[[#This Row],[Ende]]-Tabelle1[[#This Row],[Beginn]]-Tabelle1[[#This Row],[Pause]]))</f>
        <v/>
      </c>
      <c r="J195" s="2" t="str">
        <f>IF(ISNUMBER(Tabelle1[[#This Row],[Stunde]]),IF(Tabelle1[[#This Row],[Stunde]]&gt;0,Tabelle1[[#This Row],[Stunde]]*$J$1*24,""),"")</f>
        <v/>
      </c>
      <c r="K195" t="str">
        <f>IF(MOD(Tabelle1[[#This Row],[Datum]],7)=1,SUMIF(Tabelle1[Datum],"&lt;="&amp;Tabelle1[[#This Row],[Datum]],Tabelle1[Betrag]),"")</f>
        <v/>
      </c>
      <c r="L195" s="6" t="str">
        <f>IF(MOD(Tabelle1[[#This Row],[Datum]],7)=1,SUMIF(Tabelle1[Datum],"&lt;="&amp;Tabelle1[[#This Row],[Datum]],Tabelle1[Stunde]),"")</f>
        <v/>
      </c>
    </row>
    <row r="196" spans="2:12" hidden="1">
      <c r="B196">
        <f>IF(Tabelle1[[#This Row],[Datum]]&lt;1,"",YEAR(Tabelle1[[#This Row],[Datum]]))</f>
        <v>2025</v>
      </c>
      <c r="C196">
        <f>IF(Tabelle1[[#This Row],[Datum]]&lt;1,"",MONTH(Tabelle1[[#This Row],[Datum]]))</f>
        <v>7</v>
      </c>
      <c r="D196" t="str">
        <f>IF(Tabelle1[[#This Row],[Verdienst]]="","",_xlfn.ISOWEEKNUM(Tabelle1[[#This Row],[Datum]]))</f>
        <v/>
      </c>
      <c r="E196" s="5">
        <v>45850</v>
      </c>
      <c r="F196" s="4"/>
      <c r="G196" s="4"/>
      <c r="I196" s="6" t="str">
        <f>IF(Tabelle1[[#This Row],[Beginn]]&lt;1,"",IF(OR(Tabelle1[[#This Row],[Beginn]]="Urlaub",Tabelle1[[#This Row],[Beginn]]="Krank",Tabelle1[[#This Row],[Beginn]]="Feiertag"),8/24,Tabelle1[[#This Row],[Ende]]-Tabelle1[[#This Row],[Beginn]]-Tabelle1[[#This Row],[Pause]]))</f>
        <v/>
      </c>
      <c r="J196" s="2" t="str">
        <f>IF(ISNUMBER(Tabelle1[[#This Row],[Stunde]]),IF(Tabelle1[[#This Row],[Stunde]]&gt;0,Tabelle1[[#This Row],[Stunde]]*$J$1*24,""),"")</f>
        <v/>
      </c>
      <c r="K196" t="str">
        <f>IF(MOD(Tabelle1[[#This Row],[Datum]],7)=1,SUMIF(Tabelle1[Datum],"&lt;="&amp;Tabelle1[[#This Row],[Datum]],Tabelle1[Betrag]),"")</f>
        <v/>
      </c>
      <c r="L196" s="6" t="str">
        <f>IF(MOD(Tabelle1[[#This Row],[Datum]],7)=1,SUMIF(Tabelle1[Datum],"&lt;="&amp;Tabelle1[[#This Row],[Datum]],Tabelle1[Stunde]),"")</f>
        <v/>
      </c>
    </row>
    <row r="197" spans="2:12" hidden="1">
      <c r="B197">
        <f>IF(Tabelle1[[#This Row],[Datum]]&lt;1,"",YEAR(Tabelle1[[#This Row],[Datum]]))</f>
        <v>2025</v>
      </c>
      <c r="C197">
        <f>IF(Tabelle1[[#This Row],[Datum]]&lt;1,"",MONTH(Tabelle1[[#This Row],[Datum]]))</f>
        <v>7</v>
      </c>
      <c r="D197">
        <f>IF(Tabelle1[[#This Row],[Verdienst]]="","",_xlfn.ISOWEEKNUM(Tabelle1[[#This Row],[Datum]]))</f>
        <v>28</v>
      </c>
      <c r="E197" s="5">
        <v>45851</v>
      </c>
      <c r="F197" s="4"/>
      <c r="G197" s="4"/>
      <c r="I197" s="6" t="str">
        <f>IF(Tabelle1[[#This Row],[Beginn]]&lt;1,"",IF(OR(Tabelle1[[#This Row],[Beginn]]="Urlaub",Tabelle1[[#This Row],[Beginn]]="Krank",Tabelle1[[#This Row],[Beginn]]="Feiertag"),8/24,Tabelle1[[#This Row],[Ende]]-Tabelle1[[#This Row],[Beginn]]-Tabelle1[[#This Row],[Pause]]))</f>
        <v/>
      </c>
      <c r="J197" s="2" t="str">
        <f>IF(ISNUMBER(Tabelle1[[#This Row],[Stunde]]),IF(Tabelle1[[#This Row],[Stunde]]&gt;0,Tabelle1[[#This Row],[Stunde]]*$J$1*24,""),"")</f>
        <v/>
      </c>
      <c r="K197">
        <f>IF(MOD(Tabelle1[[#This Row],[Datum]],7)=1,SUMIF(Tabelle1[Datum],"&lt;="&amp;Tabelle1[[#This Row],[Datum]],Tabelle1[Betrag]),"")</f>
        <v>506.55999999999995</v>
      </c>
      <c r="L197" s="6">
        <f>IF(MOD(Tabelle1[[#This Row],[Datum]],7)=1,SUMIF(Tabelle1[Datum],"&lt;="&amp;Tabelle1[[#This Row],[Datum]],Tabelle1[Stunde]),"")</f>
        <v>1.3333333333333333</v>
      </c>
    </row>
    <row r="198" spans="2:12" hidden="1">
      <c r="B198">
        <f>IF(Tabelle1[[#This Row],[Datum]]&lt;1,"",YEAR(Tabelle1[[#This Row],[Datum]]))</f>
        <v>2025</v>
      </c>
      <c r="C198">
        <f>IF(Tabelle1[[#This Row],[Datum]]&lt;1,"",MONTH(Tabelle1[[#This Row],[Datum]]))</f>
        <v>7</v>
      </c>
      <c r="D198" t="str">
        <f>IF(Tabelle1[[#This Row],[Verdienst]]="","",_xlfn.ISOWEEKNUM(Tabelle1[[#This Row],[Datum]]))</f>
        <v/>
      </c>
      <c r="E198" s="5">
        <v>45852</v>
      </c>
      <c r="F198" s="4"/>
      <c r="G198" s="4"/>
      <c r="I198" s="6" t="str">
        <f>IF(Tabelle1[[#This Row],[Beginn]]&lt;1,"",IF(OR(Tabelle1[[#This Row],[Beginn]]="Urlaub",Tabelle1[[#This Row],[Beginn]]="Krank",Tabelle1[[#This Row],[Beginn]]="Feiertag"),8/24,Tabelle1[[#This Row],[Ende]]-Tabelle1[[#This Row],[Beginn]]-Tabelle1[[#This Row],[Pause]]))</f>
        <v/>
      </c>
      <c r="J198" s="2" t="str">
        <f>IF(ISNUMBER(Tabelle1[[#This Row],[Stunde]]),IF(Tabelle1[[#This Row],[Stunde]]&gt;0,Tabelle1[[#This Row],[Stunde]]*$J$1*24,""),"")</f>
        <v/>
      </c>
      <c r="K198" t="str">
        <f>IF(MOD(Tabelle1[[#This Row],[Datum]],7)=1,SUMIF(Tabelle1[Datum],"&lt;="&amp;Tabelle1[[#This Row],[Datum]],Tabelle1[Betrag]),"")</f>
        <v/>
      </c>
      <c r="L198" s="6" t="str">
        <f>IF(MOD(Tabelle1[[#This Row],[Datum]],7)=1,SUMIF(Tabelle1[Datum],"&lt;="&amp;Tabelle1[[#This Row],[Datum]],Tabelle1[Stunde]),"")</f>
        <v/>
      </c>
    </row>
    <row r="199" spans="2:12" hidden="1">
      <c r="B199">
        <f>IF(Tabelle1[[#This Row],[Datum]]&lt;1,"",YEAR(Tabelle1[[#This Row],[Datum]]))</f>
        <v>2025</v>
      </c>
      <c r="C199">
        <f>IF(Tabelle1[[#This Row],[Datum]]&lt;1,"",MONTH(Tabelle1[[#This Row],[Datum]]))</f>
        <v>7</v>
      </c>
      <c r="D199" t="str">
        <f>IF(Tabelle1[[#This Row],[Verdienst]]="","",_xlfn.ISOWEEKNUM(Tabelle1[[#This Row],[Datum]]))</f>
        <v/>
      </c>
      <c r="E199" s="5">
        <v>45853</v>
      </c>
      <c r="F199" s="4"/>
      <c r="G199" s="4"/>
      <c r="I199" s="6" t="str">
        <f>IF(Tabelle1[[#This Row],[Beginn]]&lt;1,"",IF(OR(Tabelle1[[#This Row],[Beginn]]="Urlaub",Tabelle1[[#This Row],[Beginn]]="Krank",Tabelle1[[#This Row],[Beginn]]="Feiertag"),8/24,Tabelle1[[#This Row],[Ende]]-Tabelle1[[#This Row],[Beginn]]-Tabelle1[[#This Row],[Pause]]))</f>
        <v/>
      </c>
      <c r="J199" s="2" t="str">
        <f>IF(ISNUMBER(Tabelle1[[#This Row],[Stunde]]),IF(Tabelle1[[#This Row],[Stunde]]&gt;0,Tabelle1[[#This Row],[Stunde]]*$J$1*24,""),"")</f>
        <v/>
      </c>
      <c r="K199" t="str">
        <f>IF(MOD(Tabelle1[[#This Row],[Datum]],7)=1,SUMIF(Tabelle1[Datum],"&lt;="&amp;Tabelle1[[#This Row],[Datum]],Tabelle1[Betrag]),"")</f>
        <v/>
      </c>
      <c r="L199" s="6" t="str">
        <f>IF(MOD(Tabelle1[[#This Row],[Datum]],7)=1,SUMIF(Tabelle1[Datum],"&lt;="&amp;Tabelle1[[#This Row],[Datum]],Tabelle1[Stunde]),"")</f>
        <v/>
      </c>
    </row>
    <row r="200" spans="2:12" hidden="1">
      <c r="B200">
        <f>IF(Tabelle1[[#This Row],[Datum]]&lt;1,"",YEAR(Tabelle1[[#This Row],[Datum]]))</f>
        <v>2025</v>
      </c>
      <c r="C200">
        <f>IF(Tabelle1[[#This Row],[Datum]]&lt;1,"",MONTH(Tabelle1[[#This Row],[Datum]]))</f>
        <v>7</v>
      </c>
      <c r="D200" t="str">
        <f>IF(Tabelle1[[#This Row],[Verdienst]]="","",_xlfn.ISOWEEKNUM(Tabelle1[[#This Row],[Datum]]))</f>
        <v/>
      </c>
      <c r="E200" s="5">
        <v>45854</v>
      </c>
      <c r="F200" s="4"/>
      <c r="G200" s="4"/>
      <c r="I200" s="6" t="str">
        <f>IF(Tabelle1[[#This Row],[Beginn]]&lt;1,"",IF(OR(Tabelle1[[#This Row],[Beginn]]="Urlaub",Tabelle1[[#This Row],[Beginn]]="Krank",Tabelle1[[#This Row],[Beginn]]="Feiertag"),8/24,Tabelle1[[#This Row],[Ende]]-Tabelle1[[#This Row],[Beginn]]-Tabelle1[[#This Row],[Pause]]))</f>
        <v/>
      </c>
      <c r="J200" s="2" t="str">
        <f>IF(ISNUMBER(Tabelle1[[#This Row],[Stunde]]),IF(Tabelle1[[#This Row],[Stunde]]&gt;0,Tabelle1[[#This Row],[Stunde]]*$J$1*24,""),"")</f>
        <v/>
      </c>
      <c r="K200" t="str">
        <f>IF(MOD(Tabelle1[[#This Row],[Datum]],7)=1,SUMIF(Tabelle1[Datum],"&lt;="&amp;Tabelle1[[#This Row],[Datum]],Tabelle1[Betrag]),"")</f>
        <v/>
      </c>
      <c r="L200" s="6" t="str">
        <f>IF(MOD(Tabelle1[[#This Row],[Datum]],7)=1,SUMIF(Tabelle1[Datum],"&lt;="&amp;Tabelle1[[#This Row],[Datum]],Tabelle1[Stunde]),"")</f>
        <v/>
      </c>
    </row>
    <row r="201" spans="2:12" hidden="1">
      <c r="B201">
        <f>IF(Tabelle1[[#This Row],[Datum]]&lt;1,"",YEAR(Tabelle1[[#This Row],[Datum]]))</f>
        <v>2025</v>
      </c>
      <c r="C201">
        <f>IF(Tabelle1[[#This Row],[Datum]]&lt;1,"",MONTH(Tabelle1[[#This Row],[Datum]]))</f>
        <v>7</v>
      </c>
      <c r="D201" t="str">
        <f>IF(Tabelle1[[#This Row],[Verdienst]]="","",_xlfn.ISOWEEKNUM(Tabelle1[[#This Row],[Datum]]))</f>
        <v/>
      </c>
      <c r="E201" s="5">
        <v>45855</v>
      </c>
      <c r="F201" s="4"/>
      <c r="G201" s="4"/>
      <c r="I201" s="6" t="str">
        <f>IF(Tabelle1[[#This Row],[Beginn]]&lt;1,"",IF(OR(Tabelle1[[#This Row],[Beginn]]="Urlaub",Tabelle1[[#This Row],[Beginn]]="Krank",Tabelle1[[#This Row],[Beginn]]="Feiertag"),8/24,Tabelle1[[#This Row],[Ende]]-Tabelle1[[#This Row],[Beginn]]-Tabelle1[[#This Row],[Pause]]))</f>
        <v/>
      </c>
      <c r="J201" s="2" t="str">
        <f>IF(ISNUMBER(Tabelle1[[#This Row],[Stunde]]),IF(Tabelle1[[#This Row],[Stunde]]&gt;0,Tabelle1[[#This Row],[Stunde]]*$J$1*24,""),"")</f>
        <v/>
      </c>
      <c r="K201" t="str">
        <f>IF(MOD(Tabelle1[[#This Row],[Datum]],7)=1,SUMIF(Tabelle1[Datum],"&lt;="&amp;Tabelle1[[#This Row],[Datum]],Tabelle1[Betrag]),"")</f>
        <v/>
      </c>
      <c r="L201" s="6" t="str">
        <f>IF(MOD(Tabelle1[[#This Row],[Datum]],7)=1,SUMIF(Tabelle1[Datum],"&lt;="&amp;Tabelle1[[#This Row],[Datum]],Tabelle1[Stunde]),"")</f>
        <v/>
      </c>
    </row>
    <row r="202" spans="2:12" hidden="1">
      <c r="B202">
        <f>IF(Tabelle1[[#This Row],[Datum]]&lt;1,"",YEAR(Tabelle1[[#This Row],[Datum]]))</f>
        <v>2025</v>
      </c>
      <c r="C202">
        <f>IF(Tabelle1[[#This Row],[Datum]]&lt;1,"",MONTH(Tabelle1[[#This Row],[Datum]]))</f>
        <v>7</v>
      </c>
      <c r="D202" t="str">
        <f>IF(Tabelle1[[#This Row],[Verdienst]]="","",_xlfn.ISOWEEKNUM(Tabelle1[[#This Row],[Datum]]))</f>
        <v/>
      </c>
      <c r="E202" s="5">
        <v>45856</v>
      </c>
      <c r="F202" s="4"/>
      <c r="G202" s="4"/>
      <c r="I202" s="6" t="str">
        <f>IF(Tabelle1[[#This Row],[Beginn]]&lt;1,"",IF(OR(Tabelle1[[#This Row],[Beginn]]="Urlaub",Tabelle1[[#This Row],[Beginn]]="Krank",Tabelle1[[#This Row],[Beginn]]="Feiertag"),8/24,Tabelle1[[#This Row],[Ende]]-Tabelle1[[#This Row],[Beginn]]-Tabelle1[[#This Row],[Pause]]))</f>
        <v/>
      </c>
      <c r="J202" s="2" t="str">
        <f>IF(ISNUMBER(Tabelle1[[#This Row],[Stunde]]),IF(Tabelle1[[#This Row],[Stunde]]&gt;0,Tabelle1[[#This Row],[Stunde]]*$J$1*24,""),"")</f>
        <v/>
      </c>
      <c r="K202" t="str">
        <f>IF(MOD(Tabelle1[[#This Row],[Datum]],7)=1,SUMIF(Tabelle1[Datum],"&lt;="&amp;Tabelle1[[#This Row],[Datum]],Tabelle1[Betrag]),"")</f>
        <v/>
      </c>
      <c r="L202" s="6" t="str">
        <f>IF(MOD(Tabelle1[[#This Row],[Datum]],7)=1,SUMIF(Tabelle1[Datum],"&lt;="&amp;Tabelle1[[#This Row],[Datum]],Tabelle1[Stunde]),"")</f>
        <v/>
      </c>
    </row>
    <row r="203" spans="2:12" hidden="1">
      <c r="B203">
        <f>IF(Tabelle1[[#This Row],[Datum]]&lt;1,"",YEAR(Tabelle1[[#This Row],[Datum]]))</f>
        <v>2025</v>
      </c>
      <c r="C203">
        <f>IF(Tabelle1[[#This Row],[Datum]]&lt;1,"",MONTH(Tabelle1[[#This Row],[Datum]]))</f>
        <v>7</v>
      </c>
      <c r="D203" t="str">
        <f>IF(Tabelle1[[#This Row],[Verdienst]]="","",_xlfn.ISOWEEKNUM(Tabelle1[[#This Row],[Datum]]))</f>
        <v/>
      </c>
      <c r="E203" s="5">
        <v>45857</v>
      </c>
      <c r="F203" s="4"/>
      <c r="G203" s="4"/>
      <c r="I203" s="6" t="str">
        <f>IF(Tabelle1[[#This Row],[Beginn]]&lt;1,"",IF(OR(Tabelle1[[#This Row],[Beginn]]="Urlaub",Tabelle1[[#This Row],[Beginn]]="Krank",Tabelle1[[#This Row],[Beginn]]="Feiertag"),8/24,Tabelle1[[#This Row],[Ende]]-Tabelle1[[#This Row],[Beginn]]-Tabelle1[[#This Row],[Pause]]))</f>
        <v/>
      </c>
      <c r="J203" s="2" t="str">
        <f>IF(ISNUMBER(Tabelle1[[#This Row],[Stunde]]),IF(Tabelle1[[#This Row],[Stunde]]&gt;0,Tabelle1[[#This Row],[Stunde]]*$J$1*24,""),"")</f>
        <v/>
      </c>
      <c r="K203" t="str">
        <f>IF(MOD(Tabelle1[[#This Row],[Datum]],7)=1,SUMIF(Tabelle1[Datum],"&lt;="&amp;Tabelle1[[#This Row],[Datum]],Tabelle1[Betrag]),"")</f>
        <v/>
      </c>
      <c r="L203" s="6" t="str">
        <f>IF(MOD(Tabelle1[[#This Row],[Datum]],7)=1,SUMIF(Tabelle1[Datum],"&lt;="&amp;Tabelle1[[#This Row],[Datum]],Tabelle1[Stunde]),"")</f>
        <v/>
      </c>
    </row>
    <row r="204" spans="2:12" hidden="1">
      <c r="B204">
        <f>IF(Tabelle1[[#This Row],[Datum]]&lt;1,"",YEAR(Tabelle1[[#This Row],[Datum]]))</f>
        <v>2025</v>
      </c>
      <c r="C204">
        <f>IF(Tabelle1[[#This Row],[Datum]]&lt;1,"",MONTH(Tabelle1[[#This Row],[Datum]]))</f>
        <v>7</v>
      </c>
      <c r="D204">
        <f>IF(Tabelle1[[#This Row],[Verdienst]]="","",_xlfn.ISOWEEKNUM(Tabelle1[[#This Row],[Datum]]))</f>
        <v>29</v>
      </c>
      <c r="E204" s="5">
        <v>45858</v>
      </c>
      <c r="F204" s="4"/>
      <c r="G204" s="4"/>
      <c r="I204" s="6" t="str">
        <f>IF(Tabelle1[[#This Row],[Beginn]]&lt;1,"",IF(OR(Tabelle1[[#This Row],[Beginn]]="Urlaub",Tabelle1[[#This Row],[Beginn]]="Krank",Tabelle1[[#This Row],[Beginn]]="Feiertag"),8/24,Tabelle1[[#This Row],[Ende]]-Tabelle1[[#This Row],[Beginn]]-Tabelle1[[#This Row],[Pause]]))</f>
        <v/>
      </c>
      <c r="J204" s="2" t="str">
        <f>IF(ISNUMBER(Tabelle1[[#This Row],[Stunde]]),IF(Tabelle1[[#This Row],[Stunde]]&gt;0,Tabelle1[[#This Row],[Stunde]]*$J$1*24,""),"")</f>
        <v/>
      </c>
      <c r="K204">
        <f>IF(MOD(Tabelle1[[#This Row],[Datum]],7)=1,SUMIF(Tabelle1[Datum],"&lt;="&amp;Tabelle1[[#This Row],[Datum]],Tabelle1[Betrag]),"")</f>
        <v>506.55999999999995</v>
      </c>
      <c r="L204" s="6">
        <f>IF(MOD(Tabelle1[[#This Row],[Datum]],7)=1,SUMIF(Tabelle1[Datum],"&lt;="&amp;Tabelle1[[#This Row],[Datum]],Tabelle1[Stunde]),"")</f>
        <v>1.3333333333333333</v>
      </c>
    </row>
    <row r="205" spans="2:12" hidden="1">
      <c r="B205">
        <f>IF(Tabelle1[[#This Row],[Datum]]&lt;1,"",YEAR(Tabelle1[[#This Row],[Datum]]))</f>
        <v>2025</v>
      </c>
      <c r="C205">
        <f>IF(Tabelle1[[#This Row],[Datum]]&lt;1,"",MONTH(Tabelle1[[#This Row],[Datum]]))</f>
        <v>7</v>
      </c>
      <c r="D205" t="str">
        <f>IF(Tabelle1[[#This Row],[Verdienst]]="","",_xlfn.ISOWEEKNUM(Tabelle1[[#This Row],[Datum]]))</f>
        <v/>
      </c>
      <c r="E205" s="5">
        <v>45859</v>
      </c>
      <c r="F205" s="4"/>
      <c r="G205" s="4"/>
      <c r="I205" s="6" t="str">
        <f>IF(Tabelle1[[#This Row],[Beginn]]&lt;1,"",IF(OR(Tabelle1[[#This Row],[Beginn]]="Urlaub",Tabelle1[[#This Row],[Beginn]]="Krank",Tabelle1[[#This Row],[Beginn]]="Feiertag"),8/24,Tabelle1[[#This Row],[Ende]]-Tabelle1[[#This Row],[Beginn]]-Tabelle1[[#This Row],[Pause]]))</f>
        <v/>
      </c>
      <c r="J205" s="2" t="str">
        <f>IF(ISNUMBER(Tabelle1[[#This Row],[Stunde]]),IF(Tabelle1[[#This Row],[Stunde]]&gt;0,Tabelle1[[#This Row],[Stunde]]*$J$1*24,""),"")</f>
        <v/>
      </c>
      <c r="K205" t="str">
        <f>IF(MOD(Tabelle1[[#This Row],[Datum]],7)=1,SUMIF(Tabelle1[Datum],"&lt;="&amp;Tabelle1[[#This Row],[Datum]],Tabelle1[Betrag]),"")</f>
        <v/>
      </c>
      <c r="L205" s="6" t="str">
        <f>IF(MOD(Tabelle1[[#This Row],[Datum]],7)=1,SUMIF(Tabelle1[Datum],"&lt;="&amp;Tabelle1[[#This Row],[Datum]],Tabelle1[Stunde]),"")</f>
        <v/>
      </c>
    </row>
    <row r="206" spans="2:12" hidden="1">
      <c r="B206">
        <f>IF(Tabelle1[[#This Row],[Datum]]&lt;1,"",YEAR(Tabelle1[[#This Row],[Datum]]))</f>
        <v>2025</v>
      </c>
      <c r="C206">
        <f>IF(Tabelle1[[#This Row],[Datum]]&lt;1,"",MONTH(Tabelle1[[#This Row],[Datum]]))</f>
        <v>7</v>
      </c>
      <c r="D206" t="str">
        <f>IF(Tabelle1[[#This Row],[Verdienst]]="","",_xlfn.ISOWEEKNUM(Tabelle1[[#This Row],[Datum]]))</f>
        <v/>
      </c>
      <c r="E206" s="5">
        <v>45860</v>
      </c>
      <c r="F206" s="4"/>
      <c r="G206" s="4"/>
      <c r="I206" s="6" t="str">
        <f>IF(Tabelle1[[#This Row],[Beginn]]&lt;1,"",IF(OR(Tabelle1[[#This Row],[Beginn]]="Urlaub",Tabelle1[[#This Row],[Beginn]]="Krank",Tabelle1[[#This Row],[Beginn]]="Feiertag"),8/24,Tabelle1[[#This Row],[Ende]]-Tabelle1[[#This Row],[Beginn]]-Tabelle1[[#This Row],[Pause]]))</f>
        <v/>
      </c>
      <c r="J206" s="2" t="str">
        <f>IF(ISNUMBER(Tabelle1[[#This Row],[Stunde]]),IF(Tabelle1[[#This Row],[Stunde]]&gt;0,Tabelle1[[#This Row],[Stunde]]*$J$1*24,""),"")</f>
        <v/>
      </c>
      <c r="K206" t="str">
        <f>IF(MOD(Tabelle1[[#This Row],[Datum]],7)=1,SUMIF(Tabelle1[Datum],"&lt;="&amp;Tabelle1[[#This Row],[Datum]],Tabelle1[Betrag]),"")</f>
        <v/>
      </c>
      <c r="L206" s="6" t="str">
        <f>IF(MOD(Tabelle1[[#This Row],[Datum]],7)=1,SUMIF(Tabelle1[Datum],"&lt;="&amp;Tabelle1[[#This Row],[Datum]],Tabelle1[Stunde]),"")</f>
        <v/>
      </c>
    </row>
    <row r="207" spans="2:12" hidden="1">
      <c r="B207">
        <f>IF(Tabelle1[[#This Row],[Datum]]&lt;1,"",YEAR(Tabelle1[[#This Row],[Datum]]))</f>
        <v>2025</v>
      </c>
      <c r="C207">
        <f>IF(Tabelle1[[#This Row],[Datum]]&lt;1,"",MONTH(Tabelle1[[#This Row],[Datum]]))</f>
        <v>7</v>
      </c>
      <c r="D207" t="str">
        <f>IF(Tabelle1[[#This Row],[Verdienst]]="","",_xlfn.ISOWEEKNUM(Tabelle1[[#This Row],[Datum]]))</f>
        <v/>
      </c>
      <c r="E207" s="5">
        <v>45861</v>
      </c>
      <c r="F207" s="4"/>
      <c r="G207" s="4"/>
      <c r="I207" s="6" t="str">
        <f>IF(Tabelle1[[#This Row],[Beginn]]&lt;1,"",IF(OR(Tabelle1[[#This Row],[Beginn]]="Urlaub",Tabelle1[[#This Row],[Beginn]]="Krank",Tabelle1[[#This Row],[Beginn]]="Feiertag"),8/24,Tabelle1[[#This Row],[Ende]]-Tabelle1[[#This Row],[Beginn]]-Tabelle1[[#This Row],[Pause]]))</f>
        <v/>
      </c>
      <c r="J207" s="2" t="str">
        <f>IF(ISNUMBER(Tabelle1[[#This Row],[Stunde]]),IF(Tabelle1[[#This Row],[Stunde]]&gt;0,Tabelle1[[#This Row],[Stunde]]*$J$1*24,""),"")</f>
        <v/>
      </c>
      <c r="K207" t="str">
        <f>IF(MOD(Tabelle1[[#This Row],[Datum]],7)=1,SUMIF(Tabelle1[Datum],"&lt;="&amp;Tabelle1[[#This Row],[Datum]],Tabelle1[Betrag]),"")</f>
        <v/>
      </c>
      <c r="L207" s="6" t="str">
        <f>IF(MOD(Tabelle1[[#This Row],[Datum]],7)=1,SUMIF(Tabelle1[Datum],"&lt;="&amp;Tabelle1[[#This Row],[Datum]],Tabelle1[Stunde]),"")</f>
        <v/>
      </c>
    </row>
    <row r="208" spans="2:12" hidden="1">
      <c r="B208">
        <f>IF(Tabelle1[[#This Row],[Datum]]&lt;1,"",YEAR(Tabelle1[[#This Row],[Datum]]))</f>
        <v>2025</v>
      </c>
      <c r="C208">
        <f>IF(Tabelle1[[#This Row],[Datum]]&lt;1,"",MONTH(Tabelle1[[#This Row],[Datum]]))</f>
        <v>7</v>
      </c>
      <c r="D208" t="str">
        <f>IF(Tabelle1[[#This Row],[Verdienst]]="","",_xlfn.ISOWEEKNUM(Tabelle1[[#This Row],[Datum]]))</f>
        <v/>
      </c>
      <c r="E208" s="5">
        <v>45862</v>
      </c>
      <c r="F208" s="4"/>
      <c r="G208" s="4"/>
      <c r="I208" s="6" t="str">
        <f>IF(Tabelle1[[#This Row],[Beginn]]&lt;1,"",IF(OR(Tabelle1[[#This Row],[Beginn]]="Urlaub",Tabelle1[[#This Row],[Beginn]]="Krank",Tabelle1[[#This Row],[Beginn]]="Feiertag"),8/24,Tabelle1[[#This Row],[Ende]]-Tabelle1[[#This Row],[Beginn]]-Tabelle1[[#This Row],[Pause]]))</f>
        <v/>
      </c>
      <c r="J208" s="2" t="str">
        <f>IF(ISNUMBER(Tabelle1[[#This Row],[Stunde]]),IF(Tabelle1[[#This Row],[Stunde]]&gt;0,Tabelle1[[#This Row],[Stunde]]*$J$1*24,""),"")</f>
        <v/>
      </c>
      <c r="K208" t="str">
        <f>IF(MOD(Tabelle1[[#This Row],[Datum]],7)=1,SUMIF(Tabelle1[Datum],"&lt;="&amp;Tabelle1[[#This Row],[Datum]],Tabelle1[Betrag]),"")</f>
        <v/>
      </c>
      <c r="L208" s="6" t="str">
        <f>IF(MOD(Tabelle1[[#This Row],[Datum]],7)=1,SUMIF(Tabelle1[Datum],"&lt;="&amp;Tabelle1[[#This Row],[Datum]],Tabelle1[Stunde]),"")</f>
        <v/>
      </c>
    </row>
    <row r="209" spans="2:12" hidden="1">
      <c r="B209">
        <f>IF(Tabelle1[[#This Row],[Datum]]&lt;1,"",YEAR(Tabelle1[[#This Row],[Datum]]))</f>
        <v>2025</v>
      </c>
      <c r="C209">
        <f>IF(Tabelle1[[#This Row],[Datum]]&lt;1,"",MONTH(Tabelle1[[#This Row],[Datum]]))</f>
        <v>7</v>
      </c>
      <c r="D209" t="str">
        <f>IF(Tabelle1[[#This Row],[Verdienst]]="","",_xlfn.ISOWEEKNUM(Tabelle1[[#This Row],[Datum]]))</f>
        <v/>
      </c>
      <c r="E209" s="5">
        <v>45863</v>
      </c>
      <c r="F209" s="4"/>
      <c r="G209" s="4"/>
      <c r="I209" s="6" t="str">
        <f>IF(Tabelle1[[#This Row],[Beginn]]&lt;1,"",IF(OR(Tabelle1[[#This Row],[Beginn]]="Urlaub",Tabelle1[[#This Row],[Beginn]]="Krank",Tabelle1[[#This Row],[Beginn]]="Feiertag"),8/24,Tabelle1[[#This Row],[Ende]]-Tabelle1[[#This Row],[Beginn]]-Tabelle1[[#This Row],[Pause]]))</f>
        <v/>
      </c>
      <c r="J209" s="2" t="str">
        <f>IF(ISNUMBER(Tabelle1[[#This Row],[Stunde]]),IF(Tabelle1[[#This Row],[Stunde]]&gt;0,Tabelle1[[#This Row],[Stunde]]*$J$1*24,""),"")</f>
        <v/>
      </c>
      <c r="K209" t="str">
        <f>IF(MOD(Tabelle1[[#This Row],[Datum]],7)=1,SUMIF(Tabelle1[Datum],"&lt;="&amp;Tabelle1[[#This Row],[Datum]],Tabelle1[Betrag]),"")</f>
        <v/>
      </c>
      <c r="L209" s="6" t="str">
        <f>IF(MOD(Tabelle1[[#This Row],[Datum]],7)=1,SUMIF(Tabelle1[Datum],"&lt;="&amp;Tabelle1[[#This Row],[Datum]],Tabelle1[Stunde]),"")</f>
        <v/>
      </c>
    </row>
    <row r="210" spans="2:12" hidden="1">
      <c r="B210">
        <f>IF(Tabelle1[[#This Row],[Datum]]&lt;1,"",YEAR(Tabelle1[[#This Row],[Datum]]))</f>
        <v>2025</v>
      </c>
      <c r="C210">
        <f>IF(Tabelle1[[#This Row],[Datum]]&lt;1,"",MONTH(Tabelle1[[#This Row],[Datum]]))</f>
        <v>7</v>
      </c>
      <c r="D210" t="str">
        <f>IF(Tabelle1[[#This Row],[Verdienst]]="","",_xlfn.ISOWEEKNUM(Tabelle1[[#This Row],[Datum]]))</f>
        <v/>
      </c>
      <c r="E210" s="5">
        <v>45864</v>
      </c>
      <c r="F210" s="4"/>
      <c r="G210" s="4"/>
      <c r="I210" s="6" t="str">
        <f>IF(Tabelle1[[#This Row],[Beginn]]&lt;1,"",IF(OR(Tabelle1[[#This Row],[Beginn]]="Urlaub",Tabelle1[[#This Row],[Beginn]]="Krank",Tabelle1[[#This Row],[Beginn]]="Feiertag"),8/24,Tabelle1[[#This Row],[Ende]]-Tabelle1[[#This Row],[Beginn]]-Tabelle1[[#This Row],[Pause]]))</f>
        <v/>
      </c>
      <c r="J210" s="2" t="str">
        <f>IF(ISNUMBER(Tabelle1[[#This Row],[Stunde]]),IF(Tabelle1[[#This Row],[Stunde]]&gt;0,Tabelle1[[#This Row],[Stunde]]*$J$1*24,""),"")</f>
        <v/>
      </c>
      <c r="K210" t="str">
        <f>IF(MOD(Tabelle1[[#This Row],[Datum]],7)=1,SUMIF(Tabelle1[Datum],"&lt;="&amp;Tabelle1[[#This Row],[Datum]],Tabelle1[Betrag]),"")</f>
        <v/>
      </c>
      <c r="L210" s="6" t="str">
        <f>IF(MOD(Tabelle1[[#This Row],[Datum]],7)=1,SUMIF(Tabelle1[Datum],"&lt;="&amp;Tabelle1[[#This Row],[Datum]],Tabelle1[Stunde]),"")</f>
        <v/>
      </c>
    </row>
    <row r="211" spans="2:12" hidden="1">
      <c r="B211">
        <f>IF(Tabelle1[[#This Row],[Datum]]&lt;1,"",YEAR(Tabelle1[[#This Row],[Datum]]))</f>
        <v>2025</v>
      </c>
      <c r="C211">
        <f>IF(Tabelle1[[#This Row],[Datum]]&lt;1,"",MONTH(Tabelle1[[#This Row],[Datum]]))</f>
        <v>7</v>
      </c>
      <c r="D211">
        <f>IF(Tabelle1[[#This Row],[Verdienst]]="","",_xlfn.ISOWEEKNUM(Tabelle1[[#This Row],[Datum]]))</f>
        <v>30</v>
      </c>
      <c r="E211" s="5">
        <v>45865</v>
      </c>
      <c r="F211" s="4"/>
      <c r="G211" s="4"/>
      <c r="I211" s="6" t="str">
        <f>IF(Tabelle1[[#This Row],[Beginn]]&lt;1,"",IF(OR(Tabelle1[[#This Row],[Beginn]]="Urlaub",Tabelle1[[#This Row],[Beginn]]="Krank",Tabelle1[[#This Row],[Beginn]]="Feiertag"),8/24,Tabelle1[[#This Row],[Ende]]-Tabelle1[[#This Row],[Beginn]]-Tabelle1[[#This Row],[Pause]]))</f>
        <v/>
      </c>
      <c r="J211" s="2" t="str">
        <f>IF(ISNUMBER(Tabelle1[[#This Row],[Stunde]]),IF(Tabelle1[[#This Row],[Stunde]]&gt;0,Tabelle1[[#This Row],[Stunde]]*$J$1*24,""),"")</f>
        <v/>
      </c>
      <c r="K211">
        <f>IF(MOD(Tabelle1[[#This Row],[Datum]],7)=1,SUMIF(Tabelle1[Datum],"&lt;="&amp;Tabelle1[[#This Row],[Datum]],Tabelle1[Betrag]),"")</f>
        <v>506.55999999999995</v>
      </c>
      <c r="L211" s="6">
        <f>IF(MOD(Tabelle1[[#This Row],[Datum]],7)=1,SUMIF(Tabelle1[Datum],"&lt;="&amp;Tabelle1[[#This Row],[Datum]],Tabelle1[Stunde]),"")</f>
        <v>1.3333333333333333</v>
      </c>
    </row>
    <row r="212" spans="2:12" hidden="1">
      <c r="B212">
        <f>IF(Tabelle1[[#This Row],[Datum]]&lt;1,"",YEAR(Tabelle1[[#This Row],[Datum]]))</f>
        <v>2025</v>
      </c>
      <c r="C212">
        <f>IF(Tabelle1[[#This Row],[Datum]]&lt;1,"",MONTH(Tabelle1[[#This Row],[Datum]]))</f>
        <v>7</v>
      </c>
      <c r="D212" t="str">
        <f>IF(Tabelle1[[#This Row],[Verdienst]]="","",_xlfn.ISOWEEKNUM(Tabelle1[[#This Row],[Datum]]))</f>
        <v/>
      </c>
      <c r="E212" s="5">
        <v>45866</v>
      </c>
      <c r="F212" s="4"/>
      <c r="G212" s="4"/>
      <c r="I212" s="6" t="str">
        <f>IF(Tabelle1[[#This Row],[Beginn]]&lt;1,"",IF(OR(Tabelle1[[#This Row],[Beginn]]="Urlaub",Tabelle1[[#This Row],[Beginn]]="Krank",Tabelle1[[#This Row],[Beginn]]="Feiertag"),8/24,Tabelle1[[#This Row],[Ende]]-Tabelle1[[#This Row],[Beginn]]-Tabelle1[[#This Row],[Pause]]))</f>
        <v/>
      </c>
      <c r="J212" s="2" t="str">
        <f>IF(ISNUMBER(Tabelle1[[#This Row],[Stunde]]),IF(Tabelle1[[#This Row],[Stunde]]&gt;0,Tabelle1[[#This Row],[Stunde]]*$J$1*24,""),"")</f>
        <v/>
      </c>
      <c r="K212" t="str">
        <f>IF(MOD(Tabelle1[[#This Row],[Datum]],7)=1,SUMIF(Tabelle1[Datum],"&lt;="&amp;Tabelle1[[#This Row],[Datum]],Tabelle1[Betrag]),"")</f>
        <v/>
      </c>
      <c r="L212" s="6" t="str">
        <f>IF(MOD(Tabelle1[[#This Row],[Datum]],7)=1,SUMIF(Tabelle1[Datum],"&lt;="&amp;Tabelle1[[#This Row],[Datum]],Tabelle1[Stunde]),"")</f>
        <v/>
      </c>
    </row>
    <row r="213" spans="2:12" hidden="1">
      <c r="B213">
        <f>IF(Tabelle1[[#This Row],[Datum]]&lt;1,"",YEAR(Tabelle1[[#This Row],[Datum]]))</f>
        <v>2025</v>
      </c>
      <c r="C213">
        <f>IF(Tabelle1[[#This Row],[Datum]]&lt;1,"",MONTH(Tabelle1[[#This Row],[Datum]]))</f>
        <v>7</v>
      </c>
      <c r="D213" t="str">
        <f>IF(Tabelle1[[#This Row],[Verdienst]]="","",_xlfn.ISOWEEKNUM(Tabelle1[[#This Row],[Datum]]))</f>
        <v/>
      </c>
      <c r="E213" s="5">
        <v>45867</v>
      </c>
      <c r="F213" s="4"/>
      <c r="G213" s="4"/>
      <c r="I213" s="6" t="str">
        <f>IF(Tabelle1[[#This Row],[Beginn]]&lt;1,"",IF(OR(Tabelle1[[#This Row],[Beginn]]="Urlaub",Tabelle1[[#This Row],[Beginn]]="Krank",Tabelle1[[#This Row],[Beginn]]="Feiertag"),8/24,Tabelle1[[#This Row],[Ende]]-Tabelle1[[#This Row],[Beginn]]-Tabelle1[[#This Row],[Pause]]))</f>
        <v/>
      </c>
      <c r="J213" s="2" t="str">
        <f>IF(ISNUMBER(Tabelle1[[#This Row],[Stunde]]),IF(Tabelle1[[#This Row],[Stunde]]&gt;0,Tabelle1[[#This Row],[Stunde]]*$J$1*24,""),"")</f>
        <v/>
      </c>
      <c r="K213" t="str">
        <f>IF(MOD(Tabelle1[[#This Row],[Datum]],7)=1,SUMIF(Tabelle1[Datum],"&lt;="&amp;Tabelle1[[#This Row],[Datum]],Tabelle1[Betrag]),"")</f>
        <v/>
      </c>
      <c r="L213" s="6" t="str">
        <f>IF(MOD(Tabelle1[[#This Row],[Datum]],7)=1,SUMIF(Tabelle1[Datum],"&lt;="&amp;Tabelle1[[#This Row],[Datum]],Tabelle1[Stunde]),"")</f>
        <v/>
      </c>
    </row>
    <row r="214" spans="2:12" hidden="1">
      <c r="B214">
        <f>IF(Tabelle1[[#This Row],[Datum]]&lt;1,"",YEAR(Tabelle1[[#This Row],[Datum]]))</f>
        <v>2025</v>
      </c>
      <c r="C214">
        <f>IF(Tabelle1[[#This Row],[Datum]]&lt;1,"",MONTH(Tabelle1[[#This Row],[Datum]]))</f>
        <v>7</v>
      </c>
      <c r="D214" t="str">
        <f>IF(Tabelle1[[#This Row],[Verdienst]]="","",_xlfn.ISOWEEKNUM(Tabelle1[[#This Row],[Datum]]))</f>
        <v/>
      </c>
      <c r="E214" s="5">
        <v>45868</v>
      </c>
      <c r="F214" s="4"/>
      <c r="G214" s="4"/>
      <c r="I214" s="6" t="str">
        <f>IF(Tabelle1[[#This Row],[Beginn]]&lt;1,"",IF(OR(Tabelle1[[#This Row],[Beginn]]="Urlaub",Tabelle1[[#This Row],[Beginn]]="Krank",Tabelle1[[#This Row],[Beginn]]="Feiertag"),8/24,Tabelle1[[#This Row],[Ende]]-Tabelle1[[#This Row],[Beginn]]-Tabelle1[[#This Row],[Pause]]))</f>
        <v/>
      </c>
      <c r="J214" s="2" t="str">
        <f>IF(ISNUMBER(Tabelle1[[#This Row],[Stunde]]),IF(Tabelle1[[#This Row],[Stunde]]&gt;0,Tabelle1[[#This Row],[Stunde]]*$J$1*24,""),"")</f>
        <v/>
      </c>
      <c r="K214" t="str">
        <f>IF(MOD(Tabelle1[[#This Row],[Datum]],7)=1,SUMIF(Tabelle1[Datum],"&lt;="&amp;Tabelle1[[#This Row],[Datum]],Tabelle1[Betrag]),"")</f>
        <v/>
      </c>
      <c r="L214" s="6" t="str">
        <f>IF(MOD(Tabelle1[[#This Row],[Datum]],7)=1,SUMIF(Tabelle1[Datum],"&lt;="&amp;Tabelle1[[#This Row],[Datum]],Tabelle1[Stunde]),"")</f>
        <v/>
      </c>
    </row>
    <row r="215" spans="2:12" hidden="1">
      <c r="B215">
        <f>IF(Tabelle1[[#This Row],[Datum]]&lt;1,"",YEAR(Tabelle1[[#This Row],[Datum]]))</f>
        <v>2025</v>
      </c>
      <c r="C215">
        <f>IF(Tabelle1[[#This Row],[Datum]]&lt;1,"",MONTH(Tabelle1[[#This Row],[Datum]]))</f>
        <v>7</v>
      </c>
      <c r="D215" t="str">
        <f>IF(Tabelle1[[#This Row],[Verdienst]]="","",_xlfn.ISOWEEKNUM(Tabelle1[[#This Row],[Datum]]))</f>
        <v/>
      </c>
      <c r="E215" s="5">
        <v>45869</v>
      </c>
      <c r="F215" s="4"/>
      <c r="G215" s="4"/>
      <c r="I215" s="6" t="str">
        <f>IF(Tabelle1[[#This Row],[Beginn]]&lt;1,"",IF(OR(Tabelle1[[#This Row],[Beginn]]="Urlaub",Tabelle1[[#This Row],[Beginn]]="Krank",Tabelle1[[#This Row],[Beginn]]="Feiertag"),8/24,Tabelle1[[#This Row],[Ende]]-Tabelle1[[#This Row],[Beginn]]-Tabelle1[[#This Row],[Pause]]))</f>
        <v/>
      </c>
      <c r="J215" s="2" t="str">
        <f>IF(ISNUMBER(Tabelle1[[#This Row],[Stunde]]),IF(Tabelle1[[#This Row],[Stunde]]&gt;0,Tabelle1[[#This Row],[Stunde]]*$J$1*24,""),"")</f>
        <v/>
      </c>
      <c r="K215" t="str">
        <f>IF(MOD(Tabelle1[[#This Row],[Datum]],7)=1,SUMIF(Tabelle1[Datum],"&lt;="&amp;Tabelle1[[#This Row],[Datum]],Tabelle1[Betrag]),"")</f>
        <v/>
      </c>
      <c r="L215" s="6" t="str">
        <f>IF(MOD(Tabelle1[[#This Row],[Datum]],7)=1,SUMIF(Tabelle1[Datum],"&lt;="&amp;Tabelle1[[#This Row],[Datum]],Tabelle1[Stunde]),"")</f>
        <v/>
      </c>
    </row>
    <row r="216" spans="2:12" hidden="1">
      <c r="B216">
        <f>IF(Tabelle1[[#This Row],[Datum]]&lt;1,"",YEAR(Tabelle1[[#This Row],[Datum]]))</f>
        <v>2025</v>
      </c>
      <c r="C216">
        <f>IF(Tabelle1[[#This Row],[Datum]]&lt;1,"",MONTH(Tabelle1[[#This Row],[Datum]]))</f>
        <v>8</v>
      </c>
      <c r="D216" t="str">
        <f>IF(Tabelle1[[#This Row],[Verdienst]]="","",_xlfn.ISOWEEKNUM(Tabelle1[[#This Row],[Datum]]))</f>
        <v/>
      </c>
      <c r="E216" s="5">
        <v>45870</v>
      </c>
      <c r="F216" s="4"/>
      <c r="G216" s="4"/>
      <c r="I216" s="6" t="str">
        <f>IF(Tabelle1[[#This Row],[Beginn]]&lt;1,"",IF(OR(Tabelle1[[#This Row],[Beginn]]="Urlaub",Tabelle1[[#This Row],[Beginn]]="Krank",Tabelle1[[#This Row],[Beginn]]="Feiertag"),8/24,Tabelle1[[#This Row],[Ende]]-Tabelle1[[#This Row],[Beginn]]-Tabelle1[[#This Row],[Pause]]))</f>
        <v/>
      </c>
      <c r="J216" s="2" t="str">
        <f>IF(ISNUMBER(Tabelle1[[#This Row],[Stunde]]),IF(Tabelle1[[#This Row],[Stunde]]&gt;0,Tabelle1[[#This Row],[Stunde]]*$J$1*24,""),"")</f>
        <v/>
      </c>
      <c r="K216" t="str">
        <f>IF(MOD(Tabelle1[[#This Row],[Datum]],7)=1,SUMIF(Tabelle1[Datum],"&lt;="&amp;Tabelle1[[#This Row],[Datum]],Tabelle1[Betrag]),"")</f>
        <v/>
      </c>
      <c r="L216" s="6" t="str">
        <f>IF(MOD(Tabelle1[[#This Row],[Datum]],7)=1,SUMIF(Tabelle1[Datum],"&lt;="&amp;Tabelle1[[#This Row],[Datum]],Tabelle1[Stunde]),"")</f>
        <v/>
      </c>
    </row>
    <row r="217" spans="2:12" hidden="1">
      <c r="B217">
        <f>IF(Tabelle1[[#This Row],[Datum]]&lt;1,"",YEAR(Tabelle1[[#This Row],[Datum]]))</f>
        <v>2025</v>
      </c>
      <c r="C217">
        <f>IF(Tabelle1[[#This Row],[Datum]]&lt;1,"",MONTH(Tabelle1[[#This Row],[Datum]]))</f>
        <v>8</v>
      </c>
      <c r="D217" t="str">
        <f>IF(Tabelle1[[#This Row],[Verdienst]]="","",_xlfn.ISOWEEKNUM(Tabelle1[[#This Row],[Datum]]))</f>
        <v/>
      </c>
      <c r="E217" s="5">
        <v>45871</v>
      </c>
      <c r="F217" s="4"/>
      <c r="G217" s="4"/>
      <c r="I217" s="6" t="str">
        <f>IF(Tabelle1[[#This Row],[Beginn]]&lt;1,"",IF(OR(Tabelle1[[#This Row],[Beginn]]="Urlaub",Tabelle1[[#This Row],[Beginn]]="Krank",Tabelle1[[#This Row],[Beginn]]="Feiertag"),8/24,Tabelle1[[#This Row],[Ende]]-Tabelle1[[#This Row],[Beginn]]-Tabelle1[[#This Row],[Pause]]))</f>
        <v/>
      </c>
      <c r="J217" s="2" t="str">
        <f>IF(ISNUMBER(Tabelle1[[#This Row],[Stunde]]),IF(Tabelle1[[#This Row],[Stunde]]&gt;0,Tabelle1[[#This Row],[Stunde]]*$J$1*24,""),"")</f>
        <v/>
      </c>
      <c r="K217" t="str">
        <f>IF(MOD(Tabelle1[[#This Row],[Datum]],7)=1,SUMIF(Tabelle1[Datum],"&lt;="&amp;Tabelle1[[#This Row],[Datum]],Tabelle1[Betrag]),"")</f>
        <v/>
      </c>
      <c r="L217" s="6" t="str">
        <f>IF(MOD(Tabelle1[[#This Row],[Datum]],7)=1,SUMIF(Tabelle1[Datum],"&lt;="&amp;Tabelle1[[#This Row],[Datum]],Tabelle1[Stunde]),"")</f>
        <v/>
      </c>
    </row>
    <row r="218" spans="2:12" hidden="1">
      <c r="B218">
        <f>IF(Tabelle1[[#This Row],[Datum]]&lt;1,"",YEAR(Tabelle1[[#This Row],[Datum]]))</f>
        <v>2025</v>
      </c>
      <c r="C218">
        <f>IF(Tabelle1[[#This Row],[Datum]]&lt;1,"",MONTH(Tabelle1[[#This Row],[Datum]]))</f>
        <v>8</v>
      </c>
      <c r="D218">
        <f>IF(Tabelle1[[#This Row],[Verdienst]]="","",_xlfn.ISOWEEKNUM(Tabelle1[[#This Row],[Datum]]))</f>
        <v>31</v>
      </c>
      <c r="E218" s="5">
        <v>45872</v>
      </c>
      <c r="F218" s="4"/>
      <c r="G218" s="4"/>
      <c r="I218" s="6" t="str">
        <f>IF(Tabelle1[[#This Row],[Beginn]]&lt;1,"",IF(OR(Tabelle1[[#This Row],[Beginn]]="Urlaub",Tabelle1[[#This Row],[Beginn]]="Krank",Tabelle1[[#This Row],[Beginn]]="Feiertag"),8/24,Tabelle1[[#This Row],[Ende]]-Tabelle1[[#This Row],[Beginn]]-Tabelle1[[#This Row],[Pause]]))</f>
        <v/>
      </c>
      <c r="J218" s="2" t="str">
        <f>IF(ISNUMBER(Tabelle1[[#This Row],[Stunde]]),IF(Tabelle1[[#This Row],[Stunde]]&gt;0,Tabelle1[[#This Row],[Stunde]]*$J$1*24,""),"")</f>
        <v/>
      </c>
      <c r="K218">
        <f>IF(MOD(Tabelle1[[#This Row],[Datum]],7)=1,SUMIF(Tabelle1[Datum],"&lt;="&amp;Tabelle1[[#This Row],[Datum]],Tabelle1[Betrag]),"")</f>
        <v>506.55999999999995</v>
      </c>
      <c r="L218" s="6">
        <f>IF(MOD(Tabelle1[[#This Row],[Datum]],7)=1,SUMIF(Tabelle1[Datum],"&lt;="&amp;Tabelle1[[#This Row],[Datum]],Tabelle1[Stunde]),"")</f>
        <v>1.3333333333333333</v>
      </c>
    </row>
    <row r="219" spans="2:12" hidden="1">
      <c r="B219">
        <f>IF(Tabelle1[[#This Row],[Datum]]&lt;1,"",YEAR(Tabelle1[[#This Row],[Datum]]))</f>
        <v>2025</v>
      </c>
      <c r="C219">
        <f>IF(Tabelle1[[#This Row],[Datum]]&lt;1,"",MONTH(Tabelle1[[#This Row],[Datum]]))</f>
        <v>8</v>
      </c>
      <c r="D219" t="str">
        <f>IF(Tabelle1[[#This Row],[Verdienst]]="","",_xlfn.ISOWEEKNUM(Tabelle1[[#This Row],[Datum]]))</f>
        <v/>
      </c>
      <c r="E219" s="5">
        <v>45873</v>
      </c>
      <c r="F219" s="4"/>
      <c r="G219" s="4"/>
      <c r="I219" s="6" t="str">
        <f>IF(Tabelle1[[#This Row],[Beginn]]&lt;1,"",IF(OR(Tabelle1[[#This Row],[Beginn]]="Urlaub",Tabelle1[[#This Row],[Beginn]]="Krank",Tabelle1[[#This Row],[Beginn]]="Feiertag"),8/24,Tabelle1[[#This Row],[Ende]]-Tabelle1[[#This Row],[Beginn]]-Tabelle1[[#This Row],[Pause]]))</f>
        <v/>
      </c>
      <c r="J219" s="2" t="str">
        <f>IF(ISNUMBER(Tabelle1[[#This Row],[Stunde]]),IF(Tabelle1[[#This Row],[Stunde]]&gt;0,Tabelle1[[#This Row],[Stunde]]*$J$1*24,""),"")</f>
        <v/>
      </c>
      <c r="K219" t="str">
        <f>IF(MOD(Tabelle1[[#This Row],[Datum]],7)=1,SUMIF(Tabelle1[Datum],"&lt;="&amp;Tabelle1[[#This Row],[Datum]],Tabelle1[Betrag]),"")</f>
        <v/>
      </c>
      <c r="L219" s="6" t="str">
        <f>IF(MOD(Tabelle1[[#This Row],[Datum]],7)=1,SUMIF(Tabelle1[Datum],"&lt;="&amp;Tabelle1[[#This Row],[Datum]],Tabelle1[Stunde]),"")</f>
        <v/>
      </c>
    </row>
    <row r="220" spans="2:12" hidden="1">
      <c r="B220">
        <f>IF(Tabelle1[[#This Row],[Datum]]&lt;1,"",YEAR(Tabelle1[[#This Row],[Datum]]))</f>
        <v>2025</v>
      </c>
      <c r="C220">
        <f>IF(Tabelle1[[#This Row],[Datum]]&lt;1,"",MONTH(Tabelle1[[#This Row],[Datum]]))</f>
        <v>8</v>
      </c>
      <c r="D220" t="str">
        <f>IF(Tabelle1[[#This Row],[Verdienst]]="","",_xlfn.ISOWEEKNUM(Tabelle1[[#This Row],[Datum]]))</f>
        <v/>
      </c>
      <c r="E220" s="5">
        <v>45874</v>
      </c>
      <c r="F220" s="4"/>
      <c r="G220" s="4"/>
      <c r="I220" s="6" t="str">
        <f>IF(Tabelle1[[#This Row],[Beginn]]&lt;1,"",IF(OR(Tabelle1[[#This Row],[Beginn]]="Urlaub",Tabelle1[[#This Row],[Beginn]]="Krank",Tabelle1[[#This Row],[Beginn]]="Feiertag"),8/24,Tabelle1[[#This Row],[Ende]]-Tabelle1[[#This Row],[Beginn]]-Tabelle1[[#This Row],[Pause]]))</f>
        <v/>
      </c>
      <c r="J220" s="2" t="str">
        <f>IF(ISNUMBER(Tabelle1[[#This Row],[Stunde]]),IF(Tabelle1[[#This Row],[Stunde]]&gt;0,Tabelle1[[#This Row],[Stunde]]*$J$1*24,""),"")</f>
        <v/>
      </c>
      <c r="K220" t="str">
        <f>IF(MOD(Tabelle1[[#This Row],[Datum]],7)=1,SUMIF(Tabelle1[Datum],"&lt;="&amp;Tabelle1[[#This Row],[Datum]],Tabelle1[Betrag]),"")</f>
        <v/>
      </c>
      <c r="L220" s="6" t="str">
        <f>IF(MOD(Tabelle1[[#This Row],[Datum]],7)=1,SUMIF(Tabelle1[Datum],"&lt;="&amp;Tabelle1[[#This Row],[Datum]],Tabelle1[Stunde]),"")</f>
        <v/>
      </c>
    </row>
    <row r="221" spans="2:12" hidden="1">
      <c r="B221">
        <f>IF(Tabelle1[[#This Row],[Datum]]&lt;1,"",YEAR(Tabelle1[[#This Row],[Datum]]))</f>
        <v>2025</v>
      </c>
      <c r="C221">
        <f>IF(Tabelle1[[#This Row],[Datum]]&lt;1,"",MONTH(Tabelle1[[#This Row],[Datum]]))</f>
        <v>8</v>
      </c>
      <c r="D221" t="str">
        <f>IF(Tabelle1[[#This Row],[Verdienst]]="","",_xlfn.ISOWEEKNUM(Tabelle1[[#This Row],[Datum]]))</f>
        <v/>
      </c>
      <c r="E221" s="5">
        <v>45875</v>
      </c>
      <c r="F221" s="4"/>
      <c r="G221" s="4"/>
      <c r="I221" s="6" t="str">
        <f>IF(Tabelle1[[#This Row],[Beginn]]&lt;1,"",IF(OR(Tabelle1[[#This Row],[Beginn]]="Urlaub",Tabelle1[[#This Row],[Beginn]]="Krank",Tabelle1[[#This Row],[Beginn]]="Feiertag"),8/24,Tabelle1[[#This Row],[Ende]]-Tabelle1[[#This Row],[Beginn]]-Tabelle1[[#This Row],[Pause]]))</f>
        <v/>
      </c>
      <c r="J221" s="2" t="str">
        <f>IF(ISNUMBER(Tabelle1[[#This Row],[Stunde]]),IF(Tabelle1[[#This Row],[Stunde]]&gt;0,Tabelle1[[#This Row],[Stunde]]*$J$1*24,""),"")</f>
        <v/>
      </c>
      <c r="K221" t="str">
        <f>IF(MOD(Tabelle1[[#This Row],[Datum]],7)=1,SUMIF(Tabelle1[Datum],"&lt;="&amp;Tabelle1[[#This Row],[Datum]],Tabelle1[Betrag]),"")</f>
        <v/>
      </c>
      <c r="L221" s="6" t="str">
        <f>IF(MOD(Tabelle1[[#This Row],[Datum]],7)=1,SUMIF(Tabelle1[Datum],"&lt;="&amp;Tabelle1[[#This Row],[Datum]],Tabelle1[Stunde]),"")</f>
        <v/>
      </c>
    </row>
    <row r="222" spans="2:12" hidden="1">
      <c r="B222">
        <f>IF(Tabelle1[[#This Row],[Datum]]&lt;1,"",YEAR(Tabelle1[[#This Row],[Datum]]))</f>
        <v>2025</v>
      </c>
      <c r="C222">
        <f>IF(Tabelle1[[#This Row],[Datum]]&lt;1,"",MONTH(Tabelle1[[#This Row],[Datum]]))</f>
        <v>8</v>
      </c>
      <c r="D222" t="str">
        <f>IF(Tabelle1[[#This Row],[Verdienst]]="","",_xlfn.ISOWEEKNUM(Tabelle1[[#This Row],[Datum]]))</f>
        <v/>
      </c>
      <c r="E222" s="5">
        <v>45876</v>
      </c>
      <c r="F222" s="4"/>
      <c r="G222" s="4"/>
      <c r="I222" s="6" t="str">
        <f>IF(Tabelle1[[#This Row],[Beginn]]&lt;1,"",IF(OR(Tabelle1[[#This Row],[Beginn]]="Urlaub",Tabelle1[[#This Row],[Beginn]]="Krank",Tabelle1[[#This Row],[Beginn]]="Feiertag"),8/24,Tabelle1[[#This Row],[Ende]]-Tabelle1[[#This Row],[Beginn]]-Tabelle1[[#This Row],[Pause]]))</f>
        <v/>
      </c>
      <c r="J222" s="2" t="str">
        <f>IF(ISNUMBER(Tabelle1[[#This Row],[Stunde]]),IF(Tabelle1[[#This Row],[Stunde]]&gt;0,Tabelle1[[#This Row],[Stunde]]*$J$1*24,""),"")</f>
        <v/>
      </c>
      <c r="K222" t="str">
        <f>IF(MOD(Tabelle1[[#This Row],[Datum]],7)=1,SUMIF(Tabelle1[Datum],"&lt;="&amp;Tabelle1[[#This Row],[Datum]],Tabelle1[Betrag]),"")</f>
        <v/>
      </c>
      <c r="L222" s="6" t="str">
        <f>IF(MOD(Tabelle1[[#This Row],[Datum]],7)=1,SUMIF(Tabelle1[Datum],"&lt;="&amp;Tabelle1[[#This Row],[Datum]],Tabelle1[Stunde]),"")</f>
        <v/>
      </c>
    </row>
    <row r="223" spans="2:12" hidden="1">
      <c r="B223">
        <f>IF(Tabelle1[[#This Row],[Datum]]&lt;1,"",YEAR(Tabelle1[[#This Row],[Datum]]))</f>
        <v>2025</v>
      </c>
      <c r="C223">
        <f>IF(Tabelle1[[#This Row],[Datum]]&lt;1,"",MONTH(Tabelle1[[#This Row],[Datum]]))</f>
        <v>8</v>
      </c>
      <c r="D223" t="str">
        <f>IF(Tabelle1[[#This Row],[Verdienst]]="","",_xlfn.ISOWEEKNUM(Tabelle1[[#This Row],[Datum]]))</f>
        <v/>
      </c>
      <c r="E223" s="5">
        <v>45877</v>
      </c>
      <c r="F223" s="4"/>
      <c r="G223" s="4"/>
      <c r="I223" s="6" t="str">
        <f>IF(Tabelle1[[#This Row],[Beginn]]&lt;1,"",IF(OR(Tabelle1[[#This Row],[Beginn]]="Urlaub",Tabelle1[[#This Row],[Beginn]]="Krank",Tabelle1[[#This Row],[Beginn]]="Feiertag"),8/24,Tabelle1[[#This Row],[Ende]]-Tabelle1[[#This Row],[Beginn]]-Tabelle1[[#This Row],[Pause]]))</f>
        <v/>
      </c>
      <c r="J223" s="2" t="str">
        <f>IF(ISNUMBER(Tabelle1[[#This Row],[Stunde]]),IF(Tabelle1[[#This Row],[Stunde]]&gt;0,Tabelle1[[#This Row],[Stunde]]*$J$1*24,""),"")</f>
        <v/>
      </c>
      <c r="K223" t="str">
        <f>IF(MOD(Tabelle1[[#This Row],[Datum]],7)=1,SUMIF(Tabelle1[Datum],"&lt;="&amp;Tabelle1[[#This Row],[Datum]],Tabelle1[Betrag]),"")</f>
        <v/>
      </c>
      <c r="L223" s="6" t="str">
        <f>IF(MOD(Tabelle1[[#This Row],[Datum]],7)=1,SUMIF(Tabelle1[Datum],"&lt;="&amp;Tabelle1[[#This Row],[Datum]],Tabelle1[Stunde]),"")</f>
        <v/>
      </c>
    </row>
    <row r="224" spans="2:12" hidden="1">
      <c r="B224">
        <f>IF(Tabelle1[[#This Row],[Datum]]&lt;1,"",YEAR(Tabelle1[[#This Row],[Datum]]))</f>
        <v>2025</v>
      </c>
      <c r="C224">
        <f>IF(Tabelle1[[#This Row],[Datum]]&lt;1,"",MONTH(Tabelle1[[#This Row],[Datum]]))</f>
        <v>8</v>
      </c>
      <c r="D224" t="str">
        <f>IF(Tabelle1[[#This Row],[Verdienst]]="","",_xlfn.ISOWEEKNUM(Tabelle1[[#This Row],[Datum]]))</f>
        <v/>
      </c>
      <c r="E224" s="5">
        <v>45878</v>
      </c>
      <c r="F224" s="4"/>
      <c r="G224" s="4"/>
      <c r="I224" s="6" t="str">
        <f>IF(Tabelle1[[#This Row],[Beginn]]&lt;1,"",IF(OR(Tabelle1[[#This Row],[Beginn]]="Urlaub",Tabelle1[[#This Row],[Beginn]]="Krank",Tabelle1[[#This Row],[Beginn]]="Feiertag"),8/24,Tabelle1[[#This Row],[Ende]]-Tabelle1[[#This Row],[Beginn]]-Tabelle1[[#This Row],[Pause]]))</f>
        <v/>
      </c>
      <c r="J224" s="2" t="str">
        <f>IF(ISNUMBER(Tabelle1[[#This Row],[Stunde]]),IF(Tabelle1[[#This Row],[Stunde]]&gt;0,Tabelle1[[#This Row],[Stunde]]*$J$1*24,""),"")</f>
        <v/>
      </c>
      <c r="K224" t="str">
        <f>IF(MOD(Tabelle1[[#This Row],[Datum]],7)=1,SUMIF(Tabelle1[Datum],"&lt;="&amp;Tabelle1[[#This Row],[Datum]],Tabelle1[Betrag]),"")</f>
        <v/>
      </c>
      <c r="L224" s="6" t="str">
        <f>IF(MOD(Tabelle1[[#This Row],[Datum]],7)=1,SUMIF(Tabelle1[Datum],"&lt;="&amp;Tabelle1[[#This Row],[Datum]],Tabelle1[Stunde]),"")</f>
        <v/>
      </c>
    </row>
    <row r="225" spans="2:12" hidden="1">
      <c r="B225">
        <f>IF(Tabelle1[[#This Row],[Datum]]&lt;1,"",YEAR(Tabelle1[[#This Row],[Datum]]))</f>
        <v>2025</v>
      </c>
      <c r="C225">
        <f>IF(Tabelle1[[#This Row],[Datum]]&lt;1,"",MONTH(Tabelle1[[#This Row],[Datum]]))</f>
        <v>8</v>
      </c>
      <c r="D225">
        <f>IF(Tabelle1[[#This Row],[Verdienst]]="","",_xlfn.ISOWEEKNUM(Tabelle1[[#This Row],[Datum]]))</f>
        <v>32</v>
      </c>
      <c r="E225" s="5">
        <v>45879</v>
      </c>
      <c r="F225" s="4"/>
      <c r="G225" s="4"/>
      <c r="I225" s="6" t="str">
        <f>IF(Tabelle1[[#This Row],[Beginn]]&lt;1,"",IF(OR(Tabelle1[[#This Row],[Beginn]]="Urlaub",Tabelle1[[#This Row],[Beginn]]="Krank",Tabelle1[[#This Row],[Beginn]]="Feiertag"),8/24,Tabelle1[[#This Row],[Ende]]-Tabelle1[[#This Row],[Beginn]]-Tabelle1[[#This Row],[Pause]]))</f>
        <v/>
      </c>
      <c r="J225" s="2" t="str">
        <f>IF(ISNUMBER(Tabelle1[[#This Row],[Stunde]]),IF(Tabelle1[[#This Row],[Stunde]]&gt;0,Tabelle1[[#This Row],[Stunde]]*$J$1*24,""),"")</f>
        <v/>
      </c>
      <c r="K225">
        <f>IF(MOD(Tabelle1[[#This Row],[Datum]],7)=1,SUMIF(Tabelle1[Datum],"&lt;="&amp;Tabelle1[[#This Row],[Datum]],Tabelle1[Betrag]),"")</f>
        <v>506.55999999999995</v>
      </c>
      <c r="L225" s="6">
        <f>IF(MOD(Tabelle1[[#This Row],[Datum]],7)=1,SUMIF(Tabelle1[Datum],"&lt;="&amp;Tabelle1[[#This Row],[Datum]],Tabelle1[Stunde]),"")</f>
        <v>1.3333333333333333</v>
      </c>
    </row>
    <row r="226" spans="2:12" hidden="1">
      <c r="B226">
        <f>IF(Tabelle1[[#This Row],[Datum]]&lt;1,"",YEAR(Tabelle1[[#This Row],[Datum]]))</f>
        <v>2025</v>
      </c>
      <c r="C226">
        <f>IF(Tabelle1[[#This Row],[Datum]]&lt;1,"",MONTH(Tabelle1[[#This Row],[Datum]]))</f>
        <v>8</v>
      </c>
      <c r="D226" t="str">
        <f>IF(Tabelle1[[#This Row],[Verdienst]]="","",_xlfn.ISOWEEKNUM(Tabelle1[[#This Row],[Datum]]))</f>
        <v/>
      </c>
      <c r="E226" s="5">
        <v>45880</v>
      </c>
      <c r="F226" s="4"/>
      <c r="G226" s="4"/>
      <c r="I226" s="6" t="str">
        <f>IF(Tabelle1[[#This Row],[Beginn]]&lt;1,"",IF(OR(Tabelle1[[#This Row],[Beginn]]="Urlaub",Tabelle1[[#This Row],[Beginn]]="Krank",Tabelle1[[#This Row],[Beginn]]="Feiertag"),8/24,Tabelle1[[#This Row],[Ende]]-Tabelle1[[#This Row],[Beginn]]-Tabelle1[[#This Row],[Pause]]))</f>
        <v/>
      </c>
      <c r="J226" s="2" t="str">
        <f>IF(ISNUMBER(Tabelle1[[#This Row],[Stunde]]),IF(Tabelle1[[#This Row],[Stunde]]&gt;0,Tabelle1[[#This Row],[Stunde]]*$J$1*24,""),"")</f>
        <v/>
      </c>
      <c r="K226" t="str">
        <f>IF(MOD(Tabelle1[[#This Row],[Datum]],7)=1,SUMIF(Tabelle1[Datum],"&lt;="&amp;Tabelle1[[#This Row],[Datum]],Tabelle1[Betrag]),"")</f>
        <v/>
      </c>
      <c r="L226" s="6" t="str">
        <f>IF(MOD(Tabelle1[[#This Row],[Datum]],7)=1,SUMIF(Tabelle1[Datum],"&lt;="&amp;Tabelle1[[#This Row],[Datum]],Tabelle1[Stunde]),"")</f>
        <v/>
      </c>
    </row>
    <row r="227" spans="2:12" hidden="1">
      <c r="B227">
        <f>IF(Tabelle1[[#This Row],[Datum]]&lt;1,"",YEAR(Tabelle1[[#This Row],[Datum]]))</f>
        <v>2025</v>
      </c>
      <c r="C227">
        <f>IF(Tabelle1[[#This Row],[Datum]]&lt;1,"",MONTH(Tabelle1[[#This Row],[Datum]]))</f>
        <v>8</v>
      </c>
      <c r="D227" t="str">
        <f>IF(Tabelle1[[#This Row],[Verdienst]]="","",_xlfn.ISOWEEKNUM(Tabelle1[[#This Row],[Datum]]))</f>
        <v/>
      </c>
      <c r="E227" s="5">
        <v>45881</v>
      </c>
      <c r="F227" s="4"/>
      <c r="G227" s="4"/>
      <c r="I227" s="6" t="str">
        <f>IF(Tabelle1[[#This Row],[Beginn]]&lt;1,"",IF(OR(Tabelle1[[#This Row],[Beginn]]="Urlaub",Tabelle1[[#This Row],[Beginn]]="Krank",Tabelle1[[#This Row],[Beginn]]="Feiertag"),8/24,Tabelle1[[#This Row],[Ende]]-Tabelle1[[#This Row],[Beginn]]-Tabelle1[[#This Row],[Pause]]))</f>
        <v/>
      </c>
      <c r="J227" s="2" t="str">
        <f>IF(ISNUMBER(Tabelle1[[#This Row],[Stunde]]),IF(Tabelle1[[#This Row],[Stunde]]&gt;0,Tabelle1[[#This Row],[Stunde]]*$J$1*24,""),"")</f>
        <v/>
      </c>
      <c r="K227" t="str">
        <f>IF(MOD(Tabelle1[[#This Row],[Datum]],7)=1,SUMIF(Tabelle1[Datum],"&lt;="&amp;Tabelle1[[#This Row],[Datum]],Tabelle1[Betrag]),"")</f>
        <v/>
      </c>
      <c r="L227" s="6" t="str">
        <f>IF(MOD(Tabelle1[[#This Row],[Datum]],7)=1,SUMIF(Tabelle1[Datum],"&lt;="&amp;Tabelle1[[#This Row],[Datum]],Tabelle1[Stunde]),"")</f>
        <v/>
      </c>
    </row>
    <row r="228" spans="2:12" hidden="1">
      <c r="B228">
        <f>IF(Tabelle1[[#This Row],[Datum]]&lt;1,"",YEAR(Tabelle1[[#This Row],[Datum]]))</f>
        <v>2025</v>
      </c>
      <c r="C228">
        <f>IF(Tabelle1[[#This Row],[Datum]]&lt;1,"",MONTH(Tabelle1[[#This Row],[Datum]]))</f>
        <v>8</v>
      </c>
      <c r="D228" t="str">
        <f>IF(Tabelle1[[#This Row],[Verdienst]]="","",_xlfn.ISOWEEKNUM(Tabelle1[[#This Row],[Datum]]))</f>
        <v/>
      </c>
      <c r="E228" s="5">
        <v>45882</v>
      </c>
      <c r="F228" s="4"/>
      <c r="G228" s="4"/>
      <c r="I228" s="6" t="str">
        <f>IF(Tabelle1[[#This Row],[Beginn]]&lt;1,"",IF(OR(Tabelle1[[#This Row],[Beginn]]="Urlaub",Tabelle1[[#This Row],[Beginn]]="Krank",Tabelle1[[#This Row],[Beginn]]="Feiertag"),8/24,Tabelle1[[#This Row],[Ende]]-Tabelle1[[#This Row],[Beginn]]-Tabelle1[[#This Row],[Pause]]))</f>
        <v/>
      </c>
      <c r="J228" s="2" t="str">
        <f>IF(ISNUMBER(Tabelle1[[#This Row],[Stunde]]),IF(Tabelle1[[#This Row],[Stunde]]&gt;0,Tabelle1[[#This Row],[Stunde]]*$J$1*24,""),"")</f>
        <v/>
      </c>
      <c r="K228" t="str">
        <f>IF(MOD(Tabelle1[[#This Row],[Datum]],7)=1,SUMIF(Tabelle1[Datum],"&lt;="&amp;Tabelle1[[#This Row],[Datum]],Tabelle1[Betrag]),"")</f>
        <v/>
      </c>
      <c r="L228" s="6" t="str">
        <f>IF(MOD(Tabelle1[[#This Row],[Datum]],7)=1,SUMIF(Tabelle1[Datum],"&lt;="&amp;Tabelle1[[#This Row],[Datum]],Tabelle1[Stunde]),"")</f>
        <v/>
      </c>
    </row>
    <row r="229" spans="2:12" hidden="1">
      <c r="B229">
        <f>IF(Tabelle1[[#This Row],[Datum]]&lt;1,"",YEAR(Tabelle1[[#This Row],[Datum]]))</f>
        <v>2025</v>
      </c>
      <c r="C229">
        <f>IF(Tabelle1[[#This Row],[Datum]]&lt;1,"",MONTH(Tabelle1[[#This Row],[Datum]]))</f>
        <v>8</v>
      </c>
      <c r="D229" t="str">
        <f>IF(Tabelle1[[#This Row],[Verdienst]]="","",_xlfn.ISOWEEKNUM(Tabelle1[[#This Row],[Datum]]))</f>
        <v/>
      </c>
      <c r="E229" s="5">
        <v>45883</v>
      </c>
      <c r="F229" s="4"/>
      <c r="G229" s="4"/>
      <c r="I229" s="6" t="str">
        <f>IF(Tabelle1[[#This Row],[Beginn]]&lt;1,"",IF(OR(Tabelle1[[#This Row],[Beginn]]="Urlaub",Tabelle1[[#This Row],[Beginn]]="Krank",Tabelle1[[#This Row],[Beginn]]="Feiertag"),8/24,Tabelle1[[#This Row],[Ende]]-Tabelle1[[#This Row],[Beginn]]-Tabelle1[[#This Row],[Pause]]))</f>
        <v/>
      </c>
      <c r="J229" s="2" t="str">
        <f>IF(ISNUMBER(Tabelle1[[#This Row],[Stunde]]),IF(Tabelle1[[#This Row],[Stunde]]&gt;0,Tabelle1[[#This Row],[Stunde]]*$J$1*24,""),"")</f>
        <v/>
      </c>
      <c r="K229" t="str">
        <f>IF(MOD(Tabelle1[[#This Row],[Datum]],7)=1,SUMIF(Tabelle1[Datum],"&lt;="&amp;Tabelle1[[#This Row],[Datum]],Tabelle1[Betrag]),"")</f>
        <v/>
      </c>
      <c r="L229" s="6" t="str">
        <f>IF(MOD(Tabelle1[[#This Row],[Datum]],7)=1,SUMIF(Tabelle1[Datum],"&lt;="&amp;Tabelle1[[#This Row],[Datum]],Tabelle1[Stunde]),"")</f>
        <v/>
      </c>
    </row>
    <row r="230" spans="2:12" hidden="1">
      <c r="B230">
        <f>IF(Tabelle1[[#This Row],[Datum]]&lt;1,"",YEAR(Tabelle1[[#This Row],[Datum]]))</f>
        <v>2025</v>
      </c>
      <c r="C230">
        <f>IF(Tabelle1[[#This Row],[Datum]]&lt;1,"",MONTH(Tabelle1[[#This Row],[Datum]]))</f>
        <v>8</v>
      </c>
      <c r="D230" t="str">
        <f>IF(Tabelle1[[#This Row],[Verdienst]]="","",_xlfn.ISOWEEKNUM(Tabelle1[[#This Row],[Datum]]))</f>
        <v/>
      </c>
      <c r="E230" s="5">
        <v>45884</v>
      </c>
      <c r="F230" s="4"/>
      <c r="G230" s="4"/>
      <c r="I230" s="6" t="str">
        <f>IF(Tabelle1[[#This Row],[Beginn]]&lt;1,"",IF(OR(Tabelle1[[#This Row],[Beginn]]="Urlaub",Tabelle1[[#This Row],[Beginn]]="Krank",Tabelle1[[#This Row],[Beginn]]="Feiertag"),8/24,Tabelle1[[#This Row],[Ende]]-Tabelle1[[#This Row],[Beginn]]-Tabelle1[[#This Row],[Pause]]))</f>
        <v/>
      </c>
      <c r="J230" s="2" t="str">
        <f>IF(ISNUMBER(Tabelle1[[#This Row],[Stunde]]),IF(Tabelle1[[#This Row],[Stunde]]&gt;0,Tabelle1[[#This Row],[Stunde]]*$J$1*24,""),"")</f>
        <v/>
      </c>
      <c r="K230" t="str">
        <f>IF(MOD(Tabelle1[[#This Row],[Datum]],7)=1,SUMIF(Tabelle1[Datum],"&lt;="&amp;Tabelle1[[#This Row],[Datum]],Tabelle1[Betrag]),"")</f>
        <v/>
      </c>
      <c r="L230" s="6" t="str">
        <f>IF(MOD(Tabelle1[[#This Row],[Datum]],7)=1,SUMIF(Tabelle1[Datum],"&lt;="&amp;Tabelle1[[#This Row],[Datum]],Tabelle1[Stunde]),"")</f>
        <v/>
      </c>
    </row>
    <row r="231" spans="2:12" hidden="1">
      <c r="B231">
        <f>IF(Tabelle1[[#This Row],[Datum]]&lt;1,"",YEAR(Tabelle1[[#This Row],[Datum]]))</f>
        <v>2025</v>
      </c>
      <c r="C231">
        <f>IF(Tabelle1[[#This Row],[Datum]]&lt;1,"",MONTH(Tabelle1[[#This Row],[Datum]]))</f>
        <v>8</v>
      </c>
      <c r="D231" t="str">
        <f>IF(Tabelle1[[#This Row],[Verdienst]]="","",_xlfn.ISOWEEKNUM(Tabelle1[[#This Row],[Datum]]))</f>
        <v/>
      </c>
      <c r="E231" s="5">
        <v>45885</v>
      </c>
      <c r="F231" s="4"/>
      <c r="G231" s="4"/>
      <c r="I231" s="6" t="str">
        <f>IF(Tabelle1[[#This Row],[Beginn]]&lt;1,"",IF(OR(Tabelle1[[#This Row],[Beginn]]="Urlaub",Tabelle1[[#This Row],[Beginn]]="Krank",Tabelle1[[#This Row],[Beginn]]="Feiertag"),8/24,Tabelle1[[#This Row],[Ende]]-Tabelle1[[#This Row],[Beginn]]-Tabelle1[[#This Row],[Pause]]))</f>
        <v/>
      </c>
      <c r="J231" s="2" t="str">
        <f>IF(ISNUMBER(Tabelle1[[#This Row],[Stunde]]),IF(Tabelle1[[#This Row],[Stunde]]&gt;0,Tabelle1[[#This Row],[Stunde]]*$J$1*24,""),"")</f>
        <v/>
      </c>
      <c r="K231" t="str">
        <f>IF(MOD(Tabelle1[[#This Row],[Datum]],7)=1,SUMIF(Tabelle1[Datum],"&lt;="&amp;Tabelle1[[#This Row],[Datum]],Tabelle1[Betrag]),"")</f>
        <v/>
      </c>
      <c r="L231" s="6" t="str">
        <f>IF(MOD(Tabelle1[[#This Row],[Datum]],7)=1,SUMIF(Tabelle1[Datum],"&lt;="&amp;Tabelle1[[#This Row],[Datum]],Tabelle1[Stunde]),"")</f>
        <v/>
      </c>
    </row>
    <row r="232" spans="2:12" hidden="1">
      <c r="B232">
        <f>IF(Tabelle1[[#This Row],[Datum]]&lt;1,"",YEAR(Tabelle1[[#This Row],[Datum]]))</f>
        <v>2025</v>
      </c>
      <c r="C232">
        <f>IF(Tabelle1[[#This Row],[Datum]]&lt;1,"",MONTH(Tabelle1[[#This Row],[Datum]]))</f>
        <v>8</v>
      </c>
      <c r="D232">
        <f>IF(Tabelle1[[#This Row],[Verdienst]]="","",_xlfn.ISOWEEKNUM(Tabelle1[[#This Row],[Datum]]))</f>
        <v>33</v>
      </c>
      <c r="E232" s="5">
        <v>45886</v>
      </c>
      <c r="F232" s="4"/>
      <c r="G232" s="4"/>
      <c r="I232" s="6" t="str">
        <f>IF(Tabelle1[[#This Row],[Beginn]]&lt;1,"",IF(OR(Tabelle1[[#This Row],[Beginn]]="Urlaub",Tabelle1[[#This Row],[Beginn]]="Krank",Tabelle1[[#This Row],[Beginn]]="Feiertag"),8/24,Tabelle1[[#This Row],[Ende]]-Tabelle1[[#This Row],[Beginn]]-Tabelle1[[#This Row],[Pause]]))</f>
        <v/>
      </c>
      <c r="J232" s="2" t="str">
        <f>IF(ISNUMBER(Tabelle1[[#This Row],[Stunde]]),IF(Tabelle1[[#This Row],[Stunde]]&gt;0,Tabelle1[[#This Row],[Stunde]]*$J$1*24,""),"")</f>
        <v/>
      </c>
      <c r="K232">
        <f>IF(MOD(Tabelle1[[#This Row],[Datum]],7)=1,SUMIF(Tabelle1[Datum],"&lt;="&amp;Tabelle1[[#This Row],[Datum]],Tabelle1[Betrag]),"")</f>
        <v>506.55999999999995</v>
      </c>
      <c r="L232" s="6">
        <f>IF(MOD(Tabelle1[[#This Row],[Datum]],7)=1,SUMIF(Tabelle1[Datum],"&lt;="&amp;Tabelle1[[#This Row],[Datum]],Tabelle1[Stunde]),"")</f>
        <v>1.3333333333333333</v>
      </c>
    </row>
    <row r="233" spans="2:12" hidden="1">
      <c r="B233">
        <f>IF(Tabelle1[[#This Row],[Datum]]&lt;1,"",YEAR(Tabelle1[[#This Row],[Datum]]))</f>
        <v>2025</v>
      </c>
      <c r="C233">
        <f>IF(Tabelle1[[#This Row],[Datum]]&lt;1,"",MONTH(Tabelle1[[#This Row],[Datum]]))</f>
        <v>8</v>
      </c>
      <c r="D233" t="str">
        <f>IF(Tabelle1[[#This Row],[Verdienst]]="","",_xlfn.ISOWEEKNUM(Tabelle1[[#This Row],[Datum]]))</f>
        <v/>
      </c>
      <c r="E233" s="5">
        <v>45887</v>
      </c>
      <c r="F233" s="4"/>
      <c r="G233" s="4"/>
      <c r="I233" s="6" t="str">
        <f>IF(Tabelle1[[#This Row],[Beginn]]&lt;1,"",IF(OR(Tabelle1[[#This Row],[Beginn]]="Urlaub",Tabelle1[[#This Row],[Beginn]]="Krank",Tabelle1[[#This Row],[Beginn]]="Feiertag"),8/24,Tabelle1[[#This Row],[Ende]]-Tabelle1[[#This Row],[Beginn]]-Tabelle1[[#This Row],[Pause]]))</f>
        <v/>
      </c>
      <c r="J233" s="2" t="str">
        <f>IF(ISNUMBER(Tabelle1[[#This Row],[Stunde]]),IF(Tabelle1[[#This Row],[Stunde]]&gt;0,Tabelle1[[#This Row],[Stunde]]*$J$1*24,""),"")</f>
        <v/>
      </c>
      <c r="K233" t="str">
        <f>IF(MOD(Tabelle1[[#This Row],[Datum]],7)=1,SUMIF(Tabelle1[Datum],"&lt;="&amp;Tabelle1[[#This Row],[Datum]],Tabelle1[Betrag]),"")</f>
        <v/>
      </c>
      <c r="L233" s="6" t="str">
        <f>IF(MOD(Tabelle1[[#This Row],[Datum]],7)=1,SUMIF(Tabelle1[Datum],"&lt;="&amp;Tabelle1[[#This Row],[Datum]],Tabelle1[Stunde]),"")</f>
        <v/>
      </c>
    </row>
    <row r="234" spans="2:12" hidden="1">
      <c r="B234">
        <f>IF(Tabelle1[[#This Row],[Datum]]&lt;1,"",YEAR(Tabelle1[[#This Row],[Datum]]))</f>
        <v>2025</v>
      </c>
      <c r="C234">
        <f>IF(Tabelle1[[#This Row],[Datum]]&lt;1,"",MONTH(Tabelle1[[#This Row],[Datum]]))</f>
        <v>8</v>
      </c>
      <c r="D234" t="str">
        <f>IF(Tabelle1[[#This Row],[Verdienst]]="","",_xlfn.ISOWEEKNUM(Tabelle1[[#This Row],[Datum]]))</f>
        <v/>
      </c>
      <c r="E234" s="5">
        <v>45888</v>
      </c>
      <c r="F234" s="4"/>
      <c r="G234" s="4"/>
      <c r="I234" s="6" t="str">
        <f>IF(Tabelle1[[#This Row],[Beginn]]&lt;1,"",IF(OR(Tabelle1[[#This Row],[Beginn]]="Urlaub",Tabelle1[[#This Row],[Beginn]]="Krank",Tabelle1[[#This Row],[Beginn]]="Feiertag"),8/24,Tabelle1[[#This Row],[Ende]]-Tabelle1[[#This Row],[Beginn]]-Tabelle1[[#This Row],[Pause]]))</f>
        <v/>
      </c>
      <c r="J234" s="2" t="str">
        <f>IF(ISNUMBER(Tabelle1[[#This Row],[Stunde]]),IF(Tabelle1[[#This Row],[Stunde]]&gt;0,Tabelle1[[#This Row],[Stunde]]*$J$1*24,""),"")</f>
        <v/>
      </c>
      <c r="K234" t="str">
        <f>IF(MOD(Tabelle1[[#This Row],[Datum]],7)=1,SUMIF(Tabelle1[Datum],"&lt;="&amp;Tabelle1[[#This Row],[Datum]],Tabelle1[Betrag]),"")</f>
        <v/>
      </c>
      <c r="L234" s="6" t="str">
        <f>IF(MOD(Tabelle1[[#This Row],[Datum]],7)=1,SUMIF(Tabelle1[Datum],"&lt;="&amp;Tabelle1[[#This Row],[Datum]],Tabelle1[Stunde]),"")</f>
        <v/>
      </c>
    </row>
    <row r="235" spans="2:12" hidden="1">
      <c r="B235">
        <f>IF(Tabelle1[[#This Row],[Datum]]&lt;1,"",YEAR(Tabelle1[[#This Row],[Datum]]))</f>
        <v>2025</v>
      </c>
      <c r="C235">
        <f>IF(Tabelle1[[#This Row],[Datum]]&lt;1,"",MONTH(Tabelle1[[#This Row],[Datum]]))</f>
        <v>8</v>
      </c>
      <c r="D235" t="str">
        <f>IF(Tabelle1[[#This Row],[Verdienst]]="","",_xlfn.ISOWEEKNUM(Tabelle1[[#This Row],[Datum]]))</f>
        <v/>
      </c>
      <c r="E235" s="5">
        <v>45889</v>
      </c>
      <c r="F235" s="4"/>
      <c r="G235" s="4"/>
      <c r="I235" s="6" t="str">
        <f>IF(Tabelle1[[#This Row],[Beginn]]&lt;1,"",IF(OR(Tabelle1[[#This Row],[Beginn]]="Urlaub",Tabelle1[[#This Row],[Beginn]]="Krank",Tabelle1[[#This Row],[Beginn]]="Feiertag"),8/24,Tabelle1[[#This Row],[Ende]]-Tabelle1[[#This Row],[Beginn]]-Tabelle1[[#This Row],[Pause]]))</f>
        <v/>
      </c>
      <c r="J235" s="2" t="str">
        <f>IF(ISNUMBER(Tabelle1[[#This Row],[Stunde]]),IF(Tabelle1[[#This Row],[Stunde]]&gt;0,Tabelle1[[#This Row],[Stunde]]*$J$1*24,""),"")</f>
        <v/>
      </c>
      <c r="K235" t="str">
        <f>IF(MOD(Tabelle1[[#This Row],[Datum]],7)=1,SUMIF(Tabelle1[Datum],"&lt;="&amp;Tabelle1[[#This Row],[Datum]],Tabelle1[Betrag]),"")</f>
        <v/>
      </c>
      <c r="L235" s="6" t="str">
        <f>IF(MOD(Tabelle1[[#This Row],[Datum]],7)=1,SUMIF(Tabelle1[Datum],"&lt;="&amp;Tabelle1[[#This Row],[Datum]],Tabelle1[Stunde]),"")</f>
        <v/>
      </c>
    </row>
    <row r="236" spans="2:12" hidden="1">
      <c r="B236">
        <f>IF(Tabelle1[[#This Row],[Datum]]&lt;1,"",YEAR(Tabelle1[[#This Row],[Datum]]))</f>
        <v>2025</v>
      </c>
      <c r="C236">
        <f>IF(Tabelle1[[#This Row],[Datum]]&lt;1,"",MONTH(Tabelle1[[#This Row],[Datum]]))</f>
        <v>8</v>
      </c>
      <c r="D236" t="str">
        <f>IF(Tabelle1[[#This Row],[Verdienst]]="","",_xlfn.ISOWEEKNUM(Tabelle1[[#This Row],[Datum]]))</f>
        <v/>
      </c>
      <c r="E236" s="5">
        <v>45890</v>
      </c>
      <c r="F236" s="4"/>
      <c r="G236" s="4"/>
      <c r="I236" s="6" t="str">
        <f>IF(Tabelle1[[#This Row],[Beginn]]&lt;1,"",IF(OR(Tabelle1[[#This Row],[Beginn]]="Urlaub",Tabelle1[[#This Row],[Beginn]]="Krank",Tabelle1[[#This Row],[Beginn]]="Feiertag"),8/24,Tabelle1[[#This Row],[Ende]]-Tabelle1[[#This Row],[Beginn]]-Tabelle1[[#This Row],[Pause]]))</f>
        <v/>
      </c>
      <c r="J236" s="2" t="str">
        <f>IF(ISNUMBER(Tabelle1[[#This Row],[Stunde]]),IF(Tabelle1[[#This Row],[Stunde]]&gt;0,Tabelle1[[#This Row],[Stunde]]*$J$1*24,""),"")</f>
        <v/>
      </c>
      <c r="K236" t="str">
        <f>IF(MOD(Tabelle1[[#This Row],[Datum]],7)=1,SUMIF(Tabelle1[Datum],"&lt;="&amp;Tabelle1[[#This Row],[Datum]],Tabelle1[Betrag]),"")</f>
        <v/>
      </c>
      <c r="L236" s="6" t="str">
        <f>IF(MOD(Tabelle1[[#This Row],[Datum]],7)=1,SUMIF(Tabelle1[Datum],"&lt;="&amp;Tabelle1[[#This Row],[Datum]],Tabelle1[Stunde]),"")</f>
        <v/>
      </c>
    </row>
    <row r="237" spans="2:12" hidden="1">
      <c r="B237">
        <f>IF(Tabelle1[[#This Row],[Datum]]&lt;1,"",YEAR(Tabelle1[[#This Row],[Datum]]))</f>
        <v>2025</v>
      </c>
      <c r="C237">
        <f>IF(Tabelle1[[#This Row],[Datum]]&lt;1,"",MONTH(Tabelle1[[#This Row],[Datum]]))</f>
        <v>8</v>
      </c>
      <c r="D237" t="str">
        <f>IF(Tabelle1[[#This Row],[Verdienst]]="","",_xlfn.ISOWEEKNUM(Tabelle1[[#This Row],[Datum]]))</f>
        <v/>
      </c>
      <c r="E237" s="5">
        <v>45891</v>
      </c>
      <c r="F237" s="4"/>
      <c r="G237" s="4"/>
      <c r="I237" s="6" t="str">
        <f>IF(Tabelle1[[#This Row],[Beginn]]&lt;1,"",IF(OR(Tabelle1[[#This Row],[Beginn]]="Urlaub",Tabelle1[[#This Row],[Beginn]]="Krank",Tabelle1[[#This Row],[Beginn]]="Feiertag"),8/24,Tabelle1[[#This Row],[Ende]]-Tabelle1[[#This Row],[Beginn]]-Tabelle1[[#This Row],[Pause]]))</f>
        <v/>
      </c>
      <c r="J237" s="2" t="str">
        <f>IF(ISNUMBER(Tabelle1[[#This Row],[Stunde]]),IF(Tabelle1[[#This Row],[Stunde]]&gt;0,Tabelle1[[#This Row],[Stunde]]*$J$1*24,""),"")</f>
        <v/>
      </c>
      <c r="K237" t="str">
        <f>IF(MOD(Tabelle1[[#This Row],[Datum]],7)=1,SUMIF(Tabelle1[Datum],"&lt;="&amp;Tabelle1[[#This Row],[Datum]],Tabelle1[Betrag]),"")</f>
        <v/>
      </c>
      <c r="L237" s="6" t="str">
        <f>IF(MOD(Tabelle1[[#This Row],[Datum]],7)=1,SUMIF(Tabelle1[Datum],"&lt;="&amp;Tabelle1[[#This Row],[Datum]],Tabelle1[Stunde]),"")</f>
        <v/>
      </c>
    </row>
    <row r="238" spans="2:12" hidden="1">
      <c r="B238">
        <f>IF(Tabelle1[[#This Row],[Datum]]&lt;1,"",YEAR(Tabelle1[[#This Row],[Datum]]))</f>
        <v>2025</v>
      </c>
      <c r="C238">
        <f>IF(Tabelle1[[#This Row],[Datum]]&lt;1,"",MONTH(Tabelle1[[#This Row],[Datum]]))</f>
        <v>8</v>
      </c>
      <c r="D238" t="str">
        <f>IF(Tabelle1[[#This Row],[Verdienst]]="","",_xlfn.ISOWEEKNUM(Tabelle1[[#This Row],[Datum]]))</f>
        <v/>
      </c>
      <c r="E238" s="5">
        <v>45892</v>
      </c>
      <c r="F238" s="4"/>
      <c r="G238" s="4"/>
      <c r="I238" s="6" t="str">
        <f>IF(Tabelle1[[#This Row],[Beginn]]&lt;1,"",IF(OR(Tabelle1[[#This Row],[Beginn]]="Urlaub",Tabelle1[[#This Row],[Beginn]]="Krank",Tabelle1[[#This Row],[Beginn]]="Feiertag"),8/24,Tabelle1[[#This Row],[Ende]]-Tabelle1[[#This Row],[Beginn]]-Tabelle1[[#This Row],[Pause]]))</f>
        <v/>
      </c>
      <c r="J238" s="2" t="str">
        <f>IF(ISNUMBER(Tabelle1[[#This Row],[Stunde]]),IF(Tabelle1[[#This Row],[Stunde]]&gt;0,Tabelle1[[#This Row],[Stunde]]*$J$1*24,""),"")</f>
        <v/>
      </c>
      <c r="K238" t="str">
        <f>IF(MOD(Tabelle1[[#This Row],[Datum]],7)=1,SUMIF(Tabelle1[Datum],"&lt;="&amp;Tabelle1[[#This Row],[Datum]],Tabelle1[Betrag]),"")</f>
        <v/>
      </c>
      <c r="L238" s="6" t="str">
        <f>IF(MOD(Tabelle1[[#This Row],[Datum]],7)=1,SUMIF(Tabelle1[Datum],"&lt;="&amp;Tabelle1[[#This Row],[Datum]],Tabelle1[Stunde]),"")</f>
        <v/>
      </c>
    </row>
    <row r="239" spans="2:12" hidden="1">
      <c r="B239">
        <f>IF(Tabelle1[[#This Row],[Datum]]&lt;1,"",YEAR(Tabelle1[[#This Row],[Datum]]))</f>
        <v>2025</v>
      </c>
      <c r="C239">
        <f>IF(Tabelle1[[#This Row],[Datum]]&lt;1,"",MONTH(Tabelle1[[#This Row],[Datum]]))</f>
        <v>8</v>
      </c>
      <c r="D239">
        <f>IF(Tabelle1[[#This Row],[Verdienst]]="","",_xlfn.ISOWEEKNUM(Tabelle1[[#This Row],[Datum]]))</f>
        <v>34</v>
      </c>
      <c r="E239" s="5">
        <v>45893</v>
      </c>
      <c r="F239" s="4"/>
      <c r="G239" s="4"/>
      <c r="I239" s="6" t="str">
        <f>IF(Tabelle1[[#This Row],[Beginn]]&lt;1,"",IF(OR(Tabelle1[[#This Row],[Beginn]]="Urlaub",Tabelle1[[#This Row],[Beginn]]="Krank",Tabelle1[[#This Row],[Beginn]]="Feiertag"),8/24,Tabelle1[[#This Row],[Ende]]-Tabelle1[[#This Row],[Beginn]]-Tabelle1[[#This Row],[Pause]]))</f>
        <v/>
      </c>
      <c r="J239" s="2" t="str">
        <f>IF(ISNUMBER(Tabelle1[[#This Row],[Stunde]]),IF(Tabelle1[[#This Row],[Stunde]]&gt;0,Tabelle1[[#This Row],[Stunde]]*$J$1*24,""),"")</f>
        <v/>
      </c>
      <c r="K239">
        <f>IF(MOD(Tabelle1[[#This Row],[Datum]],7)=1,SUMIF(Tabelle1[Datum],"&lt;="&amp;Tabelle1[[#This Row],[Datum]],Tabelle1[Betrag]),"")</f>
        <v>506.55999999999995</v>
      </c>
      <c r="L239" s="6">
        <f>IF(MOD(Tabelle1[[#This Row],[Datum]],7)=1,SUMIF(Tabelle1[Datum],"&lt;="&amp;Tabelle1[[#This Row],[Datum]],Tabelle1[Stunde]),"")</f>
        <v>1.3333333333333333</v>
      </c>
    </row>
    <row r="240" spans="2:12" hidden="1">
      <c r="B240">
        <f>IF(Tabelle1[[#This Row],[Datum]]&lt;1,"",YEAR(Tabelle1[[#This Row],[Datum]]))</f>
        <v>2025</v>
      </c>
      <c r="C240">
        <f>IF(Tabelle1[[#This Row],[Datum]]&lt;1,"",MONTH(Tabelle1[[#This Row],[Datum]]))</f>
        <v>8</v>
      </c>
      <c r="D240" t="str">
        <f>IF(Tabelle1[[#This Row],[Verdienst]]="","",_xlfn.ISOWEEKNUM(Tabelle1[[#This Row],[Datum]]))</f>
        <v/>
      </c>
      <c r="E240" s="5">
        <v>45894</v>
      </c>
      <c r="F240" s="4"/>
      <c r="G240" s="4"/>
      <c r="I240" s="6" t="str">
        <f>IF(Tabelle1[[#This Row],[Beginn]]&lt;1,"",IF(OR(Tabelle1[[#This Row],[Beginn]]="Urlaub",Tabelle1[[#This Row],[Beginn]]="Krank",Tabelle1[[#This Row],[Beginn]]="Feiertag"),8/24,Tabelle1[[#This Row],[Ende]]-Tabelle1[[#This Row],[Beginn]]-Tabelle1[[#This Row],[Pause]]))</f>
        <v/>
      </c>
      <c r="J240" s="2" t="str">
        <f>IF(ISNUMBER(Tabelle1[[#This Row],[Stunde]]),IF(Tabelle1[[#This Row],[Stunde]]&gt;0,Tabelle1[[#This Row],[Stunde]]*$J$1*24,""),"")</f>
        <v/>
      </c>
      <c r="K240" t="str">
        <f>IF(MOD(Tabelle1[[#This Row],[Datum]],7)=1,SUMIF(Tabelle1[Datum],"&lt;="&amp;Tabelle1[[#This Row],[Datum]],Tabelle1[Betrag]),"")</f>
        <v/>
      </c>
      <c r="L240" s="6" t="str">
        <f>IF(MOD(Tabelle1[[#This Row],[Datum]],7)=1,SUMIF(Tabelle1[Datum],"&lt;="&amp;Tabelle1[[#This Row],[Datum]],Tabelle1[Stunde]),"")</f>
        <v/>
      </c>
    </row>
    <row r="241" spans="2:12" hidden="1">
      <c r="B241">
        <f>IF(Tabelle1[[#This Row],[Datum]]&lt;1,"",YEAR(Tabelle1[[#This Row],[Datum]]))</f>
        <v>2025</v>
      </c>
      <c r="C241">
        <f>IF(Tabelle1[[#This Row],[Datum]]&lt;1,"",MONTH(Tabelle1[[#This Row],[Datum]]))</f>
        <v>8</v>
      </c>
      <c r="D241" t="str">
        <f>IF(Tabelle1[[#This Row],[Verdienst]]="","",_xlfn.ISOWEEKNUM(Tabelle1[[#This Row],[Datum]]))</f>
        <v/>
      </c>
      <c r="E241" s="5">
        <v>45895</v>
      </c>
      <c r="F241" s="4"/>
      <c r="G241" s="4"/>
      <c r="I241" s="6" t="str">
        <f>IF(Tabelle1[[#This Row],[Beginn]]&lt;1,"",IF(OR(Tabelle1[[#This Row],[Beginn]]="Urlaub",Tabelle1[[#This Row],[Beginn]]="Krank",Tabelle1[[#This Row],[Beginn]]="Feiertag"),8/24,Tabelle1[[#This Row],[Ende]]-Tabelle1[[#This Row],[Beginn]]-Tabelle1[[#This Row],[Pause]]))</f>
        <v/>
      </c>
      <c r="J241" s="2" t="str">
        <f>IF(ISNUMBER(Tabelle1[[#This Row],[Stunde]]),IF(Tabelle1[[#This Row],[Stunde]]&gt;0,Tabelle1[[#This Row],[Stunde]]*$J$1*24,""),"")</f>
        <v/>
      </c>
      <c r="K241" t="str">
        <f>IF(MOD(Tabelle1[[#This Row],[Datum]],7)=1,SUMIF(Tabelle1[Datum],"&lt;="&amp;Tabelle1[[#This Row],[Datum]],Tabelle1[Betrag]),"")</f>
        <v/>
      </c>
      <c r="L241" s="6" t="str">
        <f>IF(MOD(Tabelle1[[#This Row],[Datum]],7)=1,SUMIF(Tabelle1[Datum],"&lt;="&amp;Tabelle1[[#This Row],[Datum]],Tabelle1[Stunde]),"")</f>
        <v/>
      </c>
    </row>
    <row r="242" spans="2:12" hidden="1">
      <c r="B242">
        <f>IF(Tabelle1[[#This Row],[Datum]]&lt;1,"",YEAR(Tabelle1[[#This Row],[Datum]]))</f>
        <v>2025</v>
      </c>
      <c r="C242">
        <f>IF(Tabelle1[[#This Row],[Datum]]&lt;1,"",MONTH(Tabelle1[[#This Row],[Datum]]))</f>
        <v>8</v>
      </c>
      <c r="D242" t="str">
        <f>IF(Tabelle1[[#This Row],[Verdienst]]="","",_xlfn.ISOWEEKNUM(Tabelle1[[#This Row],[Datum]]))</f>
        <v/>
      </c>
      <c r="E242" s="5">
        <v>45896</v>
      </c>
      <c r="F242" s="4"/>
      <c r="G242" s="4"/>
      <c r="I242" s="6" t="str">
        <f>IF(Tabelle1[[#This Row],[Beginn]]&lt;1,"",IF(OR(Tabelle1[[#This Row],[Beginn]]="Urlaub",Tabelle1[[#This Row],[Beginn]]="Krank",Tabelle1[[#This Row],[Beginn]]="Feiertag"),8/24,Tabelle1[[#This Row],[Ende]]-Tabelle1[[#This Row],[Beginn]]-Tabelle1[[#This Row],[Pause]]))</f>
        <v/>
      </c>
      <c r="J242" s="2" t="str">
        <f>IF(ISNUMBER(Tabelle1[[#This Row],[Stunde]]),IF(Tabelle1[[#This Row],[Stunde]]&gt;0,Tabelle1[[#This Row],[Stunde]]*$J$1*24,""),"")</f>
        <v/>
      </c>
      <c r="K242" t="str">
        <f>IF(MOD(Tabelle1[[#This Row],[Datum]],7)=1,SUMIF(Tabelle1[Datum],"&lt;="&amp;Tabelle1[[#This Row],[Datum]],Tabelle1[Betrag]),"")</f>
        <v/>
      </c>
      <c r="L242" s="6" t="str">
        <f>IF(MOD(Tabelle1[[#This Row],[Datum]],7)=1,SUMIF(Tabelle1[Datum],"&lt;="&amp;Tabelle1[[#This Row],[Datum]],Tabelle1[Stunde]),"")</f>
        <v/>
      </c>
    </row>
    <row r="243" spans="2:12" hidden="1">
      <c r="B243">
        <f>IF(Tabelle1[[#This Row],[Datum]]&lt;1,"",YEAR(Tabelle1[[#This Row],[Datum]]))</f>
        <v>2025</v>
      </c>
      <c r="C243">
        <f>IF(Tabelle1[[#This Row],[Datum]]&lt;1,"",MONTH(Tabelle1[[#This Row],[Datum]]))</f>
        <v>8</v>
      </c>
      <c r="D243" t="str">
        <f>IF(Tabelle1[[#This Row],[Verdienst]]="","",_xlfn.ISOWEEKNUM(Tabelle1[[#This Row],[Datum]]))</f>
        <v/>
      </c>
      <c r="E243" s="5">
        <v>45897</v>
      </c>
      <c r="F243" s="4"/>
      <c r="G243" s="4"/>
      <c r="I243" s="6" t="str">
        <f>IF(Tabelle1[[#This Row],[Beginn]]&lt;1,"",IF(OR(Tabelle1[[#This Row],[Beginn]]="Urlaub",Tabelle1[[#This Row],[Beginn]]="Krank",Tabelle1[[#This Row],[Beginn]]="Feiertag"),8/24,Tabelle1[[#This Row],[Ende]]-Tabelle1[[#This Row],[Beginn]]-Tabelle1[[#This Row],[Pause]]))</f>
        <v/>
      </c>
      <c r="J243" s="2" t="str">
        <f>IF(ISNUMBER(Tabelle1[[#This Row],[Stunde]]),IF(Tabelle1[[#This Row],[Stunde]]&gt;0,Tabelle1[[#This Row],[Stunde]]*$J$1*24,""),"")</f>
        <v/>
      </c>
      <c r="K243" t="str">
        <f>IF(MOD(Tabelle1[[#This Row],[Datum]],7)=1,SUMIF(Tabelle1[Datum],"&lt;="&amp;Tabelle1[[#This Row],[Datum]],Tabelle1[Betrag]),"")</f>
        <v/>
      </c>
      <c r="L243" s="6" t="str">
        <f>IF(MOD(Tabelle1[[#This Row],[Datum]],7)=1,SUMIF(Tabelle1[Datum],"&lt;="&amp;Tabelle1[[#This Row],[Datum]],Tabelle1[Stunde]),"")</f>
        <v/>
      </c>
    </row>
    <row r="244" spans="2:12" hidden="1">
      <c r="B244">
        <f>IF(Tabelle1[[#This Row],[Datum]]&lt;1,"",YEAR(Tabelle1[[#This Row],[Datum]]))</f>
        <v>2025</v>
      </c>
      <c r="C244">
        <f>IF(Tabelle1[[#This Row],[Datum]]&lt;1,"",MONTH(Tabelle1[[#This Row],[Datum]]))</f>
        <v>8</v>
      </c>
      <c r="D244" t="str">
        <f>IF(Tabelle1[[#This Row],[Verdienst]]="","",_xlfn.ISOWEEKNUM(Tabelle1[[#This Row],[Datum]]))</f>
        <v/>
      </c>
      <c r="E244" s="5">
        <v>45898</v>
      </c>
      <c r="F244" s="4"/>
      <c r="G244" s="4"/>
      <c r="I244" s="6" t="str">
        <f>IF(Tabelle1[[#This Row],[Beginn]]&lt;1,"",IF(OR(Tabelle1[[#This Row],[Beginn]]="Urlaub",Tabelle1[[#This Row],[Beginn]]="Krank",Tabelle1[[#This Row],[Beginn]]="Feiertag"),8/24,Tabelle1[[#This Row],[Ende]]-Tabelle1[[#This Row],[Beginn]]-Tabelle1[[#This Row],[Pause]]))</f>
        <v/>
      </c>
      <c r="J244" s="2" t="str">
        <f>IF(ISNUMBER(Tabelle1[[#This Row],[Stunde]]),IF(Tabelle1[[#This Row],[Stunde]]&gt;0,Tabelle1[[#This Row],[Stunde]]*$J$1*24,""),"")</f>
        <v/>
      </c>
      <c r="K244" t="str">
        <f>IF(MOD(Tabelle1[[#This Row],[Datum]],7)=1,SUMIF(Tabelle1[Datum],"&lt;="&amp;Tabelle1[[#This Row],[Datum]],Tabelle1[Betrag]),"")</f>
        <v/>
      </c>
      <c r="L244" s="6" t="str">
        <f>IF(MOD(Tabelle1[[#This Row],[Datum]],7)=1,SUMIF(Tabelle1[Datum],"&lt;="&amp;Tabelle1[[#This Row],[Datum]],Tabelle1[Stunde]),"")</f>
        <v/>
      </c>
    </row>
    <row r="245" spans="2:12" hidden="1">
      <c r="B245">
        <f>IF(Tabelle1[[#This Row],[Datum]]&lt;1,"",YEAR(Tabelle1[[#This Row],[Datum]]))</f>
        <v>2025</v>
      </c>
      <c r="C245">
        <f>IF(Tabelle1[[#This Row],[Datum]]&lt;1,"",MONTH(Tabelle1[[#This Row],[Datum]]))</f>
        <v>8</v>
      </c>
      <c r="D245" t="str">
        <f>IF(Tabelle1[[#This Row],[Verdienst]]="","",_xlfn.ISOWEEKNUM(Tabelle1[[#This Row],[Datum]]))</f>
        <v/>
      </c>
      <c r="E245" s="5">
        <v>45899</v>
      </c>
      <c r="F245" s="4"/>
      <c r="G245" s="4"/>
      <c r="I245" s="6" t="str">
        <f>IF(Tabelle1[[#This Row],[Beginn]]&lt;1,"",IF(OR(Tabelle1[[#This Row],[Beginn]]="Urlaub",Tabelle1[[#This Row],[Beginn]]="Krank",Tabelle1[[#This Row],[Beginn]]="Feiertag"),8/24,Tabelle1[[#This Row],[Ende]]-Tabelle1[[#This Row],[Beginn]]-Tabelle1[[#This Row],[Pause]]))</f>
        <v/>
      </c>
      <c r="J245" s="2" t="str">
        <f>IF(ISNUMBER(Tabelle1[[#This Row],[Stunde]]),IF(Tabelle1[[#This Row],[Stunde]]&gt;0,Tabelle1[[#This Row],[Stunde]]*$J$1*24,""),"")</f>
        <v/>
      </c>
      <c r="K245" t="str">
        <f>IF(MOD(Tabelle1[[#This Row],[Datum]],7)=1,SUMIF(Tabelle1[Datum],"&lt;="&amp;Tabelle1[[#This Row],[Datum]],Tabelle1[Betrag]),"")</f>
        <v/>
      </c>
      <c r="L245" s="6" t="str">
        <f>IF(MOD(Tabelle1[[#This Row],[Datum]],7)=1,SUMIF(Tabelle1[Datum],"&lt;="&amp;Tabelle1[[#This Row],[Datum]],Tabelle1[Stunde]),"")</f>
        <v/>
      </c>
    </row>
    <row r="246" spans="2:12" hidden="1">
      <c r="B246">
        <f>IF(Tabelle1[[#This Row],[Datum]]&lt;1,"",YEAR(Tabelle1[[#This Row],[Datum]]))</f>
        <v>2025</v>
      </c>
      <c r="C246">
        <f>IF(Tabelle1[[#This Row],[Datum]]&lt;1,"",MONTH(Tabelle1[[#This Row],[Datum]]))</f>
        <v>8</v>
      </c>
      <c r="D246">
        <f>IF(Tabelle1[[#This Row],[Verdienst]]="","",_xlfn.ISOWEEKNUM(Tabelle1[[#This Row],[Datum]]))</f>
        <v>35</v>
      </c>
      <c r="E246" s="5">
        <v>45900</v>
      </c>
      <c r="F246" s="4"/>
      <c r="G246" s="4"/>
      <c r="I246" s="6" t="str">
        <f>IF(Tabelle1[[#This Row],[Beginn]]&lt;1,"",IF(OR(Tabelle1[[#This Row],[Beginn]]="Urlaub",Tabelle1[[#This Row],[Beginn]]="Krank",Tabelle1[[#This Row],[Beginn]]="Feiertag"),8/24,Tabelle1[[#This Row],[Ende]]-Tabelle1[[#This Row],[Beginn]]-Tabelle1[[#This Row],[Pause]]))</f>
        <v/>
      </c>
      <c r="J246" s="2" t="str">
        <f>IF(ISNUMBER(Tabelle1[[#This Row],[Stunde]]),IF(Tabelle1[[#This Row],[Stunde]]&gt;0,Tabelle1[[#This Row],[Stunde]]*$J$1*24,""),"")</f>
        <v/>
      </c>
      <c r="K246">
        <f>IF(MOD(Tabelle1[[#This Row],[Datum]],7)=1,SUMIF(Tabelle1[Datum],"&lt;="&amp;Tabelle1[[#This Row],[Datum]],Tabelle1[Betrag]),"")</f>
        <v>506.55999999999995</v>
      </c>
      <c r="L246" s="6">
        <f>IF(MOD(Tabelle1[[#This Row],[Datum]],7)=1,SUMIF(Tabelle1[Datum],"&lt;="&amp;Tabelle1[[#This Row],[Datum]],Tabelle1[Stunde]),"")</f>
        <v>1.3333333333333333</v>
      </c>
    </row>
    <row r="247" spans="2:12" hidden="1">
      <c r="B247">
        <f>IF(Tabelle1[[#This Row],[Datum]]&lt;1,"",YEAR(Tabelle1[[#This Row],[Datum]]))</f>
        <v>2025</v>
      </c>
      <c r="C247">
        <f>IF(Tabelle1[[#This Row],[Datum]]&lt;1,"",MONTH(Tabelle1[[#This Row],[Datum]]))</f>
        <v>9</v>
      </c>
      <c r="D247" t="str">
        <f>IF(Tabelle1[[#This Row],[Verdienst]]="","",_xlfn.ISOWEEKNUM(Tabelle1[[#This Row],[Datum]]))</f>
        <v/>
      </c>
      <c r="E247" s="5">
        <v>45901</v>
      </c>
      <c r="F247" s="4"/>
      <c r="G247" s="4"/>
      <c r="I247" s="6" t="str">
        <f>IF(Tabelle1[[#This Row],[Beginn]]&lt;1,"",IF(OR(Tabelle1[[#This Row],[Beginn]]="Urlaub",Tabelle1[[#This Row],[Beginn]]="Krank",Tabelle1[[#This Row],[Beginn]]="Feiertag"),8/24,Tabelle1[[#This Row],[Ende]]-Tabelle1[[#This Row],[Beginn]]-Tabelle1[[#This Row],[Pause]]))</f>
        <v/>
      </c>
      <c r="J247" s="2" t="str">
        <f>IF(ISNUMBER(Tabelle1[[#This Row],[Stunde]]),IF(Tabelle1[[#This Row],[Stunde]]&gt;0,Tabelle1[[#This Row],[Stunde]]*$J$1*24,""),"")</f>
        <v/>
      </c>
      <c r="K247" t="str">
        <f>IF(MOD(Tabelle1[[#This Row],[Datum]],7)=1,SUMIF(Tabelle1[Datum],"&lt;="&amp;Tabelle1[[#This Row],[Datum]],Tabelle1[Betrag]),"")</f>
        <v/>
      </c>
      <c r="L247" s="6" t="str">
        <f>IF(MOD(Tabelle1[[#This Row],[Datum]],7)=1,SUMIF(Tabelle1[Datum],"&lt;="&amp;Tabelle1[[#This Row],[Datum]],Tabelle1[Stunde]),"")</f>
        <v/>
      </c>
    </row>
    <row r="248" spans="2:12" hidden="1">
      <c r="B248">
        <f>IF(Tabelle1[[#This Row],[Datum]]&lt;1,"",YEAR(Tabelle1[[#This Row],[Datum]]))</f>
        <v>2025</v>
      </c>
      <c r="C248">
        <f>IF(Tabelle1[[#This Row],[Datum]]&lt;1,"",MONTH(Tabelle1[[#This Row],[Datum]]))</f>
        <v>9</v>
      </c>
      <c r="D248" t="str">
        <f>IF(Tabelle1[[#This Row],[Verdienst]]="","",_xlfn.ISOWEEKNUM(Tabelle1[[#This Row],[Datum]]))</f>
        <v/>
      </c>
      <c r="E248" s="5">
        <v>45902</v>
      </c>
      <c r="F248" s="4"/>
      <c r="G248" s="4"/>
      <c r="I248" s="6" t="str">
        <f>IF(Tabelle1[[#This Row],[Beginn]]&lt;1,"",IF(OR(Tabelle1[[#This Row],[Beginn]]="Urlaub",Tabelle1[[#This Row],[Beginn]]="Krank",Tabelle1[[#This Row],[Beginn]]="Feiertag"),8/24,Tabelle1[[#This Row],[Ende]]-Tabelle1[[#This Row],[Beginn]]-Tabelle1[[#This Row],[Pause]]))</f>
        <v/>
      </c>
      <c r="J248" s="2" t="str">
        <f>IF(ISNUMBER(Tabelle1[[#This Row],[Stunde]]),IF(Tabelle1[[#This Row],[Stunde]]&gt;0,Tabelle1[[#This Row],[Stunde]]*$J$1*24,""),"")</f>
        <v/>
      </c>
      <c r="K248" t="str">
        <f>IF(MOD(Tabelle1[[#This Row],[Datum]],7)=1,SUMIF(Tabelle1[Datum],"&lt;="&amp;Tabelle1[[#This Row],[Datum]],Tabelle1[Betrag]),"")</f>
        <v/>
      </c>
      <c r="L248" s="6" t="str">
        <f>IF(MOD(Tabelle1[[#This Row],[Datum]],7)=1,SUMIF(Tabelle1[Datum],"&lt;="&amp;Tabelle1[[#This Row],[Datum]],Tabelle1[Stunde]),"")</f>
        <v/>
      </c>
    </row>
    <row r="249" spans="2:12" hidden="1">
      <c r="B249">
        <f>IF(Tabelle1[[#This Row],[Datum]]&lt;1,"",YEAR(Tabelle1[[#This Row],[Datum]]))</f>
        <v>2025</v>
      </c>
      <c r="C249">
        <f>IF(Tabelle1[[#This Row],[Datum]]&lt;1,"",MONTH(Tabelle1[[#This Row],[Datum]]))</f>
        <v>9</v>
      </c>
      <c r="D249" t="str">
        <f>IF(Tabelle1[[#This Row],[Verdienst]]="","",_xlfn.ISOWEEKNUM(Tabelle1[[#This Row],[Datum]]))</f>
        <v/>
      </c>
      <c r="E249" s="5">
        <v>45903</v>
      </c>
      <c r="F249" s="4"/>
      <c r="G249" s="4"/>
      <c r="I249" s="6" t="str">
        <f>IF(Tabelle1[[#This Row],[Beginn]]&lt;1,"",IF(OR(Tabelle1[[#This Row],[Beginn]]="Urlaub",Tabelle1[[#This Row],[Beginn]]="Krank",Tabelle1[[#This Row],[Beginn]]="Feiertag"),8/24,Tabelle1[[#This Row],[Ende]]-Tabelle1[[#This Row],[Beginn]]-Tabelle1[[#This Row],[Pause]]))</f>
        <v/>
      </c>
      <c r="J249" s="2" t="str">
        <f>IF(ISNUMBER(Tabelle1[[#This Row],[Stunde]]),IF(Tabelle1[[#This Row],[Stunde]]&gt;0,Tabelle1[[#This Row],[Stunde]]*$J$1*24,""),"")</f>
        <v/>
      </c>
      <c r="K249" t="str">
        <f>IF(MOD(Tabelle1[[#This Row],[Datum]],7)=1,SUMIF(Tabelle1[Datum],"&lt;="&amp;Tabelle1[[#This Row],[Datum]],Tabelle1[Betrag]),"")</f>
        <v/>
      </c>
      <c r="L249" s="6" t="str">
        <f>IF(MOD(Tabelle1[[#This Row],[Datum]],7)=1,SUMIF(Tabelle1[Datum],"&lt;="&amp;Tabelle1[[#This Row],[Datum]],Tabelle1[Stunde]),"")</f>
        <v/>
      </c>
    </row>
    <row r="250" spans="2:12" hidden="1">
      <c r="B250">
        <f>IF(Tabelle1[[#This Row],[Datum]]&lt;1,"",YEAR(Tabelle1[[#This Row],[Datum]]))</f>
        <v>2025</v>
      </c>
      <c r="C250">
        <f>IF(Tabelle1[[#This Row],[Datum]]&lt;1,"",MONTH(Tabelle1[[#This Row],[Datum]]))</f>
        <v>9</v>
      </c>
      <c r="D250" t="str">
        <f>IF(Tabelle1[[#This Row],[Verdienst]]="","",_xlfn.ISOWEEKNUM(Tabelle1[[#This Row],[Datum]]))</f>
        <v/>
      </c>
      <c r="E250" s="5">
        <v>45904</v>
      </c>
      <c r="F250" s="4"/>
      <c r="G250" s="4"/>
      <c r="I250" s="6" t="str">
        <f>IF(Tabelle1[[#This Row],[Beginn]]&lt;1,"",IF(OR(Tabelle1[[#This Row],[Beginn]]="Urlaub",Tabelle1[[#This Row],[Beginn]]="Krank",Tabelle1[[#This Row],[Beginn]]="Feiertag"),8/24,Tabelle1[[#This Row],[Ende]]-Tabelle1[[#This Row],[Beginn]]-Tabelle1[[#This Row],[Pause]]))</f>
        <v/>
      </c>
      <c r="J250" s="2" t="str">
        <f>IF(ISNUMBER(Tabelle1[[#This Row],[Stunde]]),IF(Tabelle1[[#This Row],[Stunde]]&gt;0,Tabelle1[[#This Row],[Stunde]]*$J$1*24,""),"")</f>
        <v/>
      </c>
      <c r="K250" t="str">
        <f>IF(MOD(Tabelle1[[#This Row],[Datum]],7)=1,SUMIF(Tabelle1[Datum],"&lt;="&amp;Tabelle1[[#This Row],[Datum]],Tabelle1[Betrag]),"")</f>
        <v/>
      </c>
      <c r="L250" s="6" t="str">
        <f>IF(MOD(Tabelle1[[#This Row],[Datum]],7)=1,SUMIF(Tabelle1[Datum],"&lt;="&amp;Tabelle1[[#This Row],[Datum]],Tabelle1[Stunde]),"")</f>
        <v/>
      </c>
    </row>
    <row r="251" spans="2:12" hidden="1">
      <c r="B251">
        <f>IF(Tabelle1[[#This Row],[Datum]]&lt;1,"",YEAR(Tabelle1[[#This Row],[Datum]]))</f>
        <v>2025</v>
      </c>
      <c r="C251">
        <f>IF(Tabelle1[[#This Row],[Datum]]&lt;1,"",MONTH(Tabelle1[[#This Row],[Datum]]))</f>
        <v>9</v>
      </c>
      <c r="D251" t="str">
        <f>IF(Tabelle1[[#This Row],[Verdienst]]="","",_xlfn.ISOWEEKNUM(Tabelle1[[#This Row],[Datum]]))</f>
        <v/>
      </c>
      <c r="E251" s="5">
        <v>45905</v>
      </c>
      <c r="F251" s="4"/>
      <c r="G251" s="4"/>
      <c r="I251" s="6" t="str">
        <f>IF(Tabelle1[[#This Row],[Beginn]]&lt;1,"",IF(OR(Tabelle1[[#This Row],[Beginn]]="Urlaub",Tabelle1[[#This Row],[Beginn]]="Krank",Tabelle1[[#This Row],[Beginn]]="Feiertag"),8/24,Tabelle1[[#This Row],[Ende]]-Tabelle1[[#This Row],[Beginn]]-Tabelle1[[#This Row],[Pause]]))</f>
        <v/>
      </c>
      <c r="J251" s="2" t="str">
        <f>IF(ISNUMBER(Tabelle1[[#This Row],[Stunde]]),IF(Tabelle1[[#This Row],[Stunde]]&gt;0,Tabelle1[[#This Row],[Stunde]]*$J$1*24,""),"")</f>
        <v/>
      </c>
      <c r="K251" t="str">
        <f>IF(MOD(Tabelle1[[#This Row],[Datum]],7)=1,SUMIF(Tabelle1[Datum],"&lt;="&amp;Tabelle1[[#This Row],[Datum]],Tabelle1[Betrag]),"")</f>
        <v/>
      </c>
      <c r="L251" s="6" t="str">
        <f>IF(MOD(Tabelle1[[#This Row],[Datum]],7)=1,SUMIF(Tabelle1[Datum],"&lt;="&amp;Tabelle1[[#This Row],[Datum]],Tabelle1[Stunde]),"")</f>
        <v/>
      </c>
    </row>
    <row r="252" spans="2:12" hidden="1">
      <c r="B252">
        <f>IF(Tabelle1[[#This Row],[Datum]]&lt;1,"",YEAR(Tabelle1[[#This Row],[Datum]]))</f>
        <v>2025</v>
      </c>
      <c r="C252">
        <f>IF(Tabelle1[[#This Row],[Datum]]&lt;1,"",MONTH(Tabelle1[[#This Row],[Datum]]))</f>
        <v>9</v>
      </c>
      <c r="D252" t="str">
        <f>IF(Tabelle1[[#This Row],[Verdienst]]="","",_xlfn.ISOWEEKNUM(Tabelle1[[#This Row],[Datum]]))</f>
        <v/>
      </c>
      <c r="E252" s="5">
        <v>45906</v>
      </c>
      <c r="F252" s="4"/>
      <c r="G252" s="4"/>
      <c r="I252" s="6" t="str">
        <f>IF(Tabelle1[[#This Row],[Beginn]]&lt;1,"",IF(OR(Tabelle1[[#This Row],[Beginn]]="Urlaub",Tabelle1[[#This Row],[Beginn]]="Krank",Tabelle1[[#This Row],[Beginn]]="Feiertag"),8/24,Tabelle1[[#This Row],[Ende]]-Tabelle1[[#This Row],[Beginn]]-Tabelle1[[#This Row],[Pause]]))</f>
        <v/>
      </c>
      <c r="J252" s="2" t="str">
        <f>IF(ISNUMBER(Tabelle1[[#This Row],[Stunde]]),IF(Tabelle1[[#This Row],[Stunde]]&gt;0,Tabelle1[[#This Row],[Stunde]]*$J$1*24,""),"")</f>
        <v/>
      </c>
      <c r="K252" t="str">
        <f>IF(MOD(Tabelle1[[#This Row],[Datum]],7)=1,SUMIF(Tabelle1[Datum],"&lt;="&amp;Tabelle1[[#This Row],[Datum]],Tabelle1[Betrag]),"")</f>
        <v/>
      </c>
      <c r="L252" s="6" t="str">
        <f>IF(MOD(Tabelle1[[#This Row],[Datum]],7)=1,SUMIF(Tabelle1[Datum],"&lt;="&amp;Tabelle1[[#This Row],[Datum]],Tabelle1[Stunde]),"")</f>
        <v/>
      </c>
    </row>
    <row r="253" spans="2:12" hidden="1">
      <c r="B253">
        <f>IF(Tabelle1[[#This Row],[Datum]]&lt;1,"",YEAR(Tabelle1[[#This Row],[Datum]]))</f>
        <v>2025</v>
      </c>
      <c r="C253">
        <f>IF(Tabelle1[[#This Row],[Datum]]&lt;1,"",MONTH(Tabelle1[[#This Row],[Datum]]))</f>
        <v>9</v>
      </c>
      <c r="D253">
        <f>IF(Tabelle1[[#This Row],[Verdienst]]="","",_xlfn.ISOWEEKNUM(Tabelle1[[#This Row],[Datum]]))</f>
        <v>36</v>
      </c>
      <c r="E253" s="5">
        <v>45907</v>
      </c>
      <c r="F253" s="4"/>
      <c r="G253" s="4"/>
      <c r="I253" s="6" t="str">
        <f>IF(Tabelle1[[#This Row],[Beginn]]&lt;1,"",IF(OR(Tabelle1[[#This Row],[Beginn]]="Urlaub",Tabelle1[[#This Row],[Beginn]]="Krank",Tabelle1[[#This Row],[Beginn]]="Feiertag"),8/24,Tabelle1[[#This Row],[Ende]]-Tabelle1[[#This Row],[Beginn]]-Tabelle1[[#This Row],[Pause]]))</f>
        <v/>
      </c>
      <c r="J253" s="2" t="str">
        <f>IF(ISNUMBER(Tabelle1[[#This Row],[Stunde]]),IF(Tabelle1[[#This Row],[Stunde]]&gt;0,Tabelle1[[#This Row],[Stunde]]*$J$1*24,""),"")</f>
        <v/>
      </c>
      <c r="K253">
        <f>IF(MOD(Tabelle1[[#This Row],[Datum]],7)=1,SUMIF(Tabelle1[Datum],"&lt;="&amp;Tabelle1[[#This Row],[Datum]],Tabelle1[Betrag]),"")</f>
        <v>506.55999999999995</v>
      </c>
      <c r="L253" s="6">
        <f>IF(MOD(Tabelle1[[#This Row],[Datum]],7)=1,SUMIF(Tabelle1[Datum],"&lt;="&amp;Tabelle1[[#This Row],[Datum]],Tabelle1[Stunde]),"")</f>
        <v>1.3333333333333333</v>
      </c>
    </row>
    <row r="254" spans="2:12" hidden="1">
      <c r="B254">
        <f>IF(Tabelle1[[#This Row],[Datum]]&lt;1,"",YEAR(Tabelle1[[#This Row],[Datum]]))</f>
        <v>2025</v>
      </c>
      <c r="C254">
        <f>IF(Tabelle1[[#This Row],[Datum]]&lt;1,"",MONTH(Tabelle1[[#This Row],[Datum]]))</f>
        <v>9</v>
      </c>
      <c r="D254" t="str">
        <f>IF(Tabelle1[[#This Row],[Verdienst]]="","",_xlfn.ISOWEEKNUM(Tabelle1[[#This Row],[Datum]]))</f>
        <v/>
      </c>
      <c r="E254" s="5">
        <v>45908</v>
      </c>
      <c r="F254" s="4"/>
      <c r="G254" s="4"/>
      <c r="I254" s="6" t="str">
        <f>IF(Tabelle1[[#This Row],[Beginn]]&lt;1,"",IF(OR(Tabelle1[[#This Row],[Beginn]]="Urlaub",Tabelle1[[#This Row],[Beginn]]="Krank",Tabelle1[[#This Row],[Beginn]]="Feiertag"),8/24,Tabelle1[[#This Row],[Ende]]-Tabelle1[[#This Row],[Beginn]]-Tabelle1[[#This Row],[Pause]]))</f>
        <v/>
      </c>
      <c r="J254" s="2" t="str">
        <f>IF(ISNUMBER(Tabelle1[[#This Row],[Stunde]]),IF(Tabelle1[[#This Row],[Stunde]]&gt;0,Tabelle1[[#This Row],[Stunde]]*$J$1*24,""),"")</f>
        <v/>
      </c>
      <c r="K254" t="str">
        <f>IF(MOD(Tabelle1[[#This Row],[Datum]],7)=1,SUMIF(Tabelle1[Datum],"&lt;="&amp;Tabelle1[[#This Row],[Datum]],Tabelle1[Betrag]),"")</f>
        <v/>
      </c>
      <c r="L254" s="6" t="str">
        <f>IF(MOD(Tabelle1[[#This Row],[Datum]],7)=1,SUMIF(Tabelle1[Datum],"&lt;="&amp;Tabelle1[[#This Row],[Datum]],Tabelle1[Stunde]),"")</f>
        <v/>
      </c>
    </row>
    <row r="255" spans="2:12" hidden="1">
      <c r="B255">
        <f>IF(Tabelle1[[#This Row],[Datum]]&lt;1,"",YEAR(Tabelle1[[#This Row],[Datum]]))</f>
        <v>2025</v>
      </c>
      <c r="C255">
        <f>IF(Tabelle1[[#This Row],[Datum]]&lt;1,"",MONTH(Tabelle1[[#This Row],[Datum]]))</f>
        <v>9</v>
      </c>
      <c r="D255" t="str">
        <f>IF(Tabelle1[[#This Row],[Verdienst]]="","",_xlfn.ISOWEEKNUM(Tabelle1[[#This Row],[Datum]]))</f>
        <v/>
      </c>
      <c r="E255" s="5">
        <v>45909</v>
      </c>
      <c r="F255" s="4"/>
      <c r="G255" s="4"/>
      <c r="I255" s="6" t="str">
        <f>IF(Tabelle1[[#This Row],[Beginn]]&lt;1,"",IF(OR(Tabelle1[[#This Row],[Beginn]]="Urlaub",Tabelle1[[#This Row],[Beginn]]="Krank",Tabelle1[[#This Row],[Beginn]]="Feiertag"),8/24,Tabelle1[[#This Row],[Ende]]-Tabelle1[[#This Row],[Beginn]]-Tabelle1[[#This Row],[Pause]]))</f>
        <v/>
      </c>
      <c r="J255" s="2" t="str">
        <f>IF(ISNUMBER(Tabelle1[[#This Row],[Stunde]]),IF(Tabelle1[[#This Row],[Stunde]]&gt;0,Tabelle1[[#This Row],[Stunde]]*$J$1*24,""),"")</f>
        <v/>
      </c>
      <c r="K255" t="str">
        <f>IF(MOD(Tabelle1[[#This Row],[Datum]],7)=1,SUMIF(Tabelle1[Datum],"&lt;="&amp;Tabelle1[[#This Row],[Datum]],Tabelle1[Betrag]),"")</f>
        <v/>
      </c>
      <c r="L255" s="6" t="str">
        <f>IF(MOD(Tabelle1[[#This Row],[Datum]],7)=1,SUMIF(Tabelle1[Datum],"&lt;="&amp;Tabelle1[[#This Row],[Datum]],Tabelle1[Stunde]),"")</f>
        <v/>
      </c>
    </row>
    <row r="256" spans="2:12" hidden="1">
      <c r="B256">
        <f>IF(Tabelle1[[#This Row],[Datum]]&lt;1,"",YEAR(Tabelle1[[#This Row],[Datum]]))</f>
        <v>2025</v>
      </c>
      <c r="C256">
        <f>IF(Tabelle1[[#This Row],[Datum]]&lt;1,"",MONTH(Tabelle1[[#This Row],[Datum]]))</f>
        <v>9</v>
      </c>
      <c r="D256" t="str">
        <f>IF(Tabelle1[[#This Row],[Verdienst]]="","",_xlfn.ISOWEEKNUM(Tabelle1[[#This Row],[Datum]]))</f>
        <v/>
      </c>
      <c r="E256" s="5">
        <v>45910</v>
      </c>
      <c r="F256" s="4"/>
      <c r="G256" s="4"/>
      <c r="I256" s="6" t="str">
        <f>IF(Tabelle1[[#This Row],[Beginn]]&lt;1,"",IF(OR(Tabelle1[[#This Row],[Beginn]]="Urlaub",Tabelle1[[#This Row],[Beginn]]="Krank",Tabelle1[[#This Row],[Beginn]]="Feiertag"),8/24,Tabelle1[[#This Row],[Ende]]-Tabelle1[[#This Row],[Beginn]]-Tabelle1[[#This Row],[Pause]]))</f>
        <v/>
      </c>
      <c r="J256" s="2" t="str">
        <f>IF(ISNUMBER(Tabelle1[[#This Row],[Stunde]]),IF(Tabelle1[[#This Row],[Stunde]]&gt;0,Tabelle1[[#This Row],[Stunde]]*$J$1*24,""),"")</f>
        <v/>
      </c>
      <c r="K256" t="str">
        <f>IF(MOD(Tabelle1[[#This Row],[Datum]],7)=1,SUMIF(Tabelle1[Datum],"&lt;="&amp;Tabelle1[[#This Row],[Datum]],Tabelle1[Betrag]),"")</f>
        <v/>
      </c>
      <c r="L256" s="6" t="str">
        <f>IF(MOD(Tabelle1[[#This Row],[Datum]],7)=1,SUMIF(Tabelle1[Datum],"&lt;="&amp;Tabelle1[[#This Row],[Datum]],Tabelle1[Stunde]),"")</f>
        <v/>
      </c>
    </row>
    <row r="257" spans="2:12" hidden="1">
      <c r="B257">
        <f>IF(Tabelle1[[#This Row],[Datum]]&lt;1,"",YEAR(Tabelle1[[#This Row],[Datum]]))</f>
        <v>2025</v>
      </c>
      <c r="C257">
        <f>IF(Tabelle1[[#This Row],[Datum]]&lt;1,"",MONTH(Tabelle1[[#This Row],[Datum]]))</f>
        <v>9</v>
      </c>
      <c r="D257" t="str">
        <f>IF(Tabelle1[[#This Row],[Verdienst]]="","",_xlfn.ISOWEEKNUM(Tabelle1[[#This Row],[Datum]]))</f>
        <v/>
      </c>
      <c r="E257" s="5">
        <v>45911</v>
      </c>
      <c r="F257" s="4"/>
      <c r="G257" s="4"/>
      <c r="I257" s="6" t="str">
        <f>IF(Tabelle1[[#This Row],[Beginn]]&lt;1,"",IF(OR(Tabelle1[[#This Row],[Beginn]]="Urlaub",Tabelle1[[#This Row],[Beginn]]="Krank",Tabelle1[[#This Row],[Beginn]]="Feiertag"),8/24,Tabelle1[[#This Row],[Ende]]-Tabelle1[[#This Row],[Beginn]]-Tabelle1[[#This Row],[Pause]]))</f>
        <v/>
      </c>
      <c r="J257" s="2" t="str">
        <f>IF(ISNUMBER(Tabelle1[[#This Row],[Stunde]]),IF(Tabelle1[[#This Row],[Stunde]]&gt;0,Tabelle1[[#This Row],[Stunde]]*$J$1*24,""),"")</f>
        <v/>
      </c>
      <c r="K257" t="str">
        <f>IF(MOD(Tabelle1[[#This Row],[Datum]],7)=1,SUMIF(Tabelle1[Datum],"&lt;="&amp;Tabelle1[[#This Row],[Datum]],Tabelle1[Betrag]),"")</f>
        <v/>
      </c>
      <c r="L257" s="6" t="str">
        <f>IF(MOD(Tabelle1[[#This Row],[Datum]],7)=1,SUMIF(Tabelle1[Datum],"&lt;="&amp;Tabelle1[[#This Row],[Datum]],Tabelle1[Stunde]),"")</f>
        <v/>
      </c>
    </row>
    <row r="258" spans="2:12" hidden="1">
      <c r="B258">
        <f>IF(Tabelle1[[#This Row],[Datum]]&lt;1,"",YEAR(Tabelle1[[#This Row],[Datum]]))</f>
        <v>2025</v>
      </c>
      <c r="C258">
        <f>IF(Tabelle1[[#This Row],[Datum]]&lt;1,"",MONTH(Tabelle1[[#This Row],[Datum]]))</f>
        <v>9</v>
      </c>
      <c r="D258" t="str">
        <f>IF(Tabelle1[[#This Row],[Verdienst]]="","",_xlfn.ISOWEEKNUM(Tabelle1[[#This Row],[Datum]]))</f>
        <v/>
      </c>
      <c r="E258" s="5">
        <v>45912</v>
      </c>
      <c r="F258" s="4"/>
      <c r="G258" s="4"/>
      <c r="I258" s="6" t="str">
        <f>IF(Tabelle1[[#This Row],[Beginn]]&lt;1,"",IF(OR(Tabelle1[[#This Row],[Beginn]]="Urlaub",Tabelle1[[#This Row],[Beginn]]="Krank",Tabelle1[[#This Row],[Beginn]]="Feiertag"),8/24,Tabelle1[[#This Row],[Ende]]-Tabelle1[[#This Row],[Beginn]]-Tabelle1[[#This Row],[Pause]]))</f>
        <v/>
      </c>
      <c r="J258" s="2" t="str">
        <f>IF(ISNUMBER(Tabelle1[[#This Row],[Stunde]]),IF(Tabelle1[[#This Row],[Stunde]]&gt;0,Tabelle1[[#This Row],[Stunde]]*$J$1*24,""),"")</f>
        <v/>
      </c>
      <c r="K258" t="str">
        <f>IF(MOD(Tabelle1[[#This Row],[Datum]],7)=1,SUMIF(Tabelle1[Datum],"&lt;="&amp;Tabelle1[[#This Row],[Datum]],Tabelle1[Betrag]),"")</f>
        <v/>
      </c>
      <c r="L258" s="6" t="str">
        <f>IF(MOD(Tabelle1[[#This Row],[Datum]],7)=1,SUMIF(Tabelle1[Datum],"&lt;="&amp;Tabelle1[[#This Row],[Datum]],Tabelle1[Stunde]),"")</f>
        <v/>
      </c>
    </row>
    <row r="259" spans="2:12" hidden="1">
      <c r="B259">
        <f>IF(Tabelle1[[#This Row],[Datum]]&lt;1,"",YEAR(Tabelle1[[#This Row],[Datum]]))</f>
        <v>2025</v>
      </c>
      <c r="C259">
        <f>IF(Tabelle1[[#This Row],[Datum]]&lt;1,"",MONTH(Tabelle1[[#This Row],[Datum]]))</f>
        <v>9</v>
      </c>
      <c r="D259" t="str">
        <f>IF(Tabelle1[[#This Row],[Verdienst]]="","",_xlfn.ISOWEEKNUM(Tabelle1[[#This Row],[Datum]]))</f>
        <v/>
      </c>
      <c r="E259" s="5">
        <v>45913</v>
      </c>
      <c r="F259" s="4"/>
      <c r="G259" s="4"/>
      <c r="I259" s="6" t="str">
        <f>IF(Tabelle1[[#This Row],[Beginn]]&lt;1,"",IF(OR(Tabelle1[[#This Row],[Beginn]]="Urlaub",Tabelle1[[#This Row],[Beginn]]="Krank",Tabelle1[[#This Row],[Beginn]]="Feiertag"),8/24,Tabelle1[[#This Row],[Ende]]-Tabelle1[[#This Row],[Beginn]]-Tabelle1[[#This Row],[Pause]]))</f>
        <v/>
      </c>
      <c r="J259" s="2" t="str">
        <f>IF(ISNUMBER(Tabelle1[[#This Row],[Stunde]]),IF(Tabelle1[[#This Row],[Stunde]]&gt;0,Tabelle1[[#This Row],[Stunde]]*$J$1*24,""),"")</f>
        <v/>
      </c>
      <c r="K259" t="str">
        <f>IF(MOD(Tabelle1[[#This Row],[Datum]],7)=1,SUMIF(Tabelle1[Datum],"&lt;="&amp;Tabelle1[[#This Row],[Datum]],Tabelle1[Betrag]),"")</f>
        <v/>
      </c>
      <c r="L259" s="6" t="str">
        <f>IF(MOD(Tabelle1[[#This Row],[Datum]],7)=1,SUMIF(Tabelle1[Datum],"&lt;="&amp;Tabelle1[[#This Row],[Datum]],Tabelle1[Stunde]),"")</f>
        <v/>
      </c>
    </row>
    <row r="260" spans="2:12" hidden="1">
      <c r="B260">
        <f>IF(Tabelle1[[#This Row],[Datum]]&lt;1,"",YEAR(Tabelle1[[#This Row],[Datum]]))</f>
        <v>2025</v>
      </c>
      <c r="C260">
        <f>IF(Tabelle1[[#This Row],[Datum]]&lt;1,"",MONTH(Tabelle1[[#This Row],[Datum]]))</f>
        <v>9</v>
      </c>
      <c r="D260">
        <f>IF(Tabelle1[[#This Row],[Verdienst]]="","",_xlfn.ISOWEEKNUM(Tabelle1[[#This Row],[Datum]]))</f>
        <v>37</v>
      </c>
      <c r="E260" s="5">
        <v>45914</v>
      </c>
      <c r="F260" s="4"/>
      <c r="G260" s="4"/>
      <c r="I260" s="6" t="str">
        <f>IF(Tabelle1[[#This Row],[Beginn]]&lt;1,"",IF(OR(Tabelle1[[#This Row],[Beginn]]="Urlaub",Tabelle1[[#This Row],[Beginn]]="Krank",Tabelle1[[#This Row],[Beginn]]="Feiertag"),8/24,Tabelle1[[#This Row],[Ende]]-Tabelle1[[#This Row],[Beginn]]-Tabelle1[[#This Row],[Pause]]))</f>
        <v/>
      </c>
      <c r="J260" s="2" t="str">
        <f>IF(ISNUMBER(Tabelle1[[#This Row],[Stunde]]),IF(Tabelle1[[#This Row],[Stunde]]&gt;0,Tabelle1[[#This Row],[Stunde]]*$J$1*24,""),"")</f>
        <v/>
      </c>
      <c r="K260">
        <f>IF(MOD(Tabelle1[[#This Row],[Datum]],7)=1,SUMIF(Tabelle1[Datum],"&lt;="&amp;Tabelle1[[#This Row],[Datum]],Tabelle1[Betrag]),"")</f>
        <v>506.55999999999995</v>
      </c>
      <c r="L260" s="6">
        <f>IF(MOD(Tabelle1[[#This Row],[Datum]],7)=1,SUMIF(Tabelle1[Datum],"&lt;="&amp;Tabelle1[[#This Row],[Datum]],Tabelle1[Stunde]),"")</f>
        <v>1.3333333333333333</v>
      </c>
    </row>
    <row r="261" spans="2:12" hidden="1">
      <c r="B261">
        <f>IF(Tabelle1[[#This Row],[Datum]]&lt;1,"",YEAR(Tabelle1[[#This Row],[Datum]]))</f>
        <v>2025</v>
      </c>
      <c r="C261">
        <f>IF(Tabelle1[[#This Row],[Datum]]&lt;1,"",MONTH(Tabelle1[[#This Row],[Datum]]))</f>
        <v>9</v>
      </c>
      <c r="D261" t="str">
        <f>IF(Tabelle1[[#This Row],[Verdienst]]="","",_xlfn.ISOWEEKNUM(Tabelle1[[#This Row],[Datum]]))</f>
        <v/>
      </c>
      <c r="E261" s="5">
        <v>45915</v>
      </c>
      <c r="F261" s="4"/>
      <c r="G261" s="4"/>
      <c r="I261" s="6" t="str">
        <f>IF(Tabelle1[[#This Row],[Beginn]]&lt;1,"",IF(OR(Tabelle1[[#This Row],[Beginn]]="Urlaub",Tabelle1[[#This Row],[Beginn]]="Krank",Tabelle1[[#This Row],[Beginn]]="Feiertag"),8/24,Tabelle1[[#This Row],[Ende]]-Tabelle1[[#This Row],[Beginn]]-Tabelle1[[#This Row],[Pause]]))</f>
        <v/>
      </c>
      <c r="J261" s="2" t="str">
        <f>IF(ISNUMBER(Tabelle1[[#This Row],[Stunde]]),IF(Tabelle1[[#This Row],[Stunde]]&gt;0,Tabelle1[[#This Row],[Stunde]]*$J$1*24,""),"")</f>
        <v/>
      </c>
      <c r="K261" t="str">
        <f>IF(MOD(Tabelle1[[#This Row],[Datum]],7)=1,SUMIF(Tabelle1[Datum],"&lt;="&amp;Tabelle1[[#This Row],[Datum]],Tabelle1[Betrag]),"")</f>
        <v/>
      </c>
      <c r="L261" s="6" t="str">
        <f>IF(MOD(Tabelle1[[#This Row],[Datum]],7)=1,SUMIF(Tabelle1[Datum],"&lt;="&amp;Tabelle1[[#This Row],[Datum]],Tabelle1[Stunde]),"")</f>
        <v/>
      </c>
    </row>
    <row r="262" spans="2:12" hidden="1">
      <c r="B262">
        <f>IF(Tabelle1[[#This Row],[Datum]]&lt;1,"",YEAR(Tabelle1[[#This Row],[Datum]]))</f>
        <v>2025</v>
      </c>
      <c r="C262">
        <f>IF(Tabelle1[[#This Row],[Datum]]&lt;1,"",MONTH(Tabelle1[[#This Row],[Datum]]))</f>
        <v>9</v>
      </c>
      <c r="D262" t="str">
        <f>IF(Tabelle1[[#This Row],[Verdienst]]="","",_xlfn.ISOWEEKNUM(Tabelle1[[#This Row],[Datum]]))</f>
        <v/>
      </c>
      <c r="E262" s="5">
        <v>45916</v>
      </c>
      <c r="F262" s="4"/>
      <c r="G262" s="4"/>
      <c r="I262" s="6" t="str">
        <f>IF(Tabelle1[[#This Row],[Beginn]]&lt;1,"",IF(OR(Tabelle1[[#This Row],[Beginn]]="Urlaub",Tabelle1[[#This Row],[Beginn]]="Krank",Tabelle1[[#This Row],[Beginn]]="Feiertag"),8/24,Tabelle1[[#This Row],[Ende]]-Tabelle1[[#This Row],[Beginn]]-Tabelle1[[#This Row],[Pause]]))</f>
        <v/>
      </c>
      <c r="J262" s="2" t="str">
        <f>IF(ISNUMBER(Tabelle1[[#This Row],[Stunde]]),IF(Tabelle1[[#This Row],[Stunde]]&gt;0,Tabelle1[[#This Row],[Stunde]]*$J$1*24,""),"")</f>
        <v/>
      </c>
      <c r="K262" t="str">
        <f>IF(MOD(Tabelle1[[#This Row],[Datum]],7)=1,SUMIF(Tabelle1[Datum],"&lt;="&amp;Tabelle1[[#This Row],[Datum]],Tabelle1[Betrag]),"")</f>
        <v/>
      </c>
      <c r="L262" s="6" t="str">
        <f>IF(MOD(Tabelle1[[#This Row],[Datum]],7)=1,SUMIF(Tabelle1[Datum],"&lt;="&amp;Tabelle1[[#This Row],[Datum]],Tabelle1[Stunde]),"")</f>
        <v/>
      </c>
    </row>
    <row r="263" spans="2:12" hidden="1">
      <c r="B263">
        <f>IF(Tabelle1[[#This Row],[Datum]]&lt;1,"",YEAR(Tabelle1[[#This Row],[Datum]]))</f>
        <v>2025</v>
      </c>
      <c r="C263">
        <f>IF(Tabelle1[[#This Row],[Datum]]&lt;1,"",MONTH(Tabelle1[[#This Row],[Datum]]))</f>
        <v>9</v>
      </c>
      <c r="D263" t="str">
        <f>IF(Tabelle1[[#This Row],[Verdienst]]="","",_xlfn.ISOWEEKNUM(Tabelle1[[#This Row],[Datum]]))</f>
        <v/>
      </c>
      <c r="E263" s="5">
        <v>45917</v>
      </c>
      <c r="F263" s="4"/>
      <c r="G263" s="4"/>
      <c r="I263" s="6" t="str">
        <f>IF(Tabelle1[[#This Row],[Beginn]]&lt;1,"",IF(OR(Tabelle1[[#This Row],[Beginn]]="Urlaub",Tabelle1[[#This Row],[Beginn]]="Krank",Tabelle1[[#This Row],[Beginn]]="Feiertag"),8/24,Tabelle1[[#This Row],[Ende]]-Tabelle1[[#This Row],[Beginn]]-Tabelle1[[#This Row],[Pause]]))</f>
        <v/>
      </c>
      <c r="J263" s="2" t="str">
        <f>IF(ISNUMBER(Tabelle1[[#This Row],[Stunde]]),IF(Tabelle1[[#This Row],[Stunde]]&gt;0,Tabelle1[[#This Row],[Stunde]]*$J$1*24,""),"")</f>
        <v/>
      </c>
      <c r="K263" t="str">
        <f>IF(MOD(Tabelle1[[#This Row],[Datum]],7)=1,SUMIF(Tabelle1[Datum],"&lt;="&amp;Tabelle1[[#This Row],[Datum]],Tabelle1[Betrag]),"")</f>
        <v/>
      </c>
      <c r="L263" s="6" t="str">
        <f>IF(MOD(Tabelle1[[#This Row],[Datum]],7)=1,SUMIF(Tabelle1[Datum],"&lt;="&amp;Tabelle1[[#This Row],[Datum]],Tabelle1[Stunde]),"")</f>
        <v/>
      </c>
    </row>
    <row r="264" spans="2:12" hidden="1">
      <c r="B264">
        <f>IF(Tabelle1[[#This Row],[Datum]]&lt;1,"",YEAR(Tabelle1[[#This Row],[Datum]]))</f>
        <v>2025</v>
      </c>
      <c r="C264">
        <f>IF(Tabelle1[[#This Row],[Datum]]&lt;1,"",MONTH(Tabelle1[[#This Row],[Datum]]))</f>
        <v>9</v>
      </c>
      <c r="D264" t="str">
        <f>IF(Tabelle1[[#This Row],[Verdienst]]="","",_xlfn.ISOWEEKNUM(Tabelle1[[#This Row],[Datum]]))</f>
        <v/>
      </c>
      <c r="E264" s="5">
        <v>45918</v>
      </c>
      <c r="F264" s="4"/>
      <c r="G264" s="4"/>
      <c r="I264" s="6" t="str">
        <f>IF(Tabelle1[[#This Row],[Beginn]]&lt;1,"",IF(OR(Tabelle1[[#This Row],[Beginn]]="Urlaub",Tabelle1[[#This Row],[Beginn]]="Krank",Tabelle1[[#This Row],[Beginn]]="Feiertag"),8/24,Tabelle1[[#This Row],[Ende]]-Tabelle1[[#This Row],[Beginn]]-Tabelle1[[#This Row],[Pause]]))</f>
        <v/>
      </c>
      <c r="J264" s="2" t="str">
        <f>IF(ISNUMBER(Tabelle1[[#This Row],[Stunde]]),IF(Tabelle1[[#This Row],[Stunde]]&gt;0,Tabelle1[[#This Row],[Stunde]]*$J$1*24,""),"")</f>
        <v/>
      </c>
      <c r="K264" t="str">
        <f>IF(MOD(Tabelle1[[#This Row],[Datum]],7)=1,SUMIF(Tabelle1[Datum],"&lt;="&amp;Tabelle1[[#This Row],[Datum]],Tabelle1[Betrag]),"")</f>
        <v/>
      </c>
      <c r="L264" s="6" t="str">
        <f>IF(MOD(Tabelle1[[#This Row],[Datum]],7)=1,SUMIF(Tabelle1[Datum],"&lt;="&amp;Tabelle1[[#This Row],[Datum]],Tabelle1[Stunde]),"")</f>
        <v/>
      </c>
    </row>
    <row r="265" spans="2:12" hidden="1">
      <c r="B265">
        <f>IF(Tabelle1[[#This Row],[Datum]]&lt;1,"",YEAR(Tabelle1[[#This Row],[Datum]]))</f>
        <v>2025</v>
      </c>
      <c r="C265">
        <f>IF(Tabelle1[[#This Row],[Datum]]&lt;1,"",MONTH(Tabelle1[[#This Row],[Datum]]))</f>
        <v>9</v>
      </c>
      <c r="D265" t="str">
        <f>IF(Tabelle1[[#This Row],[Verdienst]]="","",_xlfn.ISOWEEKNUM(Tabelle1[[#This Row],[Datum]]))</f>
        <v/>
      </c>
      <c r="E265" s="5">
        <v>45919</v>
      </c>
      <c r="F265" s="4"/>
      <c r="G265" s="4"/>
      <c r="I265" s="6" t="str">
        <f>IF(Tabelle1[[#This Row],[Beginn]]&lt;1,"",IF(OR(Tabelle1[[#This Row],[Beginn]]="Urlaub",Tabelle1[[#This Row],[Beginn]]="Krank",Tabelle1[[#This Row],[Beginn]]="Feiertag"),8/24,Tabelle1[[#This Row],[Ende]]-Tabelle1[[#This Row],[Beginn]]-Tabelle1[[#This Row],[Pause]]))</f>
        <v/>
      </c>
      <c r="J265" s="2" t="str">
        <f>IF(ISNUMBER(Tabelle1[[#This Row],[Stunde]]),IF(Tabelle1[[#This Row],[Stunde]]&gt;0,Tabelle1[[#This Row],[Stunde]]*$J$1*24,""),"")</f>
        <v/>
      </c>
      <c r="K265" t="str">
        <f>IF(MOD(Tabelle1[[#This Row],[Datum]],7)=1,SUMIF(Tabelle1[Datum],"&lt;="&amp;Tabelle1[[#This Row],[Datum]],Tabelle1[Betrag]),"")</f>
        <v/>
      </c>
      <c r="L265" s="6" t="str">
        <f>IF(MOD(Tabelle1[[#This Row],[Datum]],7)=1,SUMIF(Tabelle1[Datum],"&lt;="&amp;Tabelle1[[#This Row],[Datum]],Tabelle1[Stunde]),"")</f>
        <v/>
      </c>
    </row>
    <row r="266" spans="2:12" hidden="1">
      <c r="B266">
        <f>IF(Tabelle1[[#This Row],[Datum]]&lt;1,"",YEAR(Tabelle1[[#This Row],[Datum]]))</f>
        <v>2025</v>
      </c>
      <c r="C266">
        <f>IF(Tabelle1[[#This Row],[Datum]]&lt;1,"",MONTH(Tabelle1[[#This Row],[Datum]]))</f>
        <v>9</v>
      </c>
      <c r="D266" t="str">
        <f>IF(Tabelle1[[#This Row],[Verdienst]]="","",_xlfn.ISOWEEKNUM(Tabelle1[[#This Row],[Datum]]))</f>
        <v/>
      </c>
      <c r="E266" s="5">
        <v>45920</v>
      </c>
      <c r="F266" s="4"/>
      <c r="G266" s="4"/>
      <c r="I266" s="6" t="str">
        <f>IF(Tabelle1[[#This Row],[Beginn]]&lt;1,"",IF(OR(Tabelle1[[#This Row],[Beginn]]="Urlaub",Tabelle1[[#This Row],[Beginn]]="Krank",Tabelle1[[#This Row],[Beginn]]="Feiertag"),8/24,Tabelle1[[#This Row],[Ende]]-Tabelle1[[#This Row],[Beginn]]-Tabelle1[[#This Row],[Pause]]))</f>
        <v/>
      </c>
      <c r="J266" s="2" t="str">
        <f>IF(ISNUMBER(Tabelle1[[#This Row],[Stunde]]),IF(Tabelle1[[#This Row],[Stunde]]&gt;0,Tabelle1[[#This Row],[Stunde]]*$J$1*24,""),"")</f>
        <v/>
      </c>
      <c r="K266" t="str">
        <f>IF(MOD(Tabelle1[[#This Row],[Datum]],7)=1,SUMIF(Tabelle1[Datum],"&lt;="&amp;Tabelle1[[#This Row],[Datum]],Tabelle1[Betrag]),"")</f>
        <v/>
      </c>
      <c r="L266" s="6" t="str">
        <f>IF(MOD(Tabelle1[[#This Row],[Datum]],7)=1,SUMIF(Tabelle1[Datum],"&lt;="&amp;Tabelle1[[#This Row],[Datum]],Tabelle1[Stunde]),"")</f>
        <v/>
      </c>
    </row>
    <row r="267" spans="2:12" hidden="1">
      <c r="B267">
        <f>IF(Tabelle1[[#This Row],[Datum]]&lt;1,"",YEAR(Tabelle1[[#This Row],[Datum]]))</f>
        <v>2025</v>
      </c>
      <c r="C267">
        <f>IF(Tabelle1[[#This Row],[Datum]]&lt;1,"",MONTH(Tabelle1[[#This Row],[Datum]]))</f>
        <v>9</v>
      </c>
      <c r="D267">
        <f>IF(Tabelle1[[#This Row],[Verdienst]]="","",_xlfn.ISOWEEKNUM(Tabelle1[[#This Row],[Datum]]))</f>
        <v>38</v>
      </c>
      <c r="E267" s="5">
        <v>45921</v>
      </c>
      <c r="F267" s="4"/>
      <c r="G267" s="4"/>
      <c r="I267" s="6" t="str">
        <f>IF(Tabelle1[[#This Row],[Beginn]]&lt;1,"",IF(OR(Tabelle1[[#This Row],[Beginn]]="Urlaub",Tabelle1[[#This Row],[Beginn]]="Krank",Tabelle1[[#This Row],[Beginn]]="Feiertag"),8/24,Tabelle1[[#This Row],[Ende]]-Tabelle1[[#This Row],[Beginn]]-Tabelle1[[#This Row],[Pause]]))</f>
        <v/>
      </c>
      <c r="J267" s="2" t="str">
        <f>IF(ISNUMBER(Tabelle1[[#This Row],[Stunde]]),IF(Tabelle1[[#This Row],[Stunde]]&gt;0,Tabelle1[[#This Row],[Stunde]]*$J$1*24,""),"")</f>
        <v/>
      </c>
      <c r="K267">
        <f>IF(MOD(Tabelle1[[#This Row],[Datum]],7)=1,SUMIF(Tabelle1[Datum],"&lt;="&amp;Tabelle1[[#This Row],[Datum]],Tabelle1[Betrag]),"")</f>
        <v>506.55999999999995</v>
      </c>
      <c r="L267" s="6">
        <f>IF(MOD(Tabelle1[[#This Row],[Datum]],7)=1,SUMIF(Tabelle1[Datum],"&lt;="&amp;Tabelle1[[#This Row],[Datum]],Tabelle1[Stunde]),"")</f>
        <v>1.3333333333333333</v>
      </c>
    </row>
    <row r="268" spans="2:12" hidden="1">
      <c r="B268">
        <f>IF(Tabelle1[[#This Row],[Datum]]&lt;1,"",YEAR(Tabelle1[[#This Row],[Datum]]))</f>
        <v>2025</v>
      </c>
      <c r="C268">
        <f>IF(Tabelle1[[#This Row],[Datum]]&lt;1,"",MONTH(Tabelle1[[#This Row],[Datum]]))</f>
        <v>9</v>
      </c>
      <c r="D268" t="str">
        <f>IF(Tabelle1[[#This Row],[Verdienst]]="","",_xlfn.ISOWEEKNUM(Tabelle1[[#This Row],[Datum]]))</f>
        <v/>
      </c>
      <c r="E268" s="5">
        <v>45922</v>
      </c>
      <c r="F268" s="4"/>
      <c r="G268" s="4"/>
      <c r="I268" s="6" t="str">
        <f>IF(Tabelle1[[#This Row],[Beginn]]&lt;1,"",IF(OR(Tabelle1[[#This Row],[Beginn]]="Urlaub",Tabelle1[[#This Row],[Beginn]]="Krank",Tabelle1[[#This Row],[Beginn]]="Feiertag"),8/24,Tabelle1[[#This Row],[Ende]]-Tabelle1[[#This Row],[Beginn]]-Tabelle1[[#This Row],[Pause]]))</f>
        <v/>
      </c>
      <c r="J268" s="2" t="str">
        <f>IF(ISNUMBER(Tabelle1[[#This Row],[Stunde]]),IF(Tabelle1[[#This Row],[Stunde]]&gt;0,Tabelle1[[#This Row],[Stunde]]*$J$1*24,""),"")</f>
        <v/>
      </c>
      <c r="K268" t="str">
        <f>IF(MOD(Tabelle1[[#This Row],[Datum]],7)=1,SUMIF(Tabelle1[Datum],"&lt;="&amp;Tabelle1[[#This Row],[Datum]],Tabelle1[Betrag]),"")</f>
        <v/>
      </c>
      <c r="L268" s="6" t="str">
        <f>IF(MOD(Tabelle1[[#This Row],[Datum]],7)=1,SUMIF(Tabelle1[Datum],"&lt;="&amp;Tabelle1[[#This Row],[Datum]],Tabelle1[Stunde]),"")</f>
        <v/>
      </c>
    </row>
    <row r="269" spans="2:12" hidden="1">
      <c r="B269">
        <f>IF(Tabelle1[[#This Row],[Datum]]&lt;1,"",YEAR(Tabelle1[[#This Row],[Datum]]))</f>
        <v>2025</v>
      </c>
      <c r="C269">
        <f>IF(Tabelle1[[#This Row],[Datum]]&lt;1,"",MONTH(Tabelle1[[#This Row],[Datum]]))</f>
        <v>9</v>
      </c>
      <c r="D269" t="str">
        <f>IF(Tabelle1[[#This Row],[Verdienst]]="","",_xlfn.ISOWEEKNUM(Tabelle1[[#This Row],[Datum]]))</f>
        <v/>
      </c>
      <c r="E269" s="5">
        <v>45923</v>
      </c>
      <c r="F269" s="4"/>
      <c r="G269" s="4"/>
      <c r="I269" s="6" t="str">
        <f>IF(Tabelle1[[#This Row],[Beginn]]&lt;1,"",IF(OR(Tabelle1[[#This Row],[Beginn]]="Urlaub",Tabelle1[[#This Row],[Beginn]]="Krank",Tabelle1[[#This Row],[Beginn]]="Feiertag"),8/24,Tabelle1[[#This Row],[Ende]]-Tabelle1[[#This Row],[Beginn]]-Tabelle1[[#This Row],[Pause]]))</f>
        <v/>
      </c>
      <c r="J269" s="2" t="str">
        <f>IF(ISNUMBER(Tabelle1[[#This Row],[Stunde]]),IF(Tabelle1[[#This Row],[Stunde]]&gt;0,Tabelle1[[#This Row],[Stunde]]*$J$1*24,""),"")</f>
        <v/>
      </c>
      <c r="K269" t="str">
        <f>IF(MOD(Tabelle1[[#This Row],[Datum]],7)=1,SUMIF(Tabelle1[Datum],"&lt;="&amp;Tabelle1[[#This Row],[Datum]],Tabelle1[Betrag]),"")</f>
        <v/>
      </c>
      <c r="L269" s="6" t="str">
        <f>IF(MOD(Tabelle1[[#This Row],[Datum]],7)=1,SUMIF(Tabelle1[Datum],"&lt;="&amp;Tabelle1[[#This Row],[Datum]],Tabelle1[Stunde]),"")</f>
        <v/>
      </c>
    </row>
    <row r="270" spans="2:12" hidden="1">
      <c r="B270">
        <f>IF(Tabelle1[[#This Row],[Datum]]&lt;1,"",YEAR(Tabelle1[[#This Row],[Datum]]))</f>
        <v>2025</v>
      </c>
      <c r="C270">
        <f>IF(Tabelle1[[#This Row],[Datum]]&lt;1,"",MONTH(Tabelle1[[#This Row],[Datum]]))</f>
        <v>9</v>
      </c>
      <c r="D270" t="str">
        <f>IF(Tabelle1[[#This Row],[Verdienst]]="","",_xlfn.ISOWEEKNUM(Tabelle1[[#This Row],[Datum]]))</f>
        <v/>
      </c>
      <c r="E270" s="5">
        <v>45924</v>
      </c>
      <c r="F270" s="4"/>
      <c r="G270" s="4"/>
      <c r="I270" s="6" t="str">
        <f>IF(Tabelle1[[#This Row],[Beginn]]&lt;1,"",IF(OR(Tabelle1[[#This Row],[Beginn]]="Urlaub",Tabelle1[[#This Row],[Beginn]]="Krank",Tabelle1[[#This Row],[Beginn]]="Feiertag"),8/24,Tabelle1[[#This Row],[Ende]]-Tabelle1[[#This Row],[Beginn]]-Tabelle1[[#This Row],[Pause]]))</f>
        <v/>
      </c>
      <c r="J270" s="2" t="str">
        <f>IF(ISNUMBER(Tabelle1[[#This Row],[Stunde]]),IF(Tabelle1[[#This Row],[Stunde]]&gt;0,Tabelle1[[#This Row],[Stunde]]*$J$1*24,""),"")</f>
        <v/>
      </c>
      <c r="K270" t="str">
        <f>IF(MOD(Tabelle1[[#This Row],[Datum]],7)=1,SUMIF(Tabelle1[Datum],"&lt;="&amp;Tabelle1[[#This Row],[Datum]],Tabelle1[Betrag]),"")</f>
        <v/>
      </c>
      <c r="L270" s="6" t="str">
        <f>IF(MOD(Tabelle1[[#This Row],[Datum]],7)=1,SUMIF(Tabelle1[Datum],"&lt;="&amp;Tabelle1[[#This Row],[Datum]],Tabelle1[Stunde]),"")</f>
        <v/>
      </c>
    </row>
    <row r="271" spans="2:12" hidden="1">
      <c r="B271">
        <f>IF(Tabelle1[[#This Row],[Datum]]&lt;1,"",YEAR(Tabelle1[[#This Row],[Datum]]))</f>
        <v>2025</v>
      </c>
      <c r="C271">
        <f>IF(Tabelle1[[#This Row],[Datum]]&lt;1,"",MONTH(Tabelle1[[#This Row],[Datum]]))</f>
        <v>9</v>
      </c>
      <c r="D271" t="str">
        <f>IF(Tabelle1[[#This Row],[Verdienst]]="","",_xlfn.ISOWEEKNUM(Tabelle1[[#This Row],[Datum]]))</f>
        <v/>
      </c>
      <c r="E271" s="5">
        <v>45925</v>
      </c>
      <c r="F271" s="4"/>
      <c r="G271" s="4"/>
      <c r="I271" s="6" t="str">
        <f>IF(Tabelle1[[#This Row],[Beginn]]&lt;1,"",IF(OR(Tabelle1[[#This Row],[Beginn]]="Urlaub",Tabelle1[[#This Row],[Beginn]]="Krank",Tabelle1[[#This Row],[Beginn]]="Feiertag"),8/24,Tabelle1[[#This Row],[Ende]]-Tabelle1[[#This Row],[Beginn]]-Tabelle1[[#This Row],[Pause]]))</f>
        <v/>
      </c>
      <c r="J271" s="2" t="str">
        <f>IF(ISNUMBER(Tabelle1[[#This Row],[Stunde]]),IF(Tabelle1[[#This Row],[Stunde]]&gt;0,Tabelle1[[#This Row],[Stunde]]*$J$1*24,""),"")</f>
        <v/>
      </c>
      <c r="K271" t="str">
        <f>IF(MOD(Tabelle1[[#This Row],[Datum]],7)=1,SUMIF(Tabelle1[Datum],"&lt;="&amp;Tabelle1[[#This Row],[Datum]],Tabelle1[Betrag]),"")</f>
        <v/>
      </c>
      <c r="L271" s="6" t="str">
        <f>IF(MOD(Tabelle1[[#This Row],[Datum]],7)=1,SUMIF(Tabelle1[Datum],"&lt;="&amp;Tabelle1[[#This Row],[Datum]],Tabelle1[Stunde]),"")</f>
        <v/>
      </c>
    </row>
    <row r="272" spans="2:12" hidden="1">
      <c r="B272">
        <f>IF(Tabelle1[[#This Row],[Datum]]&lt;1,"",YEAR(Tabelle1[[#This Row],[Datum]]))</f>
        <v>2025</v>
      </c>
      <c r="C272">
        <f>IF(Tabelle1[[#This Row],[Datum]]&lt;1,"",MONTH(Tabelle1[[#This Row],[Datum]]))</f>
        <v>9</v>
      </c>
      <c r="D272" t="str">
        <f>IF(Tabelle1[[#This Row],[Verdienst]]="","",_xlfn.ISOWEEKNUM(Tabelle1[[#This Row],[Datum]]))</f>
        <v/>
      </c>
      <c r="E272" s="5">
        <v>45926</v>
      </c>
      <c r="F272" s="4"/>
      <c r="G272" s="4"/>
      <c r="I272" s="6" t="str">
        <f>IF(Tabelle1[[#This Row],[Beginn]]&lt;1,"",IF(OR(Tabelle1[[#This Row],[Beginn]]="Urlaub",Tabelle1[[#This Row],[Beginn]]="Krank",Tabelle1[[#This Row],[Beginn]]="Feiertag"),8/24,Tabelle1[[#This Row],[Ende]]-Tabelle1[[#This Row],[Beginn]]-Tabelle1[[#This Row],[Pause]]))</f>
        <v/>
      </c>
      <c r="J272" s="2" t="str">
        <f>IF(ISNUMBER(Tabelle1[[#This Row],[Stunde]]),IF(Tabelle1[[#This Row],[Stunde]]&gt;0,Tabelle1[[#This Row],[Stunde]]*$J$1*24,""),"")</f>
        <v/>
      </c>
      <c r="K272" t="str">
        <f>IF(MOD(Tabelle1[[#This Row],[Datum]],7)=1,SUMIF(Tabelle1[Datum],"&lt;="&amp;Tabelle1[[#This Row],[Datum]],Tabelle1[Betrag]),"")</f>
        <v/>
      </c>
      <c r="L272" s="6" t="str">
        <f>IF(MOD(Tabelle1[[#This Row],[Datum]],7)=1,SUMIF(Tabelle1[Datum],"&lt;="&amp;Tabelle1[[#This Row],[Datum]],Tabelle1[Stunde]),"")</f>
        <v/>
      </c>
    </row>
    <row r="273" spans="2:12" hidden="1">
      <c r="B273">
        <f>IF(Tabelle1[[#This Row],[Datum]]&lt;1,"",YEAR(Tabelle1[[#This Row],[Datum]]))</f>
        <v>2025</v>
      </c>
      <c r="C273">
        <f>IF(Tabelle1[[#This Row],[Datum]]&lt;1,"",MONTH(Tabelle1[[#This Row],[Datum]]))</f>
        <v>9</v>
      </c>
      <c r="D273" t="str">
        <f>IF(Tabelle1[[#This Row],[Verdienst]]="","",_xlfn.ISOWEEKNUM(Tabelle1[[#This Row],[Datum]]))</f>
        <v/>
      </c>
      <c r="E273" s="5">
        <v>45927</v>
      </c>
      <c r="F273" s="4"/>
      <c r="G273" s="4"/>
      <c r="I273" s="6" t="str">
        <f>IF(Tabelle1[[#This Row],[Beginn]]&lt;1,"",IF(OR(Tabelle1[[#This Row],[Beginn]]="Urlaub",Tabelle1[[#This Row],[Beginn]]="Krank",Tabelle1[[#This Row],[Beginn]]="Feiertag"),8/24,Tabelle1[[#This Row],[Ende]]-Tabelle1[[#This Row],[Beginn]]-Tabelle1[[#This Row],[Pause]]))</f>
        <v/>
      </c>
      <c r="J273" s="2" t="str">
        <f>IF(ISNUMBER(Tabelle1[[#This Row],[Stunde]]),IF(Tabelle1[[#This Row],[Stunde]]&gt;0,Tabelle1[[#This Row],[Stunde]]*$J$1*24,""),"")</f>
        <v/>
      </c>
      <c r="K273" t="str">
        <f>IF(MOD(Tabelle1[[#This Row],[Datum]],7)=1,SUMIF(Tabelle1[Datum],"&lt;="&amp;Tabelle1[[#This Row],[Datum]],Tabelle1[Betrag]),"")</f>
        <v/>
      </c>
      <c r="L273" s="6" t="str">
        <f>IF(MOD(Tabelle1[[#This Row],[Datum]],7)=1,SUMIF(Tabelle1[Datum],"&lt;="&amp;Tabelle1[[#This Row],[Datum]],Tabelle1[Stunde]),"")</f>
        <v/>
      </c>
    </row>
    <row r="274" spans="2:12" hidden="1">
      <c r="B274">
        <f>IF(Tabelle1[[#This Row],[Datum]]&lt;1,"",YEAR(Tabelle1[[#This Row],[Datum]]))</f>
        <v>2025</v>
      </c>
      <c r="C274">
        <f>IF(Tabelle1[[#This Row],[Datum]]&lt;1,"",MONTH(Tabelle1[[#This Row],[Datum]]))</f>
        <v>9</v>
      </c>
      <c r="D274">
        <f>IF(Tabelle1[[#This Row],[Verdienst]]="","",_xlfn.ISOWEEKNUM(Tabelle1[[#This Row],[Datum]]))</f>
        <v>39</v>
      </c>
      <c r="E274" s="5">
        <v>45928</v>
      </c>
      <c r="F274" s="4"/>
      <c r="G274" s="4"/>
      <c r="I274" s="6" t="str">
        <f>IF(Tabelle1[[#This Row],[Beginn]]&lt;1,"",IF(OR(Tabelle1[[#This Row],[Beginn]]="Urlaub",Tabelle1[[#This Row],[Beginn]]="Krank",Tabelle1[[#This Row],[Beginn]]="Feiertag"),8/24,Tabelle1[[#This Row],[Ende]]-Tabelle1[[#This Row],[Beginn]]-Tabelle1[[#This Row],[Pause]]))</f>
        <v/>
      </c>
      <c r="J274" s="2" t="str">
        <f>IF(ISNUMBER(Tabelle1[[#This Row],[Stunde]]),IF(Tabelle1[[#This Row],[Stunde]]&gt;0,Tabelle1[[#This Row],[Stunde]]*$J$1*24,""),"")</f>
        <v/>
      </c>
      <c r="K274">
        <f>IF(MOD(Tabelle1[[#This Row],[Datum]],7)=1,SUMIF(Tabelle1[Datum],"&lt;="&amp;Tabelle1[[#This Row],[Datum]],Tabelle1[Betrag]),"")</f>
        <v>506.55999999999995</v>
      </c>
      <c r="L274" s="6">
        <f>IF(MOD(Tabelle1[[#This Row],[Datum]],7)=1,SUMIF(Tabelle1[Datum],"&lt;="&amp;Tabelle1[[#This Row],[Datum]],Tabelle1[Stunde]),"")</f>
        <v>1.3333333333333333</v>
      </c>
    </row>
    <row r="275" spans="2:12" hidden="1">
      <c r="B275">
        <f>IF(Tabelle1[[#This Row],[Datum]]&lt;1,"",YEAR(Tabelle1[[#This Row],[Datum]]))</f>
        <v>2025</v>
      </c>
      <c r="C275">
        <f>IF(Tabelle1[[#This Row],[Datum]]&lt;1,"",MONTH(Tabelle1[[#This Row],[Datum]]))</f>
        <v>9</v>
      </c>
      <c r="D275" t="str">
        <f>IF(Tabelle1[[#This Row],[Verdienst]]="","",_xlfn.ISOWEEKNUM(Tabelle1[[#This Row],[Datum]]))</f>
        <v/>
      </c>
      <c r="E275" s="5">
        <v>45929</v>
      </c>
      <c r="F275" s="4"/>
      <c r="G275" s="4"/>
      <c r="I275" s="6" t="str">
        <f>IF(Tabelle1[[#This Row],[Beginn]]&lt;1,"",IF(OR(Tabelle1[[#This Row],[Beginn]]="Urlaub",Tabelle1[[#This Row],[Beginn]]="Krank",Tabelle1[[#This Row],[Beginn]]="Feiertag"),8/24,Tabelle1[[#This Row],[Ende]]-Tabelle1[[#This Row],[Beginn]]-Tabelle1[[#This Row],[Pause]]))</f>
        <v/>
      </c>
      <c r="J275" s="2" t="str">
        <f>IF(ISNUMBER(Tabelle1[[#This Row],[Stunde]]),IF(Tabelle1[[#This Row],[Stunde]]&gt;0,Tabelle1[[#This Row],[Stunde]]*$J$1*24,""),"")</f>
        <v/>
      </c>
      <c r="K275" t="str">
        <f>IF(MOD(Tabelle1[[#This Row],[Datum]],7)=1,SUMIF(Tabelle1[Datum],"&lt;="&amp;Tabelle1[[#This Row],[Datum]],Tabelle1[Betrag]),"")</f>
        <v/>
      </c>
      <c r="L275" s="6" t="str">
        <f>IF(MOD(Tabelle1[[#This Row],[Datum]],7)=1,SUMIF(Tabelle1[Datum],"&lt;="&amp;Tabelle1[[#This Row],[Datum]],Tabelle1[Stunde]),"")</f>
        <v/>
      </c>
    </row>
    <row r="276" spans="2:12" hidden="1">
      <c r="B276">
        <f>IF(Tabelle1[[#This Row],[Datum]]&lt;1,"",YEAR(Tabelle1[[#This Row],[Datum]]))</f>
        <v>2025</v>
      </c>
      <c r="C276">
        <f>IF(Tabelle1[[#This Row],[Datum]]&lt;1,"",MONTH(Tabelle1[[#This Row],[Datum]]))</f>
        <v>9</v>
      </c>
      <c r="D276" t="str">
        <f>IF(Tabelle1[[#This Row],[Verdienst]]="","",_xlfn.ISOWEEKNUM(Tabelle1[[#This Row],[Datum]]))</f>
        <v/>
      </c>
      <c r="E276" s="5">
        <v>45930</v>
      </c>
      <c r="F276" s="4"/>
      <c r="G276" s="4"/>
      <c r="I276" s="6" t="str">
        <f>IF(Tabelle1[[#This Row],[Beginn]]&lt;1,"",IF(OR(Tabelle1[[#This Row],[Beginn]]="Urlaub",Tabelle1[[#This Row],[Beginn]]="Krank",Tabelle1[[#This Row],[Beginn]]="Feiertag"),8/24,Tabelle1[[#This Row],[Ende]]-Tabelle1[[#This Row],[Beginn]]-Tabelle1[[#This Row],[Pause]]))</f>
        <v/>
      </c>
      <c r="J276" s="2" t="str">
        <f>IF(ISNUMBER(Tabelle1[[#This Row],[Stunde]]),IF(Tabelle1[[#This Row],[Stunde]]&gt;0,Tabelle1[[#This Row],[Stunde]]*$J$1*24,""),"")</f>
        <v/>
      </c>
      <c r="K276" t="str">
        <f>IF(MOD(Tabelle1[[#This Row],[Datum]],7)=1,SUMIF(Tabelle1[Datum],"&lt;="&amp;Tabelle1[[#This Row],[Datum]],Tabelle1[Betrag]),"")</f>
        <v/>
      </c>
      <c r="L276" s="6" t="str">
        <f>IF(MOD(Tabelle1[[#This Row],[Datum]],7)=1,SUMIF(Tabelle1[Datum],"&lt;="&amp;Tabelle1[[#This Row],[Datum]],Tabelle1[Stunde]),"")</f>
        <v/>
      </c>
    </row>
    <row r="277" spans="2:12" hidden="1">
      <c r="B277">
        <f>IF(Tabelle1[[#This Row],[Datum]]&lt;1,"",YEAR(Tabelle1[[#This Row],[Datum]]))</f>
        <v>2025</v>
      </c>
      <c r="C277">
        <f>IF(Tabelle1[[#This Row],[Datum]]&lt;1,"",MONTH(Tabelle1[[#This Row],[Datum]]))</f>
        <v>10</v>
      </c>
      <c r="D277" t="str">
        <f>IF(Tabelle1[[#This Row],[Verdienst]]="","",_xlfn.ISOWEEKNUM(Tabelle1[[#This Row],[Datum]]))</f>
        <v/>
      </c>
      <c r="E277" s="5">
        <v>45931</v>
      </c>
      <c r="F277" s="4"/>
      <c r="G277" s="4"/>
      <c r="I277" s="6" t="str">
        <f>IF(Tabelle1[[#This Row],[Beginn]]&lt;1,"",IF(OR(Tabelle1[[#This Row],[Beginn]]="Urlaub",Tabelle1[[#This Row],[Beginn]]="Krank",Tabelle1[[#This Row],[Beginn]]="Feiertag"),8/24,Tabelle1[[#This Row],[Ende]]-Tabelle1[[#This Row],[Beginn]]-Tabelle1[[#This Row],[Pause]]))</f>
        <v/>
      </c>
      <c r="J277" s="2" t="str">
        <f>IF(ISNUMBER(Tabelle1[[#This Row],[Stunde]]),IF(Tabelle1[[#This Row],[Stunde]]&gt;0,Tabelle1[[#This Row],[Stunde]]*$J$1*24,""),"")</f>
        <v/>
      </c>
      <c r="K277" t="str">
        <f>IF(MOD(Tabelle1[[#This Row],[Datum]],7)=1,SUMIF(Tabelle1[Datum],"&lt;="&amp;Tabelle1[[#This Row],[Datum]],Tabelle1[Betrag]),"")</f>
        <v/>
      </c>
      <c r="L277" s="6" t="str">
        <f>IF(MOD(Tabelle1[[#This Row],[Datum]],7)=1,SUMIF(Tabelle1[Datum],"&lt;="&amp;Tabelle1[[#This Row],[Datum]],Tabelle1[Stunde]),"")</f>
        <v/>
      </c>
    </row>
    <row r="278" spans="2:12" hidden="1">
      <c r="B278">
        <f>IF(Tabelle1[[#This Row],[Datum]]&lt;1,"",YEAR(Tabelle1[[#This Row],[Datum]]))</f>
        <v>2025</v>
      </c>
      <c r="C278">
        <f>IF(Tabelle1[[#This Row],[Datum]]&lt;1,"",MONTH(Tabelle1[[#This Row],[Datum]]))</f>
        <v>10</v>
      </c>
      <c r="D278" t="str">
        <f>IF(Tabelle1[[#This Row],[Verdienst]]="","",_xlfn.ISOWEEKNUM(Tabelle1[[#This Row],[Datum]]))</f>
        <v/>
      </c>
      <c r="E278" s="5">
        <v>45932</v>
      </c>
      <c r="F278" s="4"/>
      <c r="G278" s="4"/>
      <c r="I278" s="6" t="str">
        <f>IF(Tabelle1[[#This Row],[Beginn]]&lt;1,"",IF(OR(Tabelle1[[#This Row],[Beginn]]="Urlaub",Tabelle1[[#This Row],[Beginn]]="Krank",Tabelle1[[#This Row],[Beginn]]="Feiertag"),8/24,Tabelle1[[#This Row],[Ende]]-Tabelle1[[#This Row],[Beginn]]-Tabelle1[[#This Row],[Pause]]))</f>
        <v/>
      </c>
      <c r="J278" s="2" t="str">
        <f>IF(ISNUMBER(Tabelle1[[#This Row],[Stunde]]),IF(Tabelle1[[#This Row],[Stunde]]&gt;0,Tabelle1[[#This Row],[Stunde]]*$J$1*24,""),"")</f>
        <v/>
      </c>
      <c r="K278" t="str">
        <f>IF(MOD(Tabelle1[[#This Row],[Datum]],7)=1,SUMIF(Tabelle1[Datum],"&lt;="&amp;Tabelle1[[#This Row],[Datum]],Tabelle1[Betrag]),"")</f>
        <v/>
      </c>
      <c r="L278" s="6" t="str">
        <f>IF(MOD(Tabelle1[[#This Row],[Datum]],7)=1,SUMIF(Tabelle1[Datum],"&lt;="&amp;Tabelle1[[#This Row],[Datum]],Tabelle1[Stunde]),"")</f>
        <v/>
      </c>
    </row>
    <row r="279" spans="2:12" hidden="1">
      <c r="B279">
        <f>IF(Tabelle1[[#This Row],[Datum]]&lt;1,"",YEAR(Tabelle1[[#This Row],[Datum]]))</f>
        <v>2025</v>
      </c>
      <c r="C279">
        <f>IF(Tabelle1[[#This Row],[Datum]]&lt;1,"",MONTH(Tabelle1[[#This Row],[Datum]]))</f>
        <v>10</v>
      </c>
      <c r="D279" t="str">
        <f>IF(Tabelle1[[#This Row],[Verdienst]]="","",_xlfn.ISOWEEKNUM(Tabelle1[[#This Row],[Datum]]))</f>
        <v/>
      </c>
      <c r="E279" s="5">
        <v>45933</v>
      </c>
      <c r="F279" s="4"/>
      <c r="G279" s="4"/>
      <c r="I279" s="6" t="str">
        <f>IF(Tabelle1[[#This Row],[Beginn]]&lt;1,"",IF(OR(Tabelle1[[#This Row],[Beginn]]="Urlaub",Tabelle1[[#This Row],[Beginn]]="Krank",Tabelle1[[#This Row],[Beginn]]="Feiertag"),8/24,Tabelle1[[#This Row],[Ende]]-Tabelle1[[#This Row],[Beginn]]-Tabelle1[[#This Row],[Pause]]))</f>
        <v/>
      </c>
      <c r="J279" s="2" t="str">
        <f>IF(ISNUMBER(Tabelle1[[#This Row],[Stunde]]),IF(Tabelle1[[#This Row],[Stunde]]&gt;0,Tabelle1[[#This Row],[Stunde]]*$J$1*24,""),"")</f>
        <v/>
      </c>
      <c r="K279" t="str">
        <f>IF(MOD(Tabelle1[[#This Row],[Datum]],7)=1,SUMIF(Tabelle1[Datum],"&lt;="&amp;Tabelle1[[#This Row],[Datum]],Tabelle1[Betrag]),"")</f>
        <v/>
      </c>
      <c r="L279" s="6" t="str">
        <f>IF(MOD(Tabelle1[[#This Row],[Datum]],7)=1,SUMIF(Tabelle1[Datum],"&lt;="&amp;Tabelle1[[#This Row],[Datum]],Tabelle1[Stunde]),"")</f>
        <v/>
      </c>
    </row>
    <row r="280" spans="2:12" hidden="1">
      <c r="B280">
        <f>IF(Tabelle1[[#This Row],[Datum]]&lt;1,"",YEAR(Tabelle1[[#This Row],[Datum]]))</f>
        <v>2025</v>
      </c>
      <c r="C280">
        <f>IF(Tabelle1[[#This Row],[Datum]]&lt;1,"",MONTH(Tabelle1[[#This Row],[Datum]]))</f>
        <v>10</v>
      </c>
      <c r="D280" t="str">
        <f>IF(Tabelle1[[#This Row],[Verdienst]]="","",_xlfn.ISOWEEKNUM(Tabelle1[[#This Row],[Datum]]))</f>
        <v/>
      </c>
      <c r="E280" s="5">
        <v>45934</v>
      </c>
      <c r="F280" s="4"/>
      <c r="G280" s="4"/>
      <c r="I280" s="6" t="str">
        <f>IF(Tabelle1[[#This Row],[Beginn]]&lt;1,"",IF(OR(Tabelle1[[#This Row],[Beginn]]="Urlaub",Tabelle1[[#This Row],[Beginn]]="Krank",Tabelle1[[#This Row],[Beginn]]="Feiertag"),8/24,Tabelle1[[#This Row],[Ende]]-Tabelle1[[#This Row],[Beginn]]-Tabelle1[[#This Row],[Pause]]))</f>
        <v/>
      </c>
      <c r="J280" s="2" t="str">
        <f>IF(ISNUMBER(Tabelle1[[#This Row],[Stunde]]),IF(Tabelle1[[#This Row],[Stunde]]&gt;0,Tabelle1[[#This Row],[Stunde]]*$J$1*24,""),"")</f>
        <v/>
      </c>
      <c r="K280" t="str">
        <f>IF(MOD(Tabelle1[[#This Row],[Datum]],7)=1,SUMIF(Tabelle1[Datum],"&lt;="&amp;Tabelle1[[#This Row],[Datum]],Tabelle1[Betrag]),"")</f>
        <v/>
      </c>
      <c r="L280" s="6" t="str">
        <f>IF(MOD(Tabelle1[[#This Row],[Datum]],7)=1,SUMIF(Tabelle1[Datum],"&lt;="&amp;Tabelle1[[#This Row],[Datum]],Tabelle1[Stunde]),"")</f>
        <v/>
      </c>
    </row>
    <row r="281" spans="2:12" hidden="1">
      <c r="B281">
        <f>IF(Tabelle1[[#This Row],[Datum]]&lt;1,"",YEAR(Tabelle1[[#This Row],[Datum]]))</f>
        <v>2025</v>
      </c>
      <c r="C281">
        <f>IF(Tabelle1[[#This Row],[Datum]]&lt;1,"",MONTH(Tabelle1[[#This Row],[Datum]]))</f>
        <v>10</v>
      </c>
      <c r="D281">
        <f>IF(Tabelle1[[#This Row],[Verdienst]]="","",_xlfn.ISOWEEKNUM(Tabelle1[[#This Row],[Datum]]))</f>
        <v>40</v>
      </c>
      <c r="E281" s="5">
        <v>45935</v>
      </c>
      <c r="F281" s="4"/>
      <c r="G281" s="4"/>
      <c r="I281" s="6" t="str">
        <f>IF(Tabelle1[[#This Row],[Beginn]]&lt;1,"",IF(OR(Tabelle1[[#This Row],[Beginn]]="Urlaub",Tabelle1[[#This Row],[Beginn]]="Krank",Tabelle1[[#This Row],[Beginn]]="Feiertag"),8/24,Tabelle1[[#This Row],[Ende]]-Tabelle1[[#This Row],[Beginn]]-Tabelle1[[#This Row],[Pause]]))</f>
        <v/>
      </c>
      <c r="J281" s="2" t="str">
        <f>IF(ISNUMBER(Tabelle1[[#This Row],[Stunde]]),IF(Tabelle1[[#This Row],[Stunde]]&gt;0,Tabelle1[[#This Row],[Stunde]]*$J$1*24,""),"")</f>
        <v/>
      </c>
      <c r="K281">
        <f>IF(MOD(Tabelle1[[#This Row],[Datum]],7)=1,SUMIF(Tabelle1[Datum],"&lt;="&amp;Tabelle1[[#This Row],[Datum]],Tabelle1[Betrag]),"")</f>
        <v>506.55999999999995</v>
      </c>
      <c r="L281" s="6">
        <f>IF(MOD(Tabelle1[[#This Row],[Datum]],7)=1,SUMIF(Tabelle1[Datum],"&lt;="&amp;Tabelle1[[#This Row],[Datum]],Tabelle1[Stunde]),"")</f>
        <v>1.3333333333333333</v>
      </c>
    </row>
    <row r="282" spans="2:12" hidden="1">
      <c r="B282">
        <f>IF(Tabelle1[[#This Row],[Datum]]&lt;1,"",YEAR(Tabelle1[[#This Row],[Datum]]))</f>
        <v>2025</v>
      </c>
      <c r="C282">
        <f>IF(Tabelle1[[#This Row],[Datum]]&lt;1,"",MONTH(Tabelle1[[#This Row],[Datum]]))</f>
        <v>10</v>
      </c>
      <c r="D282" t="str">
        <f>IF(Tabelle1[[#This Row],[Verdienst]]="","",_xlfn.ISOWEEKNUM(Tabelle1[[#This Row],[Datum]]))</f>
        <v/>
      </c>
      <c r="E282" s="5">
        <v>45936</v>
      </c>
      <c r="F282" s="4"/>
      <c r="G282" s="4"/>
      <c r="I282" s="6" t="str">
        <f>IF(Tabelle1[[#This Row],[Beginn]]&lt;1,"",IF(OR(Tabelle1[[#This Row],[Beginn]]="Urlaub",Tabelle1[[#This Row],[Beginn]]="Krank",Tabelle1[[#This Row],[Beginn]]="Feiertag"),8/24,Tabelle1[[#This Row],[Ende]]-Tabelle1[[#This Row],[Beginn]]-Tabelle1[[#This Row],[Pause]]))</f>
        <v/>
      </c>
      <c r="J282" s="2" t="str">
        <f>IF(ISNUMBER(Tabelle1[[#This Row],[Stunde]]),IF(Tabelle1[[#This Row],[Stunde]]&gt;0,Tabelle1[[#This Row],[Stunde]]*$J$1*24,""),"")</f>
        <v/>
      </c>
      <c r="K282" t="str">
        <f>IF(MOD(Tabelle1[[#This Row],[Datum]],7)=1,SUMIF(Tabelle1[Datum],"&lt;="&amp;Tabelle1[[#This Row],[Datum]],Tabelle1[Betrag]),"")</f>
        <v/>
      </c>
      <c r="L282" s="6" t="str">
        <f>IF(MOD(Tabelle1[[#This Row],[Datum]],7)=1,SUMIF(Tabelle1[Datum],"&lt;="&amp;Tabelle1[[#This Row],[Datum]],Tabelle1[Stunde]),"")</f>
        <v/>
      </c>
    </row>
    <row r="283" spans="2:12" hidden="1">
      <c r="B283">
        <f>IF(Tabelle1[[#This Row],[Datum]]&lt;1,"",YEAR(Tabelle1[[#This Row],[Datum]]))</f>
        <v>2025</v>
      </c>
      <c r="C283">
        <f>IF(Tabelle1[[#This Row],[Datum]]&lt;1,"",MONTH(Tabelle1[[#This Row],[Datum]]))</f>
        <v>10</v>
      </c>
      <c r="D283" t="str">
        <f>IF(Tabelle1[[#This Row],[Verdienst]]="","",_xlfn.ISOWEEKNUM(Tabelle1[[#This Row],[Datum]]))</f>
        <v/>
      </c>
      <c r="E283" s="5">
        <v>45937</v>
      </c>
      <c r="F283" s="4"/>
      <c r="G283" s="4"/>
      <c r="I283" s="6" t="str">
        <f>IF(Tabelle1[[#This Row],[Beginn]]&lt;1,"",IF(OR(Tabelle1[[#This Row],[Beginn]]="Urlaub",Tabelle1[[#This Row],[Beginn]]="Krank",Tabelle1[[#This Row],[Beginn]]="Feiertag"),8/24,Tabelle1[[#This Row],[Ende]]-Tabelle1[[#This Row],[Beginn]]-Tabelle1[[#This Row],[Pause]]))</f>
        <v/>
      </c>
      <c r="J283" s="2" t="str">
        <f>IF(ISNUMBER(Tabelle1[[#This Row],[Stunde]]),IF(Tabelle1[[#This Row],[Stunde]]&gt;0,Tabelle1[[#This Row],[Stunde]]*$J$1*24,""),"")</f>
        <v/>
      </c>
      <c r="K283" t="str">
        <f>IF(MOD(Tabelle1[[#This Row],[Datum]],7)=1,SUMIF(Tabelle1[Datum],"&lt;="&amp;Tabelle1[[#This Row],[Datum]],Tabelle1[Betrag]),"")</f>
        <v/>
      </c>
      <c r="L283" s="6" t="str">
        <f>IF(MOD(Tabelle1[[#This Row],[Datum]],7)=1,SUMIF(Tabelle1[Datum],"&lt;="&amp;Tabelle1[[#This Row],[Datum]],Tabelle1[Stunde]),"")</f>
        <v/>
      </c>
    </row>
    <row r="284" spans="2:12" hidden="1">
      <c r="B284">
        <f>IF(Tabelle1[[#This Row],[Datum]]&lt;1,"",YEAR(Tabelle1[[#This Row],[Datum]]))</f>
        <v>2025</v>
      </c>
      <c r="C284">
        <f>IF(Tabelle1[[#This Row],[Datum]]&lt;1,"",MONTH(Tabelle1[[#This Row],[Datum]]))</f>
        <v>10</v>
      </c>
      <c r="D284" t="str">
        <f>IF(Tabelle1[[#This Row],[Verdienst]]="","",_xlfn.ISOWEEKNUM(Tabelle1[[#This Row],[Datum]]))</f>
        <v/>
      </c>
      <c r="E284" s="5">
        <v>45938</v>
      </c>
      <c r="F284" s="4"/>
      <c r="G284" s="4"/>
      <c r="I284" s="6" t="str">
        <f>IF(Tabelle1[[#This Row],[Beginn]]&lt;1,"",IF(OR(Tabelle1[[#This Row],[Beginn]]="Urlaub",Tabelle1[[#This Row],[Beginn]]="Krank",Tabelle1[[#This Row],[Beginn]]="Feiertag"),8/24,Tabelle1[[#This Row],[Ende]]-Tabelle1[[#This Row],[Beginn]]-Tabelle1[[#This Row],[Pause]]))</f>
        <v/>
      </c>
      <c r="J284" s="2" t="str">
        <f>IF(ISNUMBER(Tabelle1[[#This Row],[Stunde]]),IF(Tabelle1[[#This Row],[Stunde]]&gt;0,Tabelle1[[#This Row],[Stunde]]*$J$1*24,""),"")</f>
        <v/>
      </c>
      <c r="K284" t="str">
        <f>IF(MOD(Tabelle1[[#This Row],[Datum]],7)=1,SUMIF(Tabelle1[Datum],"&lt;="&amp;Tabelle1[[#This Row],[Datum]],Tabelle1[Betrag]),"")</f>
        <v/>
      </c>
      <c r="L284" s="6" t="str">
        <f>IF(MOD(Tabelle1[[#This Row],[Datum]],7)=1,SUMIF(Tabelle1[Datum],"&lt;="&amp;Tabelle1[[#This Row],[Datum]],Tabelle1[Stunde]),"")</f>
        <v/>
      </c>
    </row>
    <row r="285" spans="2:12" hidden="1">
      <c r="B285">
        <f>IF(Tabelle1[[#This Row],[Datum]]&lt;1,"",YEAR(Tabelle1[[#This Row],[Datum]]))</f>
        <v>2025</v>
      </c>
      <c r="C285">
        <f>IF(Tabelle1[[#This Row],[Datum]]&lt;1,"",MONTH(Tabelle1[[#This Row],[Datum]]))</f>
        <v>10</v>
      </c>
      <c r="D285" t="str">
        <f>IF(Tabelle1[[#This Row],[Verdienst]]="","",_xlfn.ISOWEEKNUM(Tabelle1[[#This Row],[Datum]]))</f>
        <v/>
      </c>
      <c r="E285" s="5">
        <v>45939</v>
      </c>
      <c r="F285" s="4"/>
      <c r="G285" s="4"/>
      <c r="I285" s="6" t="str">
        <f>IF(Tabelle1[[#This Row],[Beginn]]&lt;1,"",IF(OR(Tabelle1[[#This Row],[Beginn]]="Urlaub",Tabelle1[[#This Row],[Beginn]]="Krank",Tabelle1[[#This Row],[Beginn]]="Feiertag"),8/24,Tabelle1[[#This Row],[Ende]]-Tabelle1[[#This Row],[Beginn]]-Tabelle1[[#This Row],[Pause]]))</f>
        <v/>
      </c>
      <c r="J285" s="2" t="str">
        <f>IF(ISNUMBER(Tabelle1[[#This Row],[Stunde]]),IF(Tabelle1[[#This Row],[Stunde]]&gt;0,Tabelle1[[#This Row],[Stunde]]*$J$1*24,""),"")</f>
        <v/>
      </c>
      <c r="K285" t="str">
        <f>IF(MOD(Tabelle1[[#This Row],[Datum]],7)=1,SUMIF(Tabelle1[Datum],"&lt;="&amp;Tabelle1[[#This Row],[Datum]],Tabelle1[Betrag]),"")</f>
        <v/>
      </c>
      <c r="L285" s="6" t="str">
        <f>IF(MOD(Tabelle1[[#This Row],[Datum]],7)=1,SUMIF(Tabelle1[Datum],"&lt;="&amp;Tabelle1[[#This Row],[Datum]],Tabelle1[Stunde]),"")</f>
        <v/>
      </c>
    </row>
    <row r="286" spans="2:12" hidden="1">
      <c r="B286">
        <f>IF(Tabelle1[[#This Row],[Datum]]&lt;1,"",YEAR(Tabelle1[[#This Row],[Datum]]))</f>
        <v>2025</v>
      </c>
      <c r="C286">
        <f>IF(Tabelle1[[#This Row],[Datum]]&lt;1,"",MONTH(Tabelle1[[#This Row],[Datum]]))</f>
        <v>10</v>
      </c>
      <c r="D286" t="str">
        <f>IF(Tabelle1[[#This Row],[Verdienst]]="","",_xlfn.ISOWEEKNUM(Tabelle1[[#This Row],[Datum]]))</f>
        <v/>
      </c>
      <c r="E286" s="5">
        <v>45940</v>
      </c>
      <c r="F286" s="4"/>
      <c r="G286" s="4"/>
      <c r="I286" s="6" t="str">
        <f>IF(Tabelle1[[#This Row],[Beginn]]&lt;1,"",IF(OR(Tabelle1[[#This Row],[Beginn]]="Urlaub",Tabelle1[[#This Row],[Beginn]]="Krank",Tabelle1[[#This Row],[Beginn]]="Feiertag"),8/24,Tabelle1[[#This Row],[Ende]]-Tabelle1[[#This Row],[Beginn]]-Tabelle1[[#This Row],[Pause]]))</f>
        <v/>
      </c>
      <c r="J286" s="2" t="str">
        <f>IF(ISNUMBER(Tabelle1[[#This Row],[Stunde]]),IF(Tabelle1[[#This Row],[Stunde]]&gt;0,Tabelle1[[#This Row],[Stunde]]*$J$1*24,""),"")</f>
        <v/>
      </c>
      <c r="K286" t="str">
        <f>IF(MOD(Tabelle1[[#This Row],[Datum]],7)=1,SUMIF(Tabelle1[Datum],"&lt;="&amp;Tabelle1[[#This Row],[Datum]],Tabelle1[Betrag]),"")</f>
        <v/>
      </c>
      <c r="L286" s="6" t="str">
        <f>IF(MOD(Tabelle1[[#This Row],[Datum]],7)=1,SUMIF(Tabelle1[Datum],"&lt;="&amp;Tabelle1[[#This Row],[Datum]],Tabelle1[Stunde]),"")</f>
        <v/>
      </c>
    </row>
    <row r="287" spans="2:12" hidden="1">
      <c r="B287">
        <f>IF(Tabelle1[[#This Row],[Datum]]&lt;1,"",YEAR(Tabelle1[[#This Row],[Datum]]))</f>
        <v>2025</v>
      </c>
      <c r="C287">
        <f>IF(Tabelle1[[#This Row],[Datum]]&lt;1,"",MONTH(Tabelle1[[#This Row],[Datum]]))</f>
        <v>10</v>
      </c>
      <c r="D287" t="str">
        <f>IF(Tabelle1[[#This Row],[Verdienst]]="","",_xlfn.ISOWEEKNUM(Tabelle1[[#This Row],[Datum]]))</f>
        <v/>
      </c>
      <c r="E287" s="5">
        <v>45941</v>
      </c>
      <c r="F287" s="4"/>
      <c r="G287" s="4"/>
      <c r="I287" s="6" t="str">
        <f>IF(Tabelle1[[#This Row],[Beginn]]&lt;1,"",IF(OR(Tabelle1[[#This Row],[Beginn]]="Urlaub",Tabelle1[[#This Row],[Beginn]]="Krank",Tabelle1[[#This Row],[Beginn]]="Feiertag"),8/24,Tabelle1[[#This Row],[Ende]]-Tabelle1[[#This Row],[Beginn]]-Tabelle1[[#This Row],[Pause]]))</f>
        <v/>
      </c>
      <c r="J287" s="2" t="str">
        <f>IF(ISNUMBER(Tabelle1[[#This Row],[Stunde]]),IF(Tabelle1[[#This Row],[Stunde]]&gt;0,Tabelle1[[#This Row],[Stunde]]*$J$1*24,""),"")</f>
        <v/>
      </c>
      <c r="K287" t="str">
        <f>IF(MOD(Tabelle1[[#This Row],[Datum]],7)=1,SUMIF(Tabelle1[Datum],"&lt;="&amp;Tabelle1[[#This Row],[Datum]],Tabelle1[Betrag]),"")</f>
        <v/>
      </c>
      <c r="L287" s="6" t="str">
        <f>IF(MOD(Tabelle1[[#This Row],[Datum]],7)=1,SUMIF(Tabelle1[Datum],"&lt;="&amp;Tabelle1[[#This Row],[Datum]],Tabelle1[Stunde]),"")</f>
        <v/>
      </c>
    </row>
    <row r="288" spans="2:12" hidden="1">
      <c r="B288">
        <f>IF(Tabelle1[[#This Row],[Datum]]&lt;1,"",YEAR(Tabelle1[[#This Row],[Datum]]))</f>
        <v>2025</v>
      </c>
      <c r="C288">
        <f>IF(Tabelle1[[#This Row],[Datum]]&lt;1,"",MONTH(Tabelle1[[#This Row],[Datum]]))</f>
        <v>10</v>
      </c>
      <c r="D288">
        <f>IF(Tabelle1[[#This Row],[Verdienst]]="","",_xlfn.ISOWEEKNUM(Tabelle1[[#This Row],[Datum]]))</f>
        <v>41</v>
      </c>
      <c r="E288" s="5">
        <v>45942</v>
      </c>
      <c r="F288" s="4"/>
      <c r="G288" s="4"/>
      <c r="I288" s="6" t="str">
        <f>IF(Tabelle1[[#This Row],[Beginn]]&lt;1,"",IF(OR(Tabelle1[[#This Row],[Beginn]]="Urlaub",Tabelle1[[#This Row],[Beginn]]="Krank",Tabelle1[[#This Row],[Beginn]]="Feiertag"),8/24,Tabelle1[[#This Row],[Ende]]-Tabelle1[[#This Row],[Beginn]]-Tabelle1[[#This Row],[Pause]]))</f>
        <v/>
      </c>
      <c r="J288" s="2" t="str">
        <f>IF(ISNUMBER(Tabelle1[[#This Row],[Stunde]]),IF(Tabelle1[[#This Row],[Stunde]]&gt;0,Tabelle1[[#This Row],[Stunde]]*$J$1*24,""),"")</f>
        <v/>
      </c>
      <c r="K288">
        <f>IF(MOD(Tabelle1[[#This Row],[Datum]],7)=1,SUMIF(Tabelle1[Datum],"&lt;="&amp;Tabelle1[[#This Row],[Datum]],Tabelle1[Betrag]),"")</f>
        <v>506.55999999999995</v>
      </c>
      <c r="L288" s="6">
        <f>IF(MOD(Tabelle1[[#This Row],[Datum]],7)=1,SUMIF(Tabelle1[Datum],"&lt;="&amp;Tabelle1[[#This Row],[Datum]],Tabelle1[Stunde]),"")</f>
        <v>1.3333333333333333</v>
      </c>
    </row>
    <row r="289" spans="2:12" hidden="1">
      <c r="B289">
        <f>IF(Tabelle1[[#This Row],[Datum]]&lt;1,"",YEAR(Tabelle1[[#This Row],[Datum]]))</f>
        <v>2025</v>
      </c>
      <c r="C289">
        <f>IF(Tabelle1[[#This Row],[Datum]]&lt;1,"",MONTH(Tabelle1[[#This Row],[Datum]]))</f>
        <v>10</v>
      </c>
      <c r="D289" t="str">
        <f>IF(Tabelle1[[#This Row],[Verdienst]]="","",_xlfn.ISOWEEKNUM(Tabelle1[[#This Row],[Datum]]))</f>
        <v/>
      </c>
      <c r="E289" s="5">
        <v>45943</v>
      </c>
      <c r="F289" s="4"/>
      <c r="G289" s="4"/>
      <c r="I289" s="6" t="str">
        <f>IF(Tabelle1[[#This Row],[Beginn]]&lt;1,"",IF(OR(Tabelle1[[#This Row],[Beginn]]="Urlaub",Tabelle1[[#This Row],[Beginn]]="Krank",Tabelle1[[#This Row],[Beginn]]="Feiertag"),8/24,Tabelle1[[#This Row],[Ende]]-Tabelle1[[#This Row],[Beginn]]-Tabelle1[[#This Row],[Pause]]))</f>
        <v/>
      </c>
      <c r="J289" s="2" t="str">
        <f>IF(ISNUMBER(Tabelle1[[#This Row],[Stunde]]),IF(Tabelle1[[#This Row],[Stunde]]&gt;0,Tabelle1[[#This Row],[Stunde]]*$J$1*24,""),"")</f>
        <v/>
      </c>
      <c r="K289" t="str">
        <f>IF(MOD(Tabelle1[[#This Row],[Datum]],7)=1,SUMIF(Tabelle1[Datum],"&lt;="&amp;Tabelle1[[#This Row],[Datum]],Tabelle1[Betrag]),"")</f>
        <v/>
      </c>
      <c r="L289" s="6" t="str">
        <f>IF(MOD(Tabelle1[[#This Row],[Datum]],7)=1,SUMIF(Tabelle1[Datum],"&lt;="&amp;Tabelle1[[#This Row],[Datum]],Tabelle1[Stunde]),"")</f>
        <v/>
      </c>
    </row>
    <row r="290" spans="2:12" hidden="1">
      <c r="B290">
        <f>IF(Tabelle1[[#This Row],[Datum]]&lt;1,"",YEAR(Tabelle1[[#This Row],[Datum]]))</f>
        <v>2025</v>
      </c>
      <c r="C290">
        <f>IF(Tabelle1[[#This Row],[Datum]]&lt;1,"",MONTH(Tabelle1[[#This Row],[Datum]]))</f>
        <v>10</v>
      </c>
      <c r="D290" t="str">
        <f>IF(Tabelle1[[#This Row],[Verdienst]]="","",_xlfn.ISOWEEKNUM(Tabelle1[[#This Row],[Datum]]))</f>
        <v/>
      </c>
      <c r="E290" s="5">
        <v>45944</v>
      </c>
      <c r="F290" s="4"/>
      <c r="G290" s="4"/>
      <c r="I290" s="6" t="str">
        <f>IF(Tabelle1[[#This Row],[Beginn]]&lt;1,"",IF(OR(Tabelle1[[#This Row],[Beginn]]="Urlaub",Tabelle1[[#This Row],[Beginn]]="Krank",Tabelle1[[#This Row],[Beginn]]="Feiertag"),8/24,Tabelle1[[#This Row],[Ende]]-Tabelle1[[#This Row],[Beginn]]-Tabelle1[[#This Row],[Pause]]))</f>
        <v/>
      </c>
      <c r="J290" s="2" t="str">
        <f>IF(ISNUMBER(Tabelle1[[#This Row],[Stunde]]),IF(Tabelle1[[#This Row],[Stunde]]&gt;0,Tabelle1[[#This Row],[Stunde]]*$J$1*24,""),"")</f>
        <v/>
      </c>
      <c r="K290" t="str">
        <f>IF(MOD(Tabelle1[[#This Row],[Datum]],7)=1,SUMIF(Tabelle1[Datum],"&lt;="&amp;Tabelle1[[#This Row],[Datum]],Tabelle1[Betrag]),"")</f>
        <v/>
      </c>
      <c r="L290" s="6" t="str">
        <f>IF(MOD(Tabelle1[[#This Row],[Datum]],7)=1,SUMIF(Tabelle1[Datum],"&lt;="&amp;Tabelle1[[#This Row],[Datum]],Tabelle1[Stunde]),"")</f>
        <v/>
      </c>
    </row>
    <row r="291" spans="2:12" hidden="1">
      <c r="B291">
        <f>IF(Tabelle1[[#This Row],[Datum]]&lt;1,"",YEAR(Tabelle1[[#This Row],[Datum]]))</f>
        <v>2025</v>
      </c>
      <c r="C291">
        <f>IF(Tabelle1[[#This Row],[Datum]]&lt;1,"",MONTH(Tabelle1[[#This Row],[Datum]]))</f>
        <v>10</v>
      </c>
      <c r="D291" t="str">
        <f>IF(Tabelle1[[#This Row],[Verdienst]]="","",_xlfn.ISOWEEKNUM(Tabelle1[[#This Row],[Datum]]))</f>
        <v/>
      </c>
      <c r="E291" s="5">
        <v>45945</v>
      </c>
      <c r="F291" s="4"/>
      <c r="G291" s="4"/>
      <c r="I291" s="6" t="str">
        <f>IF(Tabelle1[[#This Row],[Beginn]]&lt;1,"",IF(OR(Tabelle1[[#This Row],[Beginn]]="Urlaub",Tabelle1[[#This Row],[Beginn]]="Krank",Tabelle1[[#This Row],[Beginn]]="Feiertag"),8/24,Tabelle1[[#This Row],[Ende]]-Tabelle1[[#This Row],[Beginn]]-Tabelle1[[#This Row],[Pause]]))</f>
        <v/>
      </c>
      <c r="J291" s="2" t="str">
        <f>IF(ISNUMBER(Tabelle1[[#This Row],[Stunde]]),IF(Tabelle1[[#This Row],[Stunde]]&gt;0,Tabelle1[[#This Row],[Stunde]]*$J$1*24,""),"")</f>
        <v/>
      </c>
      <c r="K291" t="str">
        <f>IF(MOD(Tabelle1[[#This Row],[Datum]],7)=1,SUMIF(Tabelle1[Datum],"&lt;="&amp;Tabelle1[[#This Row],[Datum]],Tabelle1[Betrag]),"")</f>
        <v/>
      </c>
      <c r="L291" s="6" t="str">
        <f>IF(MOD(Tabelle1[[#This Row],[Datum]],7)=1,SUMIF(Tabelle1[Datum],"&lt;="&amp;Tabelle1[[#This Row],[Datum]],Tabelle1[Stunde]),"")</f>
        <v/>
      </c>
    </row>
    <row r="292" spans="2:12" hidden="1">
      <c r="B292">
        <f>IF(Tabelle1[[#This Row],[Datum]]&lt;1,"",YEAR(Tabelle1[[#This Row],[Datum]]))</f>
        <v>2025</v>
      </c>
      <c r="C292">
        <f>IF(Tabelle1[[#This Row],[Datum]]&lt;1,"",MONTH(Tabelle1[[#This Row],[Datum]]))</f>
        <v>10</v>
      </c>
      <c r="D292" t="str">
        <f>IF(Tabelle1[[#This Row],[Verdienst]]="","",_xlfn.ISOWEEKNUM(Tabelle1[[#This Row],[Datum]]))</f>
        <v/>
      </c>
      <c r="E292" s="5">
        <v>45946</v>
      </c>
      <c r="F292" s="4"/>
      <c r="G292" s="4"/>
      <c r="I292" s="6" t="str">
        <f>IF(Tabelle1[[#This Row],[Beginn]]&lt;1,"",IF(OR(Tabelle1[[#This Row],[Beginn]]="Urlaub",Tabelle1[[#This Row],[Beginn]]="Krank",Tabelle1[[#This Row],[Beginn]]="Feiertag"),8/24,Tabelle1[[#This Row],[Ende]]-Tabelle1[[#This Row],[Beginn]]-Tabelle1[[#This Row],[Pause]]))</f>
        <v/>
      </c>
      <c r="J292" s="2" t="str">
        <f>IF(ISNUMBER(Tabelle1[[#This Row],[Stunde]]),IF(Tabelle1[[#This Row],[Stunde]]&gt;0,Tabelle1[[#This Row],[Stunde]]*$J$1*24,""),"")</f>
        <v/>
      </c>
      <c r="K292" t="str">
        <f>IF(MOD(Tabelle1[[#This Row],[Datum]],7)=1,SUMIF(Tabelle1[Datum],"&lt;="&amp;Tabelle1[[#This Row],[Datum]],Tabelle1[Betrag]),"")</f>
        <v/>
      </c>
      <c r="L292" s="6" t="str">
        <f>IF(MOD(Tabelle1[[#This Row],[Datum]],7)=1,SUMIF(Tabelle1[Datum],"&lt;="&amp;Tabelle1[[#This Row],[Datum]],Tabelle1[Stunde]),"")</f>
        <v/>
      </c>
    </row>
    <row r="293" spans="2:12" hidden="1">
      <c r="B293">
        <f>IF(Tabelle1[[#This Row],[Datum]]&lt;1,"",YEAR(Tabelle1[[#This Row],[Datum]]))</f>
        <v>2025</v>
      </c>
      <c r="C293">
        <f>IF(Tabelle1[[#This Row],[Datum]]&lt;1,"",MONTH(Tabelle1[[#This Row],[Datum]]))</f>
        <v>10</v>
      </c>
      <c r="D293" t="str">
        <f>IF(Tabelle1[[#This Row],[Verdienst]]="","",_xlfn.ISOWEEKNUM(Tabelle1[[#This Row],[Datum]]))</f>
        <v/>
      </c>
      <c r="E293" s="5">
        <v>45947</v>
      </c>
      <c r="F293" s="4"/>
      <c r="G293" s="4"/>
      <c r="I293" s="6" t="str">
        <f>IF(Tabelle1[[#This Row],[Beginn]]&lt;1,"",IF(OR(Tabelle1[[#This Row],[Beginn]]="Urlaub",Tabelle1[[#This Row],[Beginn]]="Krank",Tabelle1[[#This Row],[Beginn]]="Feiertag"),8/24,Tabelle1[[#This Row],[Ende]]-Tabelle1[[#This Row],[Beginn]]-Tabelle1[[#This Row],[Pause]]))</f>
        <v/>
      </c>
      <c r="J293" s="2" t="str">
        <f>IF(ISNUMBER(Tabelle1[[#This Row],[Stunde]]),IF(Tabelle1[[#This Row],[Stunde]]&gt;0,Tabelle1[[#This Row],[Stunde]]*$J$1*24,""),"")</f>
        <v/>
      </c>
      <c r="K293" t="str">
        <f>IF(MOD(Tabelle1[[#This Row],[Datum]],7)=1,SUMIF(Tabelle1[Datum],"&lt;="&amp;Tabelle1[[#This Row],[Datum]],Tabelle1[Betrag]),"")</f>
        <v/>
      </c>
      <c r="L293" s="6" t="str">
        <f>IF(MOD(Tabelle1[[#This Row],[Datum]],7)=1,SUMIF(Tabelle1[Datum],"&lt;="&amp;Tabelle1[[#This Row],[Datum]],Tabelle1[Stunde]),"")</f>
        <v/>
      </c>
    </row>
    <row r="294" spans="2:12" hidden="1">
      <c r="B294">
        <f>IF(Tabelle1[[#This Row],[Datum]]&lt;1,"",YEAR(Tabelle1[[#This Row],[Datum]]))</f>
        <v>2025</v>
      </c>
      <c r="C294">
        <f>IF(Tabelle1[[#This Row],[Datum]]&lt;1,"",MONTH(Tabelle1[[#This Row],[Datum]]))</f>
        <v>10</v>
      </c>
      <c r="D294" t="str">
        <f>IF(Tabelle1[[#This Row],[Verdienst]]="","",_xlfn.ISOWEEKNUM(Tabelle1[[#This Row],[Datum]]))</f>
        <v/>
      </c>
      <c r="E294" s="5">
        <v>45948</v>
      </c>
      <c r="F294" s="4"/>
      <c r="G294" s="4"/>
      <c r="I294" s="6" t="str">
        <f>IF(Tabelle1[[#This Row],[Beginn]]&lt;1,"",IF(OR(Tabelle1[[#This Row],[Beginn]]="Urlaub",Tabelle1[[#This Row],[Beginn]]="Krank",Tabelle1[[#This Row],[Beginn]]="Feiertag"),8/24,Tabelle1[[#This Row],[Ende]]-Tabelle1[[#This Row],[Beginn]]-Tabelle1[[#This Row],[Pause]]))</f>
        <v/>
      </c>
      <c r="J294" s="2" t="str">
        <f>IF(ISNUMBER(Tabelle1[[#This Row],[Stunde]]),IF(Tabelle1[[#This Row],[Stunde]]&gt;0,Tabelle1[[#This Row],[Stunde]]*$J$1*24,""),"")</f>
        <v/>
      </c>
      <c r="K294" t="str">
        <f>IF(MOD(Tabelle1[[#This Row],[Datum]],7)=1,SUMIF(Tabelle1[Datum],"&lt;="&amp;Tabelle1[[#This Row],[Datum]],Tabelle1[Betrag]),"")</f>
        <v/>
      </c>
      <c r="L294" s="6" t="str">
        <f>IF(MOD(Tabelle1[[#This Row],[Datum]],7)=1,SUMIF(Tabelle1[Datum],"&lt;="&amp;Tabelle1[[#This Row],[Datum]],Tabelle1[Stunde]),"")</f>
        <v/>
      </c>
    </row>
    <row r="295" spans="2:12" hidden="1">
      <c r="B295">
        <f>IF(Tabelle1[[#This Row],[Datum]]&lt;1,"",YEAR(Tabelle1[[#This Row],[Datum]]))</f>
        <v>2025</v>
      </c>
      <c r="C295">
        <f>IF(Tabelle1[[#This Row],[Datum]]&lt;1,"",MONTH(Tabelle1[[#This Row],[Datum]]))</f>
        <v>10</v>
      </c>
      <c r="D295">
        <f>IF(Tabelle1[[#This Row],[Verdienst]]="","",_xlfn.ISOWEEKNUM(Tabelle1[[#This Row],[Datum]]))</f>
        <v>42</v>
      </c>
      <c r="E295" s="5">
        <v>45949</v>
      </c>
      <c r="F295" s="4"/>
      <c r="G295" s="4"/>
      <c r="I295" s="6" t="str">
        <f>IF(Tabelle1[[#This Row],[Beginn]]&lt;1,"",IF(OR(Tabelle1[[#This Row],[Beginn]]="Urlaub",Tabelle1[[#This Row],[Beginn]]="Krank",Tabelle1[[#This Row],[Beginn]]="Feiertag"),8/24,Tabelle1[[#This Row],[Ende]]-Tabelle1[[#This Row],[Beginn]]-Tabelle1[[#This Row],[Pause]]))</f>
        <v/>
      </c>
      <c r="J295" s="2" t="str">
        <f>IF(ISNUMBER(Tabelle1[[#This Row],[Stunde]]),IF(Tabelle1[[#This Row],[Stunde]]&gt;0,Tabelle1[[#This Row],[Stunde]]*$J$1*24,""),"")</f>
        <v/>
      </c>
      <c r="K295">
        <f>IF(MOD(Tabelle1[[#This Row],[Datum]],7)=1,SUMIF(Tabelle1[Datum],"&lt;="&amp;Tabelle1[[#This Row],[Datum]],Tabelle1[Betrag]),"")</f>
        <v>506.55999999999995</v>
      </c>
      <c r="L295" s="6">
        <f>IF(MOD(Tabelle1[[#This Row],[Datum]],7)=1,SUMIF(Tabelle1[Datum],"&lt;="&amp;Tabelle1[[#This Row],[Datum]],Tabelle1[Stunde]),"")</f>
        <v>1.3333333333333333</v>
      </c>
    </row>
    <row r="296" spans="2:12" hidden="1">
      <c r="B296">
        <f>IF(Tabelle1[[#This Row],[Datum]]&lt;1,"",YEAR(Tabelle1[[#This Row],[Datum]]))</f>
        <v>2025</v>
      </c>
      <c r="C296">
        <f>IF(Tabelle1[[#This Row],[Datum]]&lt;1,"",MONTH(Tabelle1[[#This Row],[Datum]]))</f>
        <v>10</v>
      </c>
      <c r="D296" t="str">
        <f>IF(Tabelle1[[#This Row],[Verdienst]]="","",_xlfn.ISOWEEKNUM(Tabelle1[[#This Row],[Datum]]))</f>
        <v/>
      </c>
      <c r="E296" s="5">
        <v>45950</v>
      </c>
      <c r="F296" s="4"/>
      <c r="G296" s="4"/>
      <c r="I296" s="6" t="str">
        <f>IF(Tabelle1[[#This Row],[Beginn]]&lt;1,"",IF(OR(Tabelle1[[#This Row],[Beginn]]="Urlaub",Tabelle1[[#This Row],[Beginn]]="Krank",Tabelle1[[#This Row],[Beginn]]="Feiertag"),8/24,Tabelle1[[#This Row],[Ende]]-Tabelle1[[#This Row],[Beginn]]-Tabelle1[[#This Row],[Pause]]))</f>
        <v/>
      </c>
      <c r="J296" s="2" t="str">
        <f>IF(ISNUMBER(Tabelle1[[#This Row],[Stunde]]),IF(Tabelle1[[#This Row],[Stunde]]&gt;0,Tabelle1[[#This Row],[Stunde]]*$J$1*24,""),"")</f>
        <v/>
      </c>
      <c r="K296" t="str">
        <f>IF(MOD(Tabelle1[[#This Row],[Datum]],7)=1,SUMIF(Tabelle1[Datum],"&lt;="&amp;Tabelle1[[#This Row],[Datum]],Tabelle1[Betrag]),"")</f>
        <v/>
      </c>
      <c r="L296" s="6" t="str">
        <f>IF(MOD(Tabelle1[[#This Row],[Datum]],7)=1,SUMIF(Tabelle1[Datum],"&lt;="&amp;Tabelle1[[#This Row],[Datum]],Tabelle1[Stunde]),"")</f>
        <v/>
      </c>
    </row>
    <row r="297" spans="2:12" hidden="1">
      <c r="B297">
        <f>IF(Tabelle1[[#This Row],[Datum]]&lt;1,"",YEAR(Tabelle1[[#This Row],[Datum]]))</f>
        <v>2025</v>
      </c>
      <c r="C297">
        <f>IF(Tabelle1[[#This Row],[Datum]]&lt;1,"",MONTH(Tabelle1[[#This Row],[Datum]]))</f>
        <v>10</v>
      </c>
      <c r="D297" t="str">
        <f>IF(Tabelle1[[#This Row],[Verdienst]]="","",_xlfn.ISOWEEKNUM(Tabelle1[[#This Row],[Datum]]))</f>
        <v/>
      </c>
      <c r="E297" s="5">
        <v>45951</v>
      </c>
      <c r="F297" s="4"/>
      <c r="G297" s="4"/>
      <c r="I297" s="6" t="str">
        <f>IF(Tabelle1[[#This Row],[Beginn]]&lt;1,"",IF(OR(Tabelle1[[#This Row],[Beginn]]="Urlaub",Tabelle1[[#This Row],[Beginn]]="Krank",Tabelle1[[#This Row],[Beginn]]="Feiertag"),8/24,Tabelle1[[#This Row],[Ende]]-Tabelle1[[#This Row],[Beginn]]-Tabelle1[[#This Row],[Pause]]))</f>
        <v/>
      </c>
      <c r="J297" s="2" t="str">
        <f>IF(ISNUMBER(Tabelle1[[#This Row],[Stunde]]),IF(Tabelle1[[#This Row],[Stunde]]&gt;0,Tabelle1[[#This Row],[Stunde]]*$J$1*24,""),"")</f>
        <v/>
      </c>
      <c r="K297" t="str">
        <f>IF(MOD(Tabelle1[[#This Row],[Datum]],7)=1,SUMIF(Tabelle1[Datum],"&lt;="&amp;Tabelle1[[#This Row],[Datum]],Tabelle1[Betrag]),"")</f>
        <v/>
      </c>
      <c r="L297" s="6" t="str">
        <f>IF(MOD(Tabelle1[[#This Row],[Datum]],7)=1,SUMIF(Tabelle1[Datum],"&lt;="&amp;Tabelle1[[#This Row],[Datum]],Tabelle1[Stunde]),"")</f>
        <v/>
      </c>
    </row>
    <row r="298" spans="2:12" hidden="1">
      <c r="B298">
        <f>IF(Tabelle1[[#This Row],[Datum]]&lt;1,"",YEAR(Tabelle1[[#This Row],[Datum]]))</f>
        <v>2025</v>
      </c>
      <c r="C298">
        <f>IF(Tabelle1[[#This Row],[Datum]]&lt;1,"",MONTH(Tabelle1[[#This Row],[Datum]]))</f>
        <v>10</v>
      </c>
      <c r="D298" t="str">
        <f>IF(Tabelle1[[#This Row],[Verdienst]]="","",_xlfn.ISOWEEKNUM(Tabelle1[[#This Row],[Datum]]))</f>
        <v/>
      </c>
      <c r="E298" s="5">
        <v>45952</v>
      </c>
      <c r="F298" s="4"/>
      <c r="G298" s="4"/>
      <c r="I298" s="6" t="str">
        <f>IF(Tabelle1[[#This Row],[Beginn]]&lt;1,"",IF(OR(Tabelle1[[#This Row],[Beginn]]="Urlaub",Tabelle1[[#This Row],[Beginn]]="Krank",Tabelle1[[#This Row],[Beginn]]="Feiertag"),8/24,Tabelle1[[#This Row],[Ende]]-Tabelle1[[#This Row],[Beginn]]-Tabelle1[[#This Row],[Pause]]))</f>
        <v/>
      </c>
      <c r="J298" s="2" t="str">
        <f>IF(ISNUMBER(Tabelle1[[#This Row],[Stunde]]),IF(Tabelle1[[#This Row],[Stunde]]&gt;0,Tabelle1[[#This Row],[Stunde]]*$J$1*24,""),"")</f>
        <v/>
      </c>
      <c r="K298" t="str">
        <f>IF(MOD(Tabelle1[[#This Row],[Datum]],7)=1,SUMIF(Tabelle1[Datum],"&lt;="&amp;Tabelle1[[#This Row],[Datum]],Tabelle1[Betrag]),"")</f>
        <v/>
      </c>
      <c r="L298" s="6" t="str">
        <f>IF(MOD(Tabelle1[[#This Row],[Datum]],7)=1,SUMIF(Tabelle1[Datum],"&lt;="&amp;Tabelle1[[#This Row],[Datum]],Tabelle1[Stunde]),"")</f>
        <v/>
      </c>
    </row>
    <row r="299" spans="2:12" hidden="1">
      <c r="B299">
        <f>IF(Tabelle1[[#This Row],[Datum]]&lt;1,"",YEAR(Tabelle1[[#This Row],[Datum]]))</f>
        <v>2025</v>
      </c>
      <c r="C299">
        <f>IF(Tabelle1[[#This Row],[Datum]]&lt;1,"",MONTH(Tabelle1[[#This Row],[Datum]]))</f>
        <v>10</v>
      </c>
      <c r="D299" t="str">
        <f>IF(Tabelle1[[#This Row],[Verdienst]]="","",_xlfn.ISOWEEKNUM(Tabelle1[[#This Row],[Datum]]))</f>
        <v/>
      </c>
      <c r="E299" s="5">
        <v>45953</v>
      </c>
      <c r="F299" s="4"/>
      <c r="G299" s="4"/>
      <c r="I299" s="6" t="str">
        <f>IF(Tabelle1[[#This Row],[Beginn]]&lt;1,"",IF(OR(Tabelle1[[#This Row],[Beginn]]="Urlaub",Tabelle1[[#This Row],[Beginn]]="Krank",Tabelle1[[#This Row],[Beginn]]="Feiertag"),8/24,Tabelle1[[#This Row],[Ende]]-Tabelle1[[#This Row],[Beginn]]-Tabelle1[[#This Row],[Pause]]))</f>
        <v/>
      </c>
      <c r="J299" s="2" t="str">
        <f>IF(ISNUMBER(Tabelle1[[#This Row],[Stunde]]),IF(Tabelle1[[#This Row],[Stunde]]&gt;0,Tabelle1[[#This Row],[Stunde]]*$J$1*24,""),"")</f>
        <v/>
      </c>
      <c r="K299" t="str">
        <f>IF(MOD(Tabelle1[[#This Row],[Datum]],7)=1,SUMIF(Tabelle1[Datum],"&lt;="&amp;Tabelle1[[#This Row],[Datum]],Tabelle1[Betrag]),"")</f>
        <v/>
      </c>
      <c r="L299" s="6" t="str">
        <f>IF(MOD(Tabelle1[[#This Row],[Datum]],7)=1,SUMIF(Tabelle1[Datum],"&lt;="&amp;Tabelle1[[#This Row],[Datum]],Tabelle1[Stunde]),"")</f>
        <v/>
      </c>
    </row>
    <row r="300" spans="2:12" hidden="1">
      <c r="B300">
        <f>IF(Tabelle1[[#This Row],[Datum]]&lt;1,"",YEAR(Tabelle1[[#This Row],[Datum]]))</f>
        <v>2025</v>
      </c>
      <c r="C300">
        <f>IF(Tabelle1[[#This Row],[Datum]]&lt;1,"",MONTH(Tabelle1[[#This Row],[Datum]]))</f>
        <v>10</v>
      </c>
      <c r="D300" t="str">
        <f>IF(Tabelle1[[#This Row],[Verdienst]]="","",_xlfn.ISOWEEKNUM(Tabelle1[[#This Row],[Datum]]))</f>
        <v/>
      </c>
      <c r="E300" s="5">
        <v>45954</v>
      </c>
      <c r="F300" s="4"/>
      <c r="G300" s="4"/>
      <c r="I300" s="6" t="str">
        <f>IF(Tabelle1[[#This Row],[Beginn]]&lt;1,"",IF(OR(Tabelle1[[#This Row],[Beginn]]="Urlaub",Tabelle1[[#This Row],[Beginn]]="Krank",Tabelle1[[#This Row],[Beginn]]="Feiertag"),8/24,Tabelle1[[#This Row],[Ende]]-Tabelle1[[#This Row],[Beginn]]-Tabelle1[[#This Row],[Pause]]))</f>
        <v/>
      </c>
      <c r="J300" s="2" t="str">
        <f>IF(ISNUMBER(Tabelle1[[#This Row],[Stunde]]),IF(Tabelle1[[#This Row],[Stunde]]&gt;0,Tabelle1[[#This Row],[Stunde]]*$J$1*24,""),"")</f>
        <v/>
      </c>
      <c r="K300" t="str">
        <f>IF(MOD(Tabelle1[[#This Row],[Datum]],7)=1,SUMIF(Tabelle1[Datum],"&lt;="&amp;Tabelle1[[#This Row],[Datum]],Tabelle1[Betrag]),"")</f>
        <v/>
      </c>
      <c r="L300" s="6" t="str">
        <f>IF(MOD(Tabelle1[[#This Row],[Datum]],7)=1,SUMIF(Tabelle1[Datum],"&lt;="&amp;Tabelle1[[#This Row],[Datum]],Tabelle1[Stunde]),"")</f>
        <v/>
      </c>
    </row>
    <row r="301" spans="2:12" hidden="1">
      <c r="B301">
        <f>IF(Tabelle1[[#This Row],[Datum]]&lt;1,"",YEAR(Tabelle1[[#This Row],[Datum]]))</f>
        <v>2025</v>
      </c>
      <c r="C301">
        <f>IF(Tabelle1[[#This Row],[Datum]]&lt;1,"",MONTH(Tabelle1[[#This Row],[Datum]]))</f>
        <v>10</v>
      </c>
      <c r="D301" t="str">
        <f>IF(Tabelle1[[#This Row],[Verdienst]]="","",_xlfn.ISOWEEKNUM(Tabelle1[[#This Row],[Datum]]))</f>
        <v/>
      </c>
      <c r="E301" s="5">
        <v>45955</v>
      </c>
      <c r="F301" s="4"/>
      <c r="G301" s="4"/>
      <c r="I301" s="6" t="str">
        <f>IF(Tabelle1[[#This Row],[Beginn]]&lt;1,"",IF(OR(Tabelle1[[#This Row],[Beginn]]="Urlaub",Tabelle1[[#This Row],[Beginn]]="Krank",Tabelle1[[#This Row],[Beginn]]="Feiertag"),8/24,Tabelle1[[#This Row],[Ende]]-Tabelle1[[#This Row],[Beginn]]-Tabelle1[[#This Row],[Pause]]))</f>
        <v/>
      </c>
      <c r="J301" s="2" t="str">
        <f>IF(ISNUMBER(Tabelle1[[#This Row],[Stunde]]),IF(Tabelle1[[#This Row],[Stunde]]&gt;0,Tabelle1[[#This Row],[Stunde]]*$J$1*24,""),"")</f>
        <v/>
      </c>
      <c r="K301" t="str">
        <f>IF(MOD(Tabelle1[[#This Row],[Datum]],7)=1,SUMIF(Tabelle1[Datum],"&lt;="&amp;Tabelle1[[#This Row],[Datum]],Tabelle1[Betrag]),"")</f>
        <v/>
      </c>
      <c r="L301" s="6" t="str">
        <f>IF(MOD(Tabelle1[[#This Row],[Datum]],7)=1,SUMIF(Tabelle1[Datum],"&lt;="&amp;Tabelle1[[#This Row],[Datum]],Tabelle1[Stunde]),"")</f>
        <v/>
      </c>
    </row>
    <row r="302" spans="2:12" hidden="1">
      <c r="B302">
        <f>IF(Tabelle1[[#This Row],[Datum]]&lt;1,"",YEAR(Tabelle1[[#This Row],[Datum]]))</f>
        <v>2025</v>
      </c>
      <c r="C302">
        <f>IF(Tabelle1[[#This Row],[Datum]]&lt;1,"",MONTH(Tabelle1[[#This Row],[Datum]]))</f>
        <v>10</v>
      </c>
      <c r="D302">
        <f>IF(Tabelle1[[#This Row],[Verdienst]]="","",_xlfn.ISOWEEKNUM(Tabelle1[[#This Row],[Datum]]))</f>
        <v>43</v>
      </c>
      <c r="E302" s="5">
        <v>45956</v>
      </c>
      <c r="F302" s="4"/>
      <c r="G302" s="4"/>
      <c r="I302" s="6" t="str">
        <f>IF(Tabelle1[[#This Row],[Beginn]]&lt;1,"",IF(OR(Tabelle1[[#This Row],[Beginn]]="Urlaub",Tabelle1[[#This Row],[Beginn]]="Krank",Tabelle1[[#This Row],[Beginn]]="Feiertag"),8/24,Tabelle1[[#This Row],[Ende]]-Tabelle1[[#This Row],[Beginn]]-Tabelle1[[#This Row],[Pause]]))</f>
        <v/>
      </c>
      <c r="J302" s="2" t="str">
        <f>IF(ISNUMBER(Tabelle1[[#This Row],[Stunde]]),IF(Tabelle1[[#This Row],[Stunde]]&gt;0,Tabelle1[[#This Row],[Stunde]]*$J$1*24,""),"")</f>
        <v/>
      </c>
      <c r="K302">
        <f>IF(MOD(Tabelle1[[#This Row],[Datum]],7)=1,SUMIF(Tabelle1[Datum],"&lt;="&amp;Tabelle1[[#This Row],[Datum]],Tabelle1[Betrag]),"")</f>
        <v>506.55999999999995</v>
      </c>
      <c r="L302" s="6">
        <f>IF(MOD(Tabelle1[[#This Row],[Datum]],7)=1,SUMIF(Tabelle1[Datum],"&lt;="&amp;Tabelle1[[#This Row],[Datum]],Tabelle1[Stunde]),"")</f>
        <v>1.3333333333333333</v>
      </c>
    </row>
    <row r="303" spans="2:12" hidden="1">
      <c r="B303">
        <f>IF(Tabelle1[[#This Row],[Datum]]&lt;1,"",YEAR(Tabelle1[[#This Row],[Datum]]))</f>
        <v>2025</v>
      </c>
      <c r="C303">
        <f>IF(Tabelle1[[#This Row],[Datum]]&lt;1,"",MONTH(Tabelle1[[#This Row],[Datum]]))</f>
        <v>10</v>
      </c>
      <c r="D303" t="str">
        <f>IF(Tabelle1[[#This Row],[Verdienst]]="","",_xlfn.ISOWEEKNUM(Tabelle1[[#This Row],[Datum]]))</f>
        <v/>
      </c>
      <c r="E303" s="5">
        <v>45957</v>
      </c>
      <c r="F303" s="4"/>
      <c r="G303" s="4"/>
      <c r="I303" s="6" t="str">
        <f>IF(Tabelle1[[#This Row],[Beginn]]&lt;1,"",IF(OR(Tabelle1[[#This Row],[Beginn]]="Urlaub",Tabelle1[[#This Row],[Beginn]]="Krank",Tabelle1[[#This Row],[Beginn]]="Feiertag"),8/24,Tabelle1[[#This Row],[Ende]]-Tabelle1[[#This Row],[Beginn]]-Tabelle1[[#This Row],[Pause]]))</f>
        <v/>
      </c>
      <c r="J303" s="2" t="str">
        <f>IF(ISNUMBER(Tabelle1[[#This Row],[Stunde]]),IF(Tabelle1[[#This Row],[Stunde]]&gt;0,Tabelle1[[#This Row],[Stunde]]*$J$1*24,""),"")</f>
        <v/>
      </c>
      <c r="K303" t="str">
        <f>IF(MOD(Tabelle1[[#This Row],[Datum]],7)=1,SUMIF(Tabelle1[Datum],"&lt;="&amp;Tabelle1[[#This Row],[Datum]],Tabelle1[Betrag]),"")</f>
        <v/>
      </c>
      <c r="L303" s="6" t="str">
        <f>IF(MOD(Tabelle1[[#This Row],[Datum]],7)=1,SUMIF(Tabelle1[Datum],"&lt;="&amp;Tabelle1[[#This Row],[Datum]],Tabelle1[Stunde]),"")</f>
        <v/>
      </c>
    </row>
    <row r="304" spans="2:12" hidden="1">
      <c r="B304">
        <f>IF(Tabelle1[[#This Row],[Datum]]&lt;1,"",YEAR(Tabelle1[[#This Row],[Datum]]))</f>
        <v>2025</v>
      </c>
      <c r="C304">
        <f>IF(Tabelle1[[#This Row],[Datum]]&lt;1,"",MONTH(Tabelle1[[#This Row],[Datum]]))</f>
        <v>10</v>
      </c>
      <c r="D304" t="str">
        <f>IF(Tabelle1[[#This Row],[Verdienst]]="","",_xlfn.ISOWEEKNUM(Tabelle1[[#This Row],[Datum]]))</f>
        <v/>
      </c>
      <c r="E304" s="5">
        <v>45958</v>
      </c>
      <c r="F304" s="4"/>
      <c r="G304" s="4"/>
      <c r="I304" s="6" t="str">
        <f>IF(Tabelle1[[#This Row],[Beginn]]&lt;1,"",IF(OR(Tabelle1[[#This Row],[Beginn]]="Urlaub",Tabelle1[[#This Row],[Beginn]]="Krank",Tabelle1[[#This Row],[Beginn]]="Feiertag"),8/24,Tabelle1[[#This Row],[Ende]]-Tabelle1[[#This Row],[Beginn]]-Tabelle1[[#This Row],[Pause]]))</f>
        <v/>
      </c>
      <c r="J304" s="2" t="str">
        <f>IF(ISNUMBER(Tabelle1[[#This Row],[Stunde]]),IF(Tabelle1[[#This Row],[Stunde]]&gt;0,Tabelle1[[#This Row],[Stunde]]*$J$1*24,""),"")</f>
        <v/>
      </c>
      <c r="K304" t="str">
        <f>IF(MOD(Tabelle1[[#This Row],[Datum]],7)=1,SUMIF(Tabelle1[Datum],"&lt;="&amp;Tabelle1[[#This Row],[Datum]],Tabelle1[Betrag]),"")</f>
        <v/>
      </c>
      <c r="L304" s="6" t="str">
        <f>IF(MOD(Tabelle1[[#This Row],[Datum]],7)=1,SUMIF(Tabelle1[Datum],"&lt;="&amp;Tabelle1[[#This Row],[Datum]],Tabelle1[Stunde]),"")</f>
        <v/>
      </c>
    </row>
    <row r="305" spans="2:12" hidden="1">
      <c r="B305">
        <f>IF(Tabelle1[[#This Row],[Datum]]&lt;1,"",YEAR(Tabelle1[[#This Row],[Datum]]))</f>
        <v>2025</v>
      </c>
      <c r="C305">
        <f>IF(Tabelle1[[#This Row],[Datum]]&lt;1,"",MONTH(Tabelle1[[#This Row],[Datum]]))</f>
        <v>10</v>
      </c>
      <c r="D305" t="str">
        <f>IF(Tabelle1[[#This Row],[Verdienst]]="","",_xlfn.ISOWEEKNUM(Tabelle1[[#This Row],[Datum]]))</f>
        <v/>
      </c>
      <c r="E305" s="5">
        <v>45959</v>
      </c>
      <c r="F305" s="4"/>
      <c r="G305" s="4"/>
      <c r="I305" s="6" t="str">
        <f>IF(Tabelle1[[#This Row],[Beginn]]&lt;1,"",IF(OR(Tabelle1[[#This Row],[Beginn]]="Urlaub",Tabelle1[[#This Row],[Beginn]]="Krank",Tabelle1[[#This Row],[Beginn]]="Feiertag"),8/24,Tabelle1[[#This Row],[Ende]]-Tabelle1[[#This Row],[Beginn]]-Tabelle1[[#This Row],[Pause]]))</f>
        <v/>
      </c>
      <c r="J305" s="2" t="str">
        <f>IF(ISNUMBER(Tabelle1[[#This Row],[Stunde]]),IF(Tabelle1[[#This Row],[Stunde]]&gt;0,Tabelle1[[#This Row],[Stunde]]*$J$1*24,""),"")</f>
        <v/>
      </c>
      <c r="K305" t="str">
        <f>IF(MOD(Tabelle1[[#This Row],[Datum]],7)=1,SUMIF(Tabelle1[Datum],"&lt;="&amp;Tabelle1[[#This Row],[Datum]],Tabelle1[Betrag]),"")</f>
        <v/>
      </c>
      <c r="L305" s="6" t="str">
        <f>IF(MOD(Tabelle1[[#This Row],[Datum]],7)=1,SUMIF(Tabelle1[Datum],"&lt;="&amp;Tabelle1[[#This Row],[Datum]],Tabelle1[Stunde]),"")</f>
        <v/>
      </c>
    </row>
    <row r="306" spans="2:12" hidden="1">
      <c r="B306">
        <f>IF(Tabelle1[[#This Row],[Datum]]&lt;1,"",YEAR(Tabelle1[[#This Row],[Datum]]))</f>
        <v>2025</v>
      </c>
      <c r="C306">
        <f>IF(Tabelle1[[#This Row],[Datum]]&lt;1,"",MONTH(Tabelle1[[#This Row],[Datum]]))</f>
        <v>10</v>
      </c>
      <c r="D306" t="str">
        <f>IF(Tabelle1[[#This Row],[Verdienst]]="","",_xlfn.ISOWEEKNUM(Tabelle1[[#This Row],[Datum]]))</f>
        <v/>
      </c>
      <c r="E306" s="5">
        <v>45960</v>
      </c>
      <c r="F306" s="4"/>
      <c r="G306" s="4"/>
      <c r="I306" s="6" t="str">
        <f>IF(Tabelle1[[#This Row],[Beginn]]&lt;1,"",IF(OR(Tabelle1[[#This Row],[Beginn]]="Urlaub",Tabelle1[[#This Row],[Beginn]]="Krank",Tabelle1[[#This Row],[Beginn]]="Feiertag"),8/24,Tabelle1[[#This Row],[Ende]]-Tabelle1[[#This Row],[Beginn]]-Tabelle1[[#This Row],[Pause]]))</f>
        <v/>
      </c>
      <c r="J306" s="2" t="str">
        <f>IF(ISNUMBER(Tabelle1[[#This Row],[Stunde]]),IF(Tabelle1[[#This Row],[Stunde]]&gt;0,Tabelle1[[#This Row],[Stunde]]*$J$1*24,""),"")</f>
        <v/>
      </c>
      <c r="K306" t="str">
        <f>IF(MOD(Tabelle1[[#This Row],[Datum]],7)=1,SUMIF(Tabelle1[Datum],"&lt;="&amp;Tabelle1[[#This Row],[Datum]],Tabelle1[Betrag]),"")</f>
        <v/>
      </c>
      <c r="L306" s="6" t="str">
        <f>IF(MOD(Tabelle1[[#This Row],[Datum]],7)=1,SUMIF(Tabelle1[Datum],"&lt;="&amp;Tabelle1[[#This Row],[Datum]],Tabelle1[Stunde]),"")</f>
        <v/>
      </c>
    </row>
    <row r="307" spans="2:12" hidden="1">
      <c r="B307">
        <f>IF(Tabelle1[[#This Row],[Datum]]&lt;1,"",YEAR(Tabelle1[[#This Row],[Datum]]))</f>
        <v>2025</v>
      </c>
      <c r="C307">
        <f>IF(Tabelle1[[#This Row],[Datum]]&lt;1,"",MONTH(Tabelle1[[#This Row],[Datum]]))</f>
        <v>10</v>
      </c>
      <c r="D307" t="str">
        <f>IF(Tabelle1[[#This Row],[Verdienst]]="","",_xlfn.ISOWEEKNUM(Tabelle1[[#This Row],[Datum]]))</f>
        <v/>
      </c>
      <c r="E307" s="5">
        <v>45961</v>
      </c>
      <c r="F307" s="4"/>
      <c r="G307" s="4"/>
      <c r="I307" s="6" t="str">
        <f>IF(Tabelle1[[#This Row],[Beginn]]&lt;1,"",IF(OR(Tabelle1[[#This Row],[Beginn]]="Urlaub",Tabelle1[[#This Row],[Beginn]]="Krank",Tabelle1[[#This Row],[Beginn]]="Feiertag"),8/24,Tabelle1[[#This Row],[Ende]]-Tabelle1[[#This Row],[Beginn]]-Tabelle1[[#This Row],[Pause]]))</f>
        <v/>
      </c>
      <c r="J307" s="2" t="str">
        <f>IF(ISNUMBER(Tabelle1[[#This Row],[Stunde]]),IF(Tabelle1[[#This Row],[Stunde]]&gt;0,Tabelle1[[#This Row],[Stunde]]*$J$1*24,""),"")</f>
        <v/>
      </c>
      <c r="K307" t="str">
        <f>IF(MOD(Tabelle1[[#This Row],[Datum]],7)=1,SUMIF(Tabelle1[Datum],"&lt;="&amp;Tabelle1[[#This Row],[Datum]],Tabelle1[Betrag]),"")</f>
        <v/>
      </c>
      <c r="L307" s="6" t="str">
        <f>IF(MOD(Tabelle1[[#This Row],[Datum]],7)=1,SUMIF(Tabelle1[Datum],"&lt;="&amp;Tabelle1[[#This Row],[Datum]],Tabelle1[Stunde]),"")</f>
        <v/>
      </c>
    </row>
    <row r="308" spans="2:12" hidden="1">
      <c r="B308">
        <f>IF(Tabelle1[[#This Row],[Datum]]&lt;1,"",YEAR(Tabelle1[[#This Row],[Datum]]))</f>
        <v>2025</v>
      </c>
      <c r="C308">
        <f>IF(Tabelle1[[#This Row],[Datum]]&lt;1,"",MONTH(Tabelle1[[#This Row],[Datum]]))</f>
        <v>11</v>
      </c>
      <c r="D308" t="str">
        <f>IF(Tabelle1[[#This Row],[Verdienst]]="","",_xlfn.ISOWEEKNUM(Tabelle1[[#This Row],[Datum]]))</f>
        <v/>
      </c>
      <c r="E308" s="5">
        <v>45962</v>
      </c>
      <c r="F308" s="4"/>
      <c r="G308" s="4"/>
      <c r="I308" s="6" t="str">
        <f>IF(Tabelle1[[#This Row],[Beginn]]&lt;1,"",IF(OR(Tabelle1[[#This Row],[Beginn]]="Urlaub",Tabelle1[[#This Row],[Beginn]]="Krank",Tabelle1[[#This Row],[Beginn]]="Feiertag"),8/24,Tabelle1[[#This Row],[Ende]]-Tabelle1[[#This Row],[Beginn]]-Tabelle1[[#This Row],[Pause]]))</f>
        <v/>
      </c>
      <c r="J308" s="2" t="str">
        <f>IF(ISNUMBER(Tabelle1[[#This Row],[Stunde]]),IF(Tabelle1[[#This Row],[Stunde]]&gt;0,Tabelle1[[#This Row],[Stunde]]*$J$1*24,""),"")</f>
        <v/>
      </c>
      <c r="K308" t="str">
        <f>IF(MOD(Tabelle1[[#This Row],[Datum]],7)=1,SUMIF(Tabelle1[Datum],"&lt;="&amp;Tabelle1[[#This Row],[Datum]],Tabelle1[Betrag]),"")</f>
        <v/>
      </c>
      <c r="L308" s="6" t="str">
        <f>IF(MOD(Tabelle1[[#This Row],[Datum]],7)=1,SUMIF(Tabelle1[Datum],"&lt;="&amp;Tabelle1[[#This Row],[Datum]],Tabelle1[Stunde]),"")</f>
        <v/>
      </c>
    </row>
    <row r="309" spans="2:12" hidden="1">
      <c r="B309">
        <f>IF(Tabelle1[[#This Row],[Datum]]&lt;1,"",YEAR(Tabelle1[[#This Row],[Datum]]))</f>
        <v>2025</v>
      </c>
      <c r="C309">
        <f>IF(Tabelle1[[#This Row],[Datum]]&lt;1,"",MONTH(Tabelle1[[#This Row],[Datum]]))</f>
        <v>11</v>
      </c>
      <c r="D309">
        <f>IF(Tabelle1[[#This Row],[Verdienst]]="","",_xlfn.ISOWEEKNUM(Tabelle1[[#This Row],[Datum]]))</f>
        <v>44</v>
      </c>
      <c r="E309" s="5">
        <v>45963</v>
      </c>
      <c r="F309" s="4"/>
      <c r="G309" s="4"/>
      <c r="I309" s="6" t="str">
        <f>IF(Tabelle1[[#This Row],[Beginn]]&lt;1,"",IF(OR(Tabelle1[[#This Row],[Beginn]]="Urlaub",Tabelle1[[#This Row],[Beginn]]="Krank",Tabelle1[[#This Row],[Beginn]]="Feiertag"),8/24,Tabelle1[[#This Row],[Ende]]-Tabelle1[[#This Row],[Beginn]]-Tabelle1[[#This Row],[Pause]]))</f>
        <v/>
      </c>
      <c r="J309" s="2" t="str">
        <f>IF(ISNUMBER(Tabelle1[[#This Row],[Stunde]]),IF(Tabelle1[[#This Row],[Stunde]]&gt;0,Tabelle1[[#This Row],[Stunde]]*$J$1*24,""),"")</f>
        <v/>
      </c>
      <c r="K309">
        <f>IF(MOD(Tabelle1[[#This Row],[Datum]],7)=1,SUMIF(Tabelle1[Datum],"&lt;="&amp;Tabelle1[[#This Row],[Datum]],Tabelle1[Betrag]),"")</f>
        <v>506.55999999999995</v>
      </c>
      <c r="L309" s="6">
        <f>IF(MOD(Tabelle1[[#This Row],[Datum]],7)=1,SUMIF(Tabelle1[Datum],"&lt;="&amp;Tabelle1[[#This Row],[Datum]],Tabelle1[Stunde]),"")</f>
        <v>1.3333333333333333</v>
      </c>
    </row>
    <row r="310" spans="2:12" hidden="1">
      <c r="B310">
        <f>IF(Tabelle1[[#This Row],[Datum]]&lt;1,"",YEAR(Tabelle1[[#This Row],[Datum]]))</f>
        <v>2025</v>
      </c>
      <c r="C310">
        <f>IF(Tabelle1[[#This Row],[Datum]]&lt;1,"",MONTH(Tabelle1[[#This Row],[Datum]]))</f>
        <v>11</v>
      </c>
      <c r="D310" t="str">
        <f>IF(Tabelle1[[#This Row],[Verdienst]]="","",_xlfn.ISOWEEKNUM(Tabelle1[[#This Row],[Datum]]))</f>
        <v/>
      </c>
      <c r="E310" s="5">
        <v>45964</v>
      </c>
      <c r="F310" s="4"/>
      <c r="G310" s="4"/>
      <c r="I310" s="6" t="str">
        <f>IF(Tabelle1[[#This Row],[Beginn]]&lt;1,"",IF(OR(Tabelle1[[#This Row],[Beginn]]="Urlaub",Tabelle1[[#This Row],[Beginn]]="Krank",Tabelle1[[#This Row],[Beginn]]="Feiertag"),8/24,Tabelle1[[#This Row],[Ende]]-Tabelle1[[#This Row],[Beginn]]-Tabelle1[[#This Row],[Pause]]))</f>
        <v/>
      </c>
      <c r="J310" s="2" t="str">
        <f>IF(ISNUMBER(Tabelle1[[#This Row],[Stunde]]),IF(Tabelle1[[#This Row],[Stunde]]&gt;0,Tabelle1[[#This Row],[Stunde]]*$J$1*24,""),"")</f>
        <v/>
      </c>
      <c r="K310" t="str">
        <f>IF(MOD(Tabelle1[[#This Row],[Datum]],7)=1,SUMIF(Tabelle1[Datum],"&lt;="&amp;Tabelle1[[#This Row],[Datum]],Tabelle1[Betrag]),"")</f>
        <v/>
      </c>
      <c r="L310" s="6" t="str">
        <f>IF(MOD(Tabelle1[[#This Row],[Datum]],7)=1,SUMIF(Tabelle1[Datum],"&lt;="&amp;Tabelle1[[#This Row],[Datum]],Tabelle1[Stunde]),"")</f>
        <v/>
      </c>
    </row>
    <row r="311" spans="2:12" hidden="1">
      <c r="B311">
        <f>IF(Tabelle1[[#This Row],[Datum]]&lt;1,"",YEAR(Tabelle1[[#This Row],[Datum]]))</f>
        <v>2025</v>
      </c>
      <c r="C311">
        <f>IF(Tabelle1[[#This Row],[Datum]]&lt;1,"",MONTH(Tabelle1[[#This Row],[Datum]]))</f>
        <v>11</v>
      </c>
      <c r="D311" t="str">
        <f>IF(Tabelle1[[#This Row],[Verdienst]]="","",_xlfn.ISOWEEKNUM(Tabelle1[[#This Row],[Datum]]))</f>
        <v/>
      </c>
      <c r="E311" s="5">
        <v>45965</v>
      </c>
      <c r="F311" s="4"/>
      <c r="G311" s="4"/>
      <c r="I311" s="6" t="str">
        <f>IF(Tabelle1[[#This Row],[Beginn]]&lt;1,"",IF(OR(Tabelle1[[#This Row],[Beginn]]="Urlaub",Tabelle1[[#This Row],[Beginn]]="Krank",Tabelle1[[#This Row],[Beginn]]="Feiertag"),8/24,Tabelle1[[#This Row],[Ende]]-Tabelle1[[#This Row],[Beginn]]-Tabelle1[[#This Row],[Pause]]))</f>
        <v/>
      </c>
      <c r="J311" s="2" t="str">
        <f>IF(ISNUMBER(Tabelle1[[#This Row],[Stunde]]),IF(Tabelle1[[#This Row],[Stunde]]&gt;0,Tabelle1[[#This Row],[Stunde]]*$J$1*24,""),"")</f>
        <v/>
      </c>
      <c r="K311" t="str">
        <f>IF(MOD(Tabelle1[[#This Row],[Datum]],7)=1,SUMIF(Tabelle1[Datum],"&lt;="&amp;Tabelle1[[#This Row],[Datum]],Tabelle1[Betrag]),"")</f>
        <v/>
      </c>
      <c r="L311" s="6" t="str">
        <f>IF(MOD(Tabelle1[[#This Row],[Datum]],7)=1,SUMIF(Tabelle1[Datum],"&lt;="&amp;Tabelle1[[#This Row],[Datum]],Tabelle1[Stunde]),"")</f>
        <v/>
      </c>
    </row>
    <row r="312" spans="2:12" hidden="1">
      <c r="B312">
        <f>IF(Tabelle1[[#This Row],[Datum]]&lt;1,"",YEAR(Tabelle1[[#This Row],[Datum]]))</f>
        <v>2025</v>
      </c>
      <c r="C312">
        <f>IF(Tabelle1[[#This Row],[Datum]]&lt;1,"",MONTH(Tabelle1[[#This Row],[Datum]]))</f>
        <v>11</v>
      </c>
      <c r="D312" t="str">
        <f>IF(Tabelle1[[#This Row],[Verdienst]]="","",_xlfn.ISOWEEKNUM(Tabelle1[[#This Row],[Datum]]))</f>
        <v/>
      </c>
      <c r="E312" s="5">
        <v>45966</v>
      </c>
      <c r="F312" s="4"/>
      <c r="G312" s="4"/>
      <c r="I312" s="6" t="str">
        <f>IF(Tabelle1[[#This Row],[Beginn]]&lt;1,"",IF(OR(Tabelle1[[#This Row],[Beginn]]="Urlaub",Tabelle1[[#This Row],[Beginn]]="Krank",Tabelle1[[#This Row],[Beginn]]="Feiertag"),8/24,Tabelle1[[#This Row],[Ende]]-Tabelle1[[#This Row],[Beginn]]-Tabelle1[[#This Row],[Pause]]))</f>
        <v/>
      </c>
      <c r="J312" s="2" t="str">
        <f>IF(ISNUMBER(Tabelle1[[#This Row],[Stunde]]),IF(Tabelle1[[#This Row],[Stunde]]&gt;0,Tabelle1[[#This Row],[Stunde]]*$J$1*24,""),"")</f>
        <v/>
      </c>
      <c r="K312" t="str">
        <f>IF(MOD(Tabelle1[[#This Row],[Datum]],7)=1,SUMIF(Tabelle1[Datum],"&lt;="&amp;Tabelle1[[#This Row],[Datum]],Tabelle1[Betrag]),"")</f>
        <v/>
      </c>
      <c r="L312" s="6" t="str">
        <f>IF(MOD(Tabelle1[[#This Row],[Datum]],7)=1,SUMIF(Tabelle1[Datum],"&lt;="&amp;Tabelle1[[#This Row],[Datum]],Tabelle1[Stunde]),"")</f>
        <v/>
      </c>
    </row>
    <row r="313" spans="2:12" hidden="1">
      <c r="B313">
        <f>IF(Tabelle1[[#This Row],[Datum]]&lt;1,"",YEAR(Tabelle1[[#This Row],[Datum]]))</f>
        <v>2025</v>
      </c>
      <c r="C313">
        <f>IF(Tabelle1[[#This Row],[Datum]]&lt;1,"",MONTH(Tabelle1[[#This Row],[Datum]]))</f>
        <v>11</v>
      </c>
      <c r="D313" t="str">
        <f>IF(Tabelle1[[#This Row],[Verdienst]]="","",_xlfn.ISOWEEKNUM(Tabelle1[[#This Row],[Datum]]))</f>
        <v/>
      </c>
      <c r="E313" s="5">
        <v>45967</v>
      </c>
      <c r="F313" s="4"/>
      <c r="G313" s="4"/>
      <c r="I313" s="6" t="str">
        <f>IF(Tabelle1[[#This Row],[Beginn]]&lt;1,"",IF(OR(Tabelle1[[#This Row],[Beginn]]="Urlaub",Tabelle1[[#This Row],[Beginn]]="Krank",Tabelle1[[#This Row],[Beginn]]="Feiertag"),8/24,Tabelle1[[#This Row],[Ende]]-Tabelle1[[#This Row],[Beginn]]-Tabelle1[[#This Row],[Pause]]))</f>
        <v/>
      </c>
      <c r="J313" s="2" t="str">
        <f>IF(ISNUMBER(Tabelle1[[#This Row],[Stunde]]),IF(Tabelle1[[#This Row],[Stunde]]&gt;0,Tabelle1[[#This Row],[Stunde]]*$J$1*24,""),"")</f>
        <v/>
      </c>
      <c r="K313" t="str">
        <f>IF(MOD(Tabelle1[[#This Row],[Datum]],7)=1,SUMIF(Tabelle1[Datum],"&lt;="&amp;Tabelle1[[#This Row],[Datum]],Tabelle1[Betrag]),"")</f>
        <v/>
      </c>
      <c r="L313" s="6" t="str">
        <f>IF(MOD(Tabelle1[[#This Row],[Datum]],7)=1,SUMIF(Tabelle1[Datum],"&lt;="&amp;Tabelle1[[#This Row],[Datum]],Tabelle1[Stunde]),"")</f>
        <v/>
      </c>
    </row>
    <row r="314" spans="2:12" hidden="1">
      <c r="B314">
        <f>IF(Tabelle1[[#This Row],[Datum]]&lt;1,"",YEAR(Tabelle1[[#This Row],[Datum]]))</f>
        <v>2025</v>
      </c>
      <c r="C314">
        <f>IF(Tabelle1[[#This Row],[Datum]]&lt;1,"",MONTH(Tabelle1[[#This Row],[Datum]]))</f>
        <v>11</v>
      </c>
      <c r="D314" t="str">
        <f>IF(Tabelle1[[#This Row],[Verdienst]]="","",_xlfn.ISOWEEKNUM(Tabelle1[[#This Row],[Datum]]))</f>
        <v/>
      </c>
      <c r="E314" s="5">
        <v>45968</v>
      </c>
      <c r="F314" s="4"/>
      <c r="G314" s="4"/>
      <c r="I314" s="6" t="str">
        <f>IF(Tabelle1[[#This Row],[Beginn]]&lt;1,"",IF(OR(Tabelle1[[#This Row],[Beginn]]="Urlaub",Tabelle1[[#This Row],[Beginn]]="Krank",Tabelle1[[#This Row],[Beginn]]="Feiertag"),8/24,Tabelle1[[#This Row],[Ende]]-Tabelle1[[#This Row],[Beginn]]-Tabelle1[[#This Row],[Pause]]))</f>
        <v/>
      </c>
      <c r="J314" s="2" t="str">
        <f>IF(ISNUMBER(Tabelle1[[#This Row],[Stunde]]),IF(Tabelle1[[#This Row],[Stunde]]&gt;0,Tabelle1[[#This Row],[Stunde]]*$J$1*24,""),"")</f>
        <v/>
      </c>
      <c r="K314" t="str">
        <f>IF(MOD(Tabelle1[[#This Row],[Datum]],7)=1,SUMIF(Tabelle1[Datum],"&lt;="&amp;Tabelle1[[#This Row],[Datum]],Tabelle1[Betrag]),"")</f>
        <v/>
      </c>
      <c r="L314" s="6" t="str">
        <f>IF(MOD(Tabelle1[[#This Row],[Datum]],7)=1,SUMIF(Tabelle1[Datum],"&lt;="&amp;Tabelle1[[#This Row],[Datum]],Tabelle1[Stunde]),"")</f>
        <v/>
      </c>
    </row>
    <row r="315" spans="2:12" hidden="1">
      <c r="B315">
        <f>IF(Tabelle1[[#This Row],[Datum]]&lt;1,"",YEAR(Tabelle1[[#This Row],[Datum]]))</f>
        <v>2025</v>
      </c>
      <c r="C315">
        <f>IF(Tabelle1[[#This Row],[Datum]]&lt;1,"",MONTH(Tabelle1[[#This Row],[Datum]]))</f>
        <v>11</v>
      </c>
      <c r="D315" t="str">
        <f>IF(Tabelle1[[#This Row],[Verdienst]]="","",_xlfn.ISOWEEKNUM(Tabelle1[[#This Row],[Datum]]))</f>
        <v/>
      </c>
      <c r="E315" s="5">
        <v>45969</v>
      </c>
      <c r="F315" s="4"/>
      <c r="G315" s="4"/>
      <c r="I315" s="6" t="str">
        <f>IF(Tabelle1[[#This Row],[Beginn]]&lt;1,"",IF(OR(Tabelle1[[#This Row],[Beginn]]="Urlaub",Tabelle1[[#This Row],[Beginn]]="Krank",Tabelle1[[#This Row],[Beginn]]="Feiertag"),8/24,Tabelle1[[#This Row],[Ende]]-Tabelle1[[#This Row],[Beginn]]-Tabelle1[[#This Row],[Pause]]))</f>
        <v/>
      </c>
      <c r="J315" s="2" t="str">
        <f>IF(ISNUMBER(Tabelle1[[#This Row],[Stunde]]),IF(Tabelle1[[#This Row],[Stunde]]&gt;0,Tabelle1[[#This Row],[Stunde]]*$J$1*24,""),"")</f>
        <v/>
      </c>
      <c r="K315" t="str">
        <f>IF(MOD(Tabelle1[[#This Row],[Datum]],7)=1,SUMIF(Tabelle1[Datum],"&lt;="&amp;Tabelle1[[#This Row],[Datum]],Tabelle1[Betrag]),"")</f>
        <v/>
      </c>
      <c r="L315" s="6" t="str">
        <f>IF(MOD(Tabelle1[[#This Row],[Datum]],7)=1,SUMIF(Tabelle1[Datum],"&lt;="&amp;Tabelle1[[#This Row],[Datum]],Tabelle1[Stunde]),"")</f>
        <v/>
      </c>
    </row>
    <row r="316" spans="2:12" hidden="1">
      <c r="B316">
        <f>IF(Tabelle1[[#This Row],[Datum]]&lt;1,"",YEAR(Tabelle1[[#This Row],[Datum]]))</f>
        <v>2025</v>
      </c>
      <c r="C316">
        <f>IF(Tabelle1[[#This Row],[Datum]]&lt;1,"",MONTH(Tabelle1[[#This Row],[Datum]]))</f>
        <v>11</v>
      </c>
      <c r="D316">
        <f>IF(Tabelle1[[#This Row],[Verdienst]]="","",_xlfn.ISOWEEKNUM(Tabelle1[[#This Row],[Datum]]))</f>
        <v>45</v>
      </c>
      <c r="E316" s="5">
        <v>45970</v>
      </c>
      <c r="F316" s="4"/>
      <c r="G316" s="4"/>
      <c r="I316" s="6" t="str">
        <f>IF(Tabelle1[[#This Row],[Beginn]]&lt;1,"",IF(OR(Tabelle1[[#This Row],[Beginn]]="Urlaub",Tabelle1[[#This Row],[Beginn]]="Krank",Tabelle1[[#This Row],[Beginn]]="Feiertag"),8/24,Tabelle1[[#This Row],[Ende]]-Tabelle1[[#This Row],[Beginn]]-Tabelle1[[#This Row],[Pause]]))</f>
        <v/>
      </c>
      <c r="J316" s="2" t="str">
        <f>IF(ISNUMBER(Tabelle1[[#This Row],[Stunde]]),IF(Tabelle1[[#This Row],[Stunde]]&gt;0,Tabelle1[[#This Row],[Stunde]]*$J$1*24,""),"")</f>
        <v/>
      </c>
      <c r="K316">
        <f>IF(MOD(Tabelle1[[#This Row],[Datum]],7)=1,SUMIF(Tabelle1[Datum],"&lt;="&amp;Tabelle1[[#This Row],[Datum]],Tabelle1[Betrag]),"")</f>
        <v>506.55999999999995</v>
      </c>
      <c r="L316" s="6">
        <f>IF(MOD(Tabelle1[[#This Row],[Datum]],7)=1,SUMIF(Tabelle1[Datum],"&lt;="&amp;Tabelle1[[#This Row],[Datum]],Tabelle1[Stunde]),"")</f>
        <v>1.3333333333333333</v>
      </c>
    </row>
    <row r="317" spans="2:12" hidden="1">
      <c r="B317">
        <f>IF(Tabelle1[[#This Row],[Datum]]&lt;1,"",YEAR(Tabelle1[[#This Row],[Datum]]))</f>
        <v>2025</v>
      </c>
      <c r="C317">
        <f>IF(Tabelle1[[#This Row],[Datum]]&lt;1,"",MONTH(Tabelle1[[#This Row],[Datum]]))</f>
        <v>11</v>
      </c>
      <c r="D317" t="str">
        <f>IF(Tabelle1[[#This Row],[Verdienst]]="","",_xlfn.ISOWEEKNUM(Tabelle1[[#This Row],[Datum]]))</f>
        <v/>
      </c>
      <c r="E317" s="5">
        <v>45971</v>
      </c>
      <c r="F317" s="4"/>
      <c r="G317" s="4"/>
      <c r="I317" s="6" t="str">
        <f>IF(Tabelle1[[#This Row],[Beginn]]&lt;1,"",IF(OR(Tabelle1[[#This Row],[Beginn]]="Urlaub",Tabelle1[[#This Row],[Beginn]]="Krank",Tabelle1[[#This Row],[Beginn]]="Feiertag"),8/24,Tabelle1[[#This Row],[Ende]]-Tabelle1[[#This Row],[Beginn]]-Tabelle1[[#This Row],[Pause]]))</f>
        <v/>
      </c>
      <c r="J317" s="2" t="str">
        <f>IF(ISNUMBER(Tabelle1[[#This Row],[Stunde]]),IF(Tabelle1[[#This Row],[Stunde]]&gt;0,Tabelle1[[#This Row],[Stunde]]*$J$1*24,""),"")</f>
        <v/>
      </c>
      <c r="K317" t="str">
        <f>IF(MOD(Tabelle1[[#This Row],[Datum]],7)=1,SUMIF(Tabelle1[Datum],"&lt;="&amp;Tabelle1[[#This Row],[Datum]],Tabelle1[Betrag]),"")</f>
        <v/>
      </c>
      <c r="L317" s="6" t="str">
        <f>IF(MOD(Tabelle1[[#This Row],[Datum]],7)=1,SUMIF(Tabelle1[Datum],"&lt;="&amp;Tabelle1[[#This Row],[Datum]],Tabelle1[Stunde]),"")</f>
        <v/>
      </c>
    </row>
    <row r="318" spans="2:12" hidden="1">
      <c r="B318">
        <f>IF(Tabelle1[[#This Row],[Datum]]&lt;1,"",YEAR(Tabelle1[[#This Row],[Datum]]))</f>
        <v>2025</v>
      </c>
      <c r="C318">
        <f>IF(Tabelle1[[#This Row],[Datum]]&lt;1,"",MONTH(Tabelle1[[#This Row],[Datum]]))</f>
        <v>11</v>
      </c>
      <c r="D318" t="str">
        <f>IF(Tabelle1[[#This Row],[Verdienst]]="","",_xlfn.ISOWEEKNUM(Tabelle1[[#This Row],[Datum]]))</f>
        <v/>
      </c>
      <c r="E318" s="5">
        <v>45972</v>
      </c>
      <c r="F318" s="4"/>
      <c r="G318" s="4"/>
      <c r="I318" s="6" t="str">
        <f>IF(Tabelle1[[#This Row],[Beginn]]&lt;1,"",IF(OR(Tabelle1[[#This Row],[Beginn]]="Urlaub",Tabelle1[[#This Row],[Beginn]]="Krank",Tabelle1[[#This Row],[Beginn]]="Feiertag"),8/24,Tabelle1[[#This Row],[Ende]]-Tabelle1[[#This Row],[Beginn]]-Tabelle1[[#This Row],[Pause]]))</f>
        <v/>
      </c>
      <c r="J318" s="2" t="str">
        <f>IF(ISNUMBER(Tabelle1[[#This Row],[Stunde]]),IF(Tabelle1[[#This Row],[Stunde]]&gt;0,Tabelle1[[#This Row],[Stunde]]*$J$1*24,""),"")</f>
        <v/>
      </c>
      <c r="K318" t="str">
        <f>IF(MOD(Tabelle1[[#This Row],[Datum]],7)=1,SUMIF(Tabelle1[Datum],"&lt;="&amp;Tabelle1[[#This Row],[Datum]],Tabelle1[Betrag]),"")</f>
        <v/>
      </c>
      <c r="L318" s="6" t="str">
        <f>IF(MOD(Tabelle1[[#This Row],[Datum]],7)=1,SUMIF(Tabelle1[Datum],"&lt;="&amp;Tabelle1[[#This Row],[Datum]],Tabelle1[Stunde]),"")</f>
        <v/>
      </c>
    </row>
    <row r="319" spans="2:12" hidden="1">
      <c r="B319">
        <f>IF(Tabelle1[[#This Row],[Datum]]&lt;1,"",YEAR(Tabelle1[[#This Row],[Datum]]))</f>
        <v>2025</v>
      </c>
      <c r="C319">
        <f>IF(Tabelle1[[#This Row],[Datum]]&lt;1,"",MONTH(Tabelle1[[#This Row],[Datum]]))</f>
        <v>11</v>
      </c>
      <c r="D319" t="str">
        <f>IF(Tabelle1[[#This Row],[Verdienst]]="","",_xlfn.ISOWEEKNUM(Tabelle1[[#This Row],[Datum]]))</f>
        <v/>
      </c>
      <c r="E319" s="5">
        <v>45973</v>
      </c>
      <c r="F319" s="4"/>
      <c r="G319" s="4"/>
      <c r="I319" s="6" t="str">
        <f>IF(Tabelle1[[#This Row],[Beginn]]&lt;1,"",IF(OR(Tabelle1[[#This Row],[Beginn]]="Urlaub",Tabelle1[[#This Row],[Beginn]]="Krank",Tabelle1[[#This Row],[Beginn]]="Feiertag"),8/24,Tabelle1[[#This Row],[Ende]]-Tabelle1[[#This Row],[Beginn]]-Tabelle1[[#This Row],[Pause]]))</f>
        <v/>
      </c>
      <c r="J319" s="2" t="str">
        <f>IF(ISNUMBER(Tabelle1[[#This Row],[Stunde]]),IF(Tabelle1[[#This Row],[Stunde]]&gt;0,Tabelle1[[#This Row],[Stunde]]*$J$1*24,""),"")</f>
        <v/>
      </c>
      <c r="K319" t="str">
        <f>IF(MOD(Tabelle1[[#This Row],[Datum]],7)=1,SUMIF(Tabelle1[Datum],"&lt;="&amp;Tabelle1[[#This Row],[Datum]],Tabelle1[Betrag]),"")</f>
        <v/>
      </c>
      <c r="L319" s="6" t="str">
        <f>IF(MOD(Tabelle1[[#This Row],[Datum]],7)=1,SUMIF(Tabelle1[Datum],"&lt;="&amp;Tabelle1[[#This Row],[Datum]],Tabelle1[Stunde]),"")</f>
        <v/>
      </c>
    </row>
    <row r="320" spans="2:12" hidden="1">
      <c r="B320">
        <f>IF(Tabelle1[[#This Row],[Datum]]&lt;1,"",YEAR(Tabelle1[[#This Row],[Datum]]))</f>
        <v>2025</v>
      </c>
      <c r="C320">
        <f>IF(Tabelle1[[#This Row],[Datum]]&lt;1,"",MONTH(Tabelle1[[#This Row],[Datum]]))</f>
        <v>11</v>
      </c>
      <c r="D320" t="str">
        <f>IF(Tabelle1[[#This Row],[Verdienst]]="","",_xlfn.ISOWEEKNUM(Tabelle1[[#This Row],[Datum]]))</f>
        <v/>
      </c>
      <c r="E320" s="5">
        <v>45974</v>
      </c>
      <c r="F320" s="4"/>
      <c r="G320" s="4"/>
      <c r="I320" s="6" t="str">
        <f>IF(Tabelle1[[#This Row],[Beginn]]&lt;1,"",IF(OR(Tabelle1[[#This Row],[Beginn]]="Urlaub",Tabelle1[[#This Row],[Beginn]]="Krank",Tabelle1[[#This Row],[Beginn]]="Feiertag"),8/24,Tabelle1[[#This Row],[Ende]]-Tabelle1[[#This Row],[Beginn]]-Tabelle1[[#This Row],[Pause]]))</f>
        <v/>
      </c>
      <c r="J320" s="2" t="str">
        <f>IF(ISNUMBER(Tabelle1[[#This Row],[Stunde]]),IF(Tabelle1[[#This Row],[Stunde]]&gt;0,Tabelle1[[#This Row],[Stunde]]*$J$1*24,""),"")</f>
        <v/>
      </c>
      <c r="K320" t="str">
        <f>IF(MOD(Tabelle1[[#This Row],[Datum]],7)=1,SUMIF(Tabelle1[Datum],"&lt;="&amp;Tabelle1[[#This Row],[Datum]],Tabelle1[Betrag]),"")</f>
        <v/>
      </c>
      <c r="L320" s="6" t="str">
        <f>IF(MOD(Tabelle1[[#This Row],[Datum]],7)=1,SUMIF(Tabelle1[Datum],"&lt;="&amp;Tabelle1[[#This Row],[Datum]],Tabelle1[Stunde]),"")</f>
        <v/>
      </c>
    </row>
    <row r="321" spans="2:12" hidden="1">
      <c r="B321">
        <f>IF(Tabelle1[[#This Row],[Datum]]&lt;1,"",YEAR(Tabelle1[[#This Row],[Datum]]))</f>
        <v>2025</v>
      </c>
      <c r="C321">
        <f>IF(Tabelle1[[#This Row],[Datum]]&lt;1,"",MONTH(Tabelle1[[#This Row],[Datum]]))</f>
        <v>11</v>
      </c>
      <c r="D321" t="str">
        <f>IF(Tabelle1[[#This Row],[Verdienst]]="","",_xlfn.ISOWEEKNUM(Tabelle1[[#This Row],[Datum]]))</f>
        <v/>
      </c>
      <c r="E321" s="5">
        <v>45975</v>
      </c>
      <c r="F321" s="4"/>
      <c r="G321" s="4"/>
      <c r="I321" s="6" t="str">
        <f>IF(Tabelle1[[#This Row],[Beginn]]&lt;1,"",IF(OR(Tabelle1[[#This Row],[Beginn]]="Urlaub",Tabelle1[[#This Row],[Beginn]]="Krank",Tabelle1[[#This Row],[Beginn]]="Feiertag"),8/24,Tabelle1[[#This Row],[Ende]]-Tabelle1[[#This Row],[Beginn]]-Tabelle1[[#This Row],[Pause]]))</f>
        <v/>
      </c>
      <c r="J321" s="2" t="str">
        <f>IF(ISNUMBER(Tabelle1[[#This Row],[Stunde]]),IF(Tabelle1[[#This Row],[Stunde]]&gt;0,Tabelle1[[#This Row],[Stunde]]*$J$1*24,""),"")</f>
        <v/>
      </c>
      <c r="K321" t="str">
        <f>IF(MOD(Tabelle1[[#This Row],[Datum]],7)=1,SUMIF(Tabelle1[Datum],"&lt;="&amp;Tabelle1[[#This Row],[Datum]],Tabelle1[Betrag]),"")</f>
        <v/>
      </c>
      <c r="L321" s="6" t="str">
        <f>IF(MOD(Tabelle1[[#This Row],[Datum]],7)=1,SUMIF(Tabelle1[Datum],"&lt;="&amp;Tabelle1[[#This Row],[Datum]],Tabelle1[Stunde]),"")</f>
        <v/>
      </c>
    </row>
    <row r="322" spans="2:12" hidden="1">
      <c r="B322">
        <f>IF(Tabelle1[[#This Row],[Datum]]&lt;1,"",YEAR(Tabelle1[[#This Row],[Datum]]))</f>
        <v>2025</v>
      </c>
      <c r="C322">
        <f>IF(Tabelle1[[#This Row],[Datum]]&lt;1,"",MONTH(Tabelle1[[#This Row],[Datum]]))</f>
        <v>11</v>
      </c>
      <c r="D322" t="str">
        <f>IF(Tabelle1[[#This Row],[Verdienst]]="","",_xlfn.ISOWEEKNUM(Tabelle1[[#This Row],[Datum]]))</f>
        <v/>
      </c>
      <c r="E322" s="5">
        <v>45976</v>
      </c>
      <c r="F322" s="4"/>
      <c r="G322" s="4"/>
      <c r="I322" s="6" t="str">
        <f>IF(Tabelle1[[#This Row],[Beginn]]&lt;1,"",IF(OR(Tabelle1[[#This Row],[Beginn]]="Urlaub",Tabelle1[[#This Row],[Beginn]]="Krank",Tabelle1[[#This Row],[Beginn]]="Feiertag"),8/24,Tabelle1[[#This Row],[Ende]]-Tabelle1[[#This Row],[Beginn]]-Tabelle1[[#This Row],[Pause]]))</f>
        <v/>
      </c>
      <c r="J322" s="2" t="str">
        <f>IF(ISNUMBER(Tabelle1[[#This Row],[Stunde]]),IF(Tabelle1[[#This Row],[Stunde]]&gt;0,Tabelle1[[#This Row],[Stunde]]*$J$1*24,""),"")</f>
        <v/>
      </c>
      <c r="K322" t="str">
        <f>IF(MOD(Tabelle1[[#This Row],[Datum]],7)=1,SUMIF(Tabelle1[Datum],"&lt;="&amp;Tabelle1[[#This Row],[Datum]],Tabelle1[Betrag]),"")</f>
        <v/>
      </c>
      <c r="L322" s="6" t="str">
        <f>IF(MOD(Tabelle1[[#This Row],[Datum]],7)=1,SUMIF(Tabelle1[Datum],"&lt;="&amp;Tabelle1[[#This Row],[Datum]],Tabelle1[Stunde]),"")</f>
        <v/>
      </c>
    </row>
    <row r="323" spans="2:12" hidden="1">
      <c r="B323">
        <f>IF(Tabelle1[[#This Row],[Datum]]&lt;1,"",YEAR(Tabelle1[[#This Row],[Datum]]))</f>
        <v>2025</v>
      </c>
      <c r="C323">
        <f>IF(Tabelle1[[#This Row],[Datum]]&lt;1,"",MONTH(Tabelle1[[#This Row],[Datum]]))</f>
        <v>11</v>
      </c>
      <c r="D323">
        <f>IF(Tabelle1[[#This Row],[Verdienst]]="","",_xlfn.ISOWEEKNUM(Tabelle1[[#This Row],[Datum]]))</f>
        <v>46</v>
      </c>
      <c r="E323" s="5">
        <v>45977</v>
      </c>
      <c r="F323" s="4"/>
      <c r="G323" s="4"/>
      <c r="I323" s="6" t="str">
        <f>IF(Tabelle1[[#This Row],[Beginn]]&lt;1,"",IF(OR(Tabelle1[[#This Row],[Beginn]]="Urlaub",Tabelle1[[#This Row],[Beginn]]="Krank",Tabelle1[[#This Row],[Beginn]]="Feiertag"),8/24,Tabelle1[[#This Row],[Ende]]-Tabelle1[[#This Row],[Beginn]]-Tabelle1[[#This Row],[Pause]]))</f>
        <v/>
      </c>
      <c r="J323" s="2" t="str">
        <f>IF(ISNUMBER(Tabelle1[[#This Row],[Stunde]]),IF(Tabelle1[[#This Row],[Stunde]]&gt;0,Tabelle1[[#This Row],[Stunde]]*$J$1*24,""),"")</f>
        <v/>
      </c>
      <c r="K323">
        <f>IF(MOD(Tabelle1[[#This Row],[Datum]],7)=1,SUMIF(Tabelle1[Datum],"&lt;="&amp;Tabelle1[[#This Row],[Datum]],Tabelle1[Betrag]),"")</f>
        <v>506.55999999999995</v>
      </c>
      <c r="L323" s="6">
        <f>IF(MOD(Tabelle1[[#This Row],[Datum]],7)=1,SUMIF(Tabelle1[Datum],"&lt;="&amp;Tabelle1[[#This Row],[Datum]],Tabelle1[Stunde]),"")</f>
        <v>1.3333333333333333</v>
      </c>
    </row>
    <row r="324" spans="2:12" hidden="1">
      <c r="B324">
        <f>IF(Tabelle1[[#This Row],[Datum]]&lt;1,"",YEAR(Tabelle1[[#This Row],[Datum]]))</f>
        <v>2025</v>
      </c>
      <c r="C324">
        <f>IF(Tabelle1[[#This Row],[Datum]]&lt;1,"",MONTH(Tabelle1[[#This Row],[Datum]]))</f>
        <v>11</v>
      </c>
      <c r="D324" t="str">
        <f>IF(Tabelle1[[#This Row],[Verdienst]]="","",_xlfn.ISOWEEKNUM(Tabelle1[[#This Row],[Datum]]))</f>
        <v/>
      </c>
      <c r="E324" s="5">
        <v>45978</v>
      </c>
      <c r="F324" s="4"/>
      <c r="G324" s="4"/>
      <c r="I324" s="6" t="str">
        <f>IF(Tabelle1[[#This Row],[Beginn]]&lt;1,"",IF(OR(Tabelle1[[#This Row],[Beginn]]="Urlaub",Tabelle1[[#This Row],[Beginn]]="Krank",Tabelle1[[#This Row],[Beginn]]="Feiertag"),8/24,Tabelle1[[#This Row],[Ende]]-Tabelle1[[#This Row],[Beginn]]-Tabelle1[[#This Row],[Pause]]))</f>
        <v/>
      </c>
      <c r="J324" s="2" t="str">
        <f>IF(ISNUMBER(Tabelle1[[#This Row],[Stunde]]),IF(Tabelle1[[#This Row],[Stunde]]&gt;0,Tabelle1[[#This Row],[Stunde]]*$J$1*24,""),"")</f>
        <v/>
      </c>
      <c r="K324" t="str">
        <f>IF(MOD(Tabelle1[[#This Row],[Datum]],7)=1,SUMIF(Tabelle1[Datum],"&lt;="&amp;Tabelle1[[#This Row],[Datum]],Tabelle1[Betrag]),"")</f>
        <v/>
      </c>
      <c r="L324" s="6" t="str">
        <f>IF(MOD(Tabelle1[[#This Row],[Datum]],7)=1,SUMIF(Tabelle1[Datum],"&lt;="&amp;Tabelle1[[#This Row],[Datum]],Tabelle1[Stunde]),"")</f>
        <v/>
      </c>
    </row>
    <row r="325" spans="2:12" hidden="1">
      <c r="B325">
        <f>IF(Tabelle1[[#This Row],[Datum]]&lt;1,"",YEAR(Tabelle1[[#This Row],[Datum]]))</f>
        <v>2025</v>
      </c>
      <c r="C325">
        <f>IF(Tabelle1[[#This Row],[Datum]]&lt;1,"",MONTH(Tabelle1[[#This Row],[Datum]]))</f>
        <v>11</v>
      </c>
      <c r="D325" t="str">
        <f>IF(Tabelle1[[#This Row],[Verdienst]]="","",_xlfn.ISOWEEKNUM(Tabelle1[[#This Row],[Datum]]))</f>
        <v/>
      </c>
      <c r="E325" s="5">
        <v>45979</v>
      </c>
      <c r="F325" s="4"/>
      <c r="G325" s="4"/>
      <c r="I325" s="6" t="str">
        <f>IF(Tabelle1[[#This Row],[Beginn]]&lt;1,"",IF(OR(Tabelle1[[#This Row],[Beginn]]="Urlaub",Tabelle1[[#This Row],[Beginn]]="Krank",Tabelle1[[#This Row],[Beginn]]="Feiertag"),8/24,Tabelle1[[#This Row],[Ende]]-Tabelle1[[#This Row],[Beginn]]-Tabelle1[[#This Row],[Pause]]))</f>
        <v/>
      </c>
      <c r="J325" s="2" t="str">
        <f>IF(ISNUMBER(Tabelle1[[#This Row],[Stunde]]),IF(Tabelle1[[#This Row],[Stunde]]&gt;0,Tabelle1[[#This Row],[Stunde]]*$J$1*24,""),"")</f>
        <v/>
      </c>
      <c r="K325" t="str">
        <f>IF(MOD(Tabelle1[[#This Row],[Datum]],7)=1,SUMIF(Tabelle1[Datum],"&lt;="&amp;Tabelle1[[#This Row],[Datum]],Tabelle1[Betrag]),"")</f>
        <v/>
      </c>
      <c r="L325" s="6" t="str">
        <f>IF(MOD(Tabelle1[[#This Row],[Datum]],7)=1,SUMIF(Tabelle1[Datum],"&lt;="&amp;Tabelle1[[#This Row],[Datum]],Tabelle1[Stunde]),"")</f>
        <v/>
      </c>
    </row>
    <row r="326" spans="2:12" hidden="1">
      <c r="B326">
        <f>IF(Tabelle1[[#This Row],[Datum]]&lt;1,"",YEAR(Tabelle1[[#This Row],[Datum]]))</f>
        <v>2025</v>
      </c>
      <c r="C326">
        <f>IF(Tabelle1[[#This Row],[Datum]]&lt;1,"",MONTH(Tabelle1[[#This Row],[Datum]]))</f>
        <v>11</v>
      </c>
      <c r="D326" t="str">
        <f>IF(Tabelle1[[#This Row],[Verdienst]]="","",_xlfn.ISOWEEKNUM(Tabelle1[[#This Row],[Datum]]))</f>
        <v/>
      </c>
      <c r="E326" s="5">
        <v>45980</v>
      </c>
      <c r="F326" s="4"/>
      <c r="G326" s="4"/>
      <c r="I326" s="6" t="str">
        <f>IF(Tabelle1[[#This Row],[Beginn]]&lt;1,"",IF(OR(Tabelle1[[#This Row],[Beginn]]="Urlaub",Tabelle1[[#This Row],[Beginn]]="Krank",Tabelle1[[#This Row],[Beginn]]="Feiertag"),8/24,Tabelle1[[#This Row],[Ende]]-Tabelle1[[#This Row],[Beginn]]-Tabelle1[[#This Row],[Pause]]))</f>
        <v/>
      </c>
      <c r="J326" s="2" t="str">
        <f>IF(ISNUMBER(Tabelle1[[#This Row],[Stunde]]),IF(Tabelle1[[#This Row],[Stunde]]&gt;0,Tabelle1[[#This Row],[Stunde]]*$J$1*24,""),"")</f>
        <v/>
      </c>
      <c r="K326" t="str">
        <f>IF(MOD(Tabelle1[[#This Row],[Datum]],7)=1,SUMIF(Tabelle1[Datum],"&lt;="&amp;Tabelle1[[#This Row],[Datum]],Tabelle1[Betrag]),"")</f>
        <v/>
      </c>
      <c r="L326" s="6" t="str">
        <f>IF(MOD(Tabelle1[[#This Row],[Datum]],7)=1,SUMIF(Tabelle1[Datum],"&lt;="&amp;Tabelle1[[#This Row],[Datum]],Tabelle1[Stunde]),"")</f>
        <v/>
      </c>
    </row>
    <row r="327" spans="2:12" hidden="1">
      <c r="B327">
        <f>IF(Tabelle1[[#This Row],[Datum]]&lt;1,"",YEAR(Tabelle1[[#This Row],[Datum]]))</f>
        <v>2025</v>
      </c>
      <c r="C327">
        <f>IF(Tabelle1[[#This Row],[Datum]]&lt;1,"",MONTH(Tabelle1[[#This Row],[Datum]]))</f>
        <v>11</v>
      </c>
      <c r="D327" t="str">
        <f>IF(Tabelle1[[#This Row],[Verdienst]]="","",_xlfn.ISOWEEKNUM(Tabelle1[[#This Row],[Datum]]))</f>
        <v/>
      </c>
      <c r="E327" s="5">
        <v>45981</v>
      </c>
      <c r="F327" s="4"/>
      <c r="G327" s="4"/>
      <c r="I327" s="6" t="str">
        <f>IF(Tabelle1[[#This Row],[Beginn]]&lt;1,"",IF(OR(Tabelle1[[#This Row],[Beginn]]="Urlaub",Tabelle1[[#This Row],[Beginn]]="Krank",Tabelle1[[#This Row],[Beginn]]="Feiertag"),8/24,Tabelle1[[#This Row],[Ende]]-Tabelle1[[#This Row],[Beginn]]-Tabelle1[[#This Row],[Pause]]))</f>
        <v/>
      </c>
      <c r="J327" s="2" t="str">
        <f>IF(ISNUMBER(Tabelle1[[#This Row],[Stunde]]),IF(Tabelle1[[#This Row],[Stunde]]&gt;0,Tabelle1[[#This Row],[Stunde]]*$J$1*24,""),"")</f>
        <v/>
      </c>
      <c r="K327" t="str">
        <f>IF(MOD(Tabelle1[[#This Row],[Datum]],7)=1,SUMIF(Tabelle1[Datum],"&lt;="&amp;Tabelle1[[#This Row],[Datum]],Tabelle1[Betrag]),"")</f>
        <v/>
      </c>
      <c r="L327" s="6" t="str">
        <f>IF(MOD(Tabelle1[[#This Row],[Datum]],7)=1,SUMIF(Tabelle1[Datum],"&lt;="&amp;Tabelle1[[#This Row],[Datum]],Tabelle1[Stunde]),"")</f>
        <v/>
      </c>
    </row>
    <row r="328" spans="2:12" hidden="1">
      <c r="B328">
        <f>IF(Tabelle1[[#This Row],[Datum]]&lt;1,"",YEAR(Tabelle1[[#This Row],[Datum]]))</f>
        <v>2025</v>
      </c>
      <c r="C328">
        <f>IF(Tabelle1[[#This Row],[Datum]]&lt;1,"",MONTH(Tabelle1[[#This Row],[Datum]]))</f>
        <v>11</v>
      </c>
      <c r="D328" t="str">
        <f>IF(Tabelle1[[#This Row],[Verdienst]]="","",_xlfn.ISOWEEKNUM(Tabelle1[[#This Row],[Datum]]))</f>
        <v/>
      </c>
      <c r="E328" s="5">
        <v>45982</v>
      </c>
      <c r="F328" s="4"/>
      <c r="G328" s="4"/>
      <c r="I328" s="6" t="str">
        <f>IF(Tabelle1[[#This Row],[Beginn]]&lt;1,"",IF(OR(Tabelle1[[#This Row],[Beginn]]="Urlaub",Tabelle1[[#This Row],[Beginn]]="Krank",Tabelle1[[#This Row],[Beginn]]="Feiertag"),8/24,Tabelle1[[#This Row],[Ende]]-Tabelle1[[#This Row],[Beginn]]-Tabelle1[[#This Row],[Pause]]))</f>
        <v/>
      </c>
      <c r="J328" s="2" t="str">
        <f>IF(ISNUMBER(Tabelle1[[#This Row],[Stunde]]),IF(Tabelle1[[#This Row],[Stunde]]&gt;0,Tabelle1[[#This Row],[Stunde]]*$J$1*24,""),"")</f>
        <v/>
      </c>
      <c r="K328" t="str">
        <f>IF(MOD(Tabelle1[[#This Row],[Datum]],7)=1,SUMIF(Tabelle1[Datum],"&lt;="&amp;Tabelle1[[#This Row],[Datum]],Tabelle1[Betrag]),"")</f>
        <v/>
      </c>
      <c r="L328" s="6" t="str">
        <f>IF(MOD(Tabelle1[[#This Row],[Datum]],7)=1,SUMIF(Tabelle1[Datum],"&lt;="&amp;Tabelle1[[#This Row],[Datum]],Tabelle1[Stunde]),"")</f>
        <v/>
      </c>
    </row>
    <row r="329" spans="2:12" hidden="1">
      <c r="B329">
        <f>IF(Tabelle1[[#This Row],[Datum]]&lt;1,"",YEAR(Tabelle1[[#This Row],[Datum]]))</f>
        <v>2025</v>
      </c>
      <c r="C329">
        <f>IF(Tabelle1[[#This Row],[Datum]]&lt;1,"",MONTH(Tabelle1[[#This Row],[Datum]]))</f>
        <v>11</v>
      </c>
      <c r="D329" t="str">
        <f>IF(Tabelle1[[#This Row],[Verdienst]]="","",_xlfn.ISOWEEKNUM(Tabelle1[[#This Row],[Datum]]))</f>
        <v/>
      </c>
      <c r="E329" s="5">
        <v>45983</v>
      </c>
      <c r="F329" s="4"/>
      <c r="G329" s="4"/>
      <c r="I329" s="6" t="str">
        <f>IF(Tabelle1[[#This Row],[Beginn]]&lt;1,"",IF(OR(Tabelle1[[#This Row],[Beginn]]="Urlaub",Tabelle1[[#This Row],[Beginn]]="Krank",Tabelle1[[#This Row],[Beginn]]="Feiertag"),8/24,Tabelle1[[#This Row],[Ende]]-Tabelle1[[#This Row],[Beginn]]-Tabelle1[[#This Row],[Pause]]))</f>
        <v/>
      </c>
      <c r="J329" s="2" t="str">
        <f>IF(ISNUMBER(Tabelle1[[#This Row],[Stunde]]),IF(Tabelle1[[#This Row],[Stunde]]&gt;0,Tabelle1[[#This Row],[Stunde]]*$J$1*24,""),"")</f>
        <v/>
      </c>
      <c r="K329" t="str">
        <f>IF(MOD(Tabelle1[[#This Row],[Datum]],7)=1,SUMIF(Tabelle1[Datum],"&lt;="&amp;Tabelle1[[#This Row],[Datum]],Tabelle1[Betrag]),"")</f>
        <v/>
      </c>
      <c r="L329" s="6" t="str">
        <f>IF(MOD(Tabelle1[[#This Row],[Datum]],7)=1,SUMIF(Tabelle1[Datum],"&lt;="&amp;Tabelle1[[#This Row],[Datum]],Tabelle1[Stunde]),"")</f>
        <v/>
      </c>
    </row>
    <row r="330" spans="2:12" hidden="1">
      <c r="B330">
        <f>IF(Tabelle1[[#This Row],[Datum]]&lt;1,"",YEAR(Tabelle1[[#This Row],[Datum]]))</f>
        <v>2025</v>
      </c>
      <c r="C330">
        <f>IF(Tabelle1[[#This Row],[Datum]]&lt;1,"",MONTH(Tabelle1[[#This Row],[Datum]]))</f>
        <v>11</v>
      </c>
      <c r="D330">
        <f>IF(Tabelle1[[#This Row],[Verdienst]]="","",_xlfn.ISOWEEKNUM(Tabelle1[[#This Row],[Datum]]))</f>
        <v>47</v>
      </c>
      <c r="E330" s="5">
        <v>45984</v>
      </c>
      <c r="F330" s="4"/>
      <c r="G330" s="4"/>
      <c r="I330" s="6" t="str">
        <f>IF(Tabelle1[[#This Row],[Beginn]]&lt;1,"",IF(OR(Tabelle1[[#This Row],[Beginn]]="Urlaub",Tabelle1[[#This Row],[Beginn]]="Krank",Tabelle1[[#This Row],[Beginn]]="Feiertag"),8/24,Tabelle1[[#This Row],[Ende]]-Tabelle1[[#This Row],[Beginn]]-Tabelle1[[#This Row],[Pause]]))</f>
        <v/>
      </c>
      <c r="J330" s="2" t="str">
        <f>IF(ISNUMBER(Tabelle1[[#This Row],[Stunde]]),IF(Tabelle1[[#This Row],[Stunde]]&gt;0,Tabelle1[[#This Row],[Stunde]]*$J$1*24,""),"")</f>
        <v/>
      </c>
      <c r="K330">
        <f>IF(MOD(Tabelle1[[#This Row],[Datum]],7)=1,SUMIF(Tabelle1[Datum],"&lt;="&amp;Tabelle1[[#This Row],[Datum]],Tabelle1[Betrag]),"")</f>
        <v>506.55999999999995</v>
      </c>
      <c r="L330" s="6">
        <f>IF(MOD(Tabelle1[[#This Row],[Datum]],7)=1,SUMIF(Tabelle1[Datum],"&lt;="&amp;Tabelle1[[#This Row],[Datum]],Tabelle1[Stunde]),"")</f>
        <v>1.3333333333333333</v>
      </c>
    </row>
    <row r="331" spans="2:12" hidden="1">
      <c r="B331">
        <f>IF(Tabelle1[[#This Row],[Datum]]&lt;1,"",YEAR(Tabelle1[[#This Row],[Datum]]))</f>
        <v>2025</v>
      </c>
      <c r="C331">
        <f>IF(Tabelle1[[#This Row],[Datum]]&lt;1,"",MONTH(Tabelle1[[#This Row],[Datum]]))</f>
        <v>11</v>
      </c>
      <c r="D331" t="str">
        <f>IF(Tabelle1[[#This Row],[Verdienst]]="","",_xlfn.ISOWEEKNUM(Tabelle1[[#This Row],[Datum]]))</f>
        <v/>
      </c>
      <c r="E331" s="5">
        <v>45985</v>
      </c>
      <c r="F331" s="4"/>
      <c r="G331" s="4"/>
      <c r="I331" s="6" t="str">
        <f>IF(Tabelle1[[#This Row],[Beginn]]&lt;1,"",IF(OR(Tabelle1[[#This Row],[Beginn]]="Urlaub",Tabelle1[[#This Row],[Beginn]]="Krank",Tabelle1[[#This Row],[Beginn]]="Feiertag"),8/24,Tabelle1[[#This Row],[Ende]]-Tabelle1[[#This Row],[Beginn]]-Tabelle1[[#This Row],[Pause]]))</f>
        <v/>
      </c>
      <c r="J331" s="2" t="str">
        <f>IF(ISNUMBER(Tabelle1[[#This Row],[Stunde]]),IF(Tabelle1[[#This Row],[Stunde]]&gt;0,Tabelle1[[#This Row],[Stunde]]*$J$1*24,""),"")</f>
        <v/>
      </c>
      <c r="K331" t="str">
        <f>IF(MOD(Tabelle1[[#This Row],[Datum]],7)=1,SUMIF(Tabelle1[Datum],"&lt;="&amp;Tabelle1[[#This Row],[Datum]],Tabelle1[Betrag]),"")</f>
        <v/>
      </c>
      <c r="L331" s="6" t="str">
        <f>IF(MOD(Tabelle1[[#This Row],[Datum]],7)=1,SUMIF(Tabelle1[Datum],"&lt;="&amp;Tabelle1[[#This Row],[Datum]],Tabelle1[Stunde]),"")</f>
        <v/>
      </c>
    </row>
    <row r="332" spans="2:12" hidden="1">
      <c r="B332">
        <f>IF(Tabelle1[[#This Row],[Datum]]&lt;1,"",YEAR(Tabelle1[[#This Row],[Datum]]))</f>
        <v>2025</v>
      </c>
      <c r="C332">
        <f>IF(Tabelle1[[#This Row],[Datum]]&lt;1,"",MONTH(Tabelle1[[#This Row],[Datum]]))</f>
        <v>11</v>
      </c>
      <c r="D332" t="str">
        <f>IF(Tabelle1[[#This Row],[Verdienst]]="","",_xlfn.ISOWEEKNUM(Tabelle1[[#This Row],[Datum]]))</f>
        <v/>
      </c>
      <c r="E332" s="5">
        <v>45986</v>
      </c>
      <c r="F332" s="4"/>
      <c r="G332" s="4"/>
      <c r="I332" s="6" t="str">
        <f>IF(Tabelle1[[#This Row],[Beginn]]&lt;1,"",IF(OR(Tabelle1[[#This Row],[Beginn]]="Urlaub",Tabelle1[[#This Row],[Beginn]]="Krank",Tabelle1[[#This Row],[Beginn]]="Feiertag"),8/24,Tabelle1[[#This Row],[Ende]]-Tabelle1[[#This Row],[Beginn]]-Tabelle1[[#This Row],[Pause]]))</f>
        <v/>
      </c>
      <c r="J332" s="2" t="str">
        <f>IF(ISNUMBER(Tabelle1[[#This Row],[Stunde]]),IF(Tabelle1[[#This Row],[Stunde]]&gt;0,Tabelle1[[#This Row],[Stunde]]*$J$1*24,""),"")</f>
        <v/>
      </c>
      <c r="K332" t="str">
        <f>IF(MOD(Tabelle1[[#This Row],[Datum]],7)=1,SUMIF(Tabelle1[Datum],"&lt;="&amp;Tabelle1[[#This Row],[Datum]],Tabelle1[Betrag]),"")</f>
        <v/>
      </c>
      <c r="L332" s="6" t="str">
        <f>IF(MOD(Tabelle1[[#This Row],[Datum]],7)=1,SUMIF(Tabelle1[Datum],"&lt;="&amp;Tabelle1[[#This Row],[Datum]],Tabelle1[Stunde]),"")</f>
        <v/>
      </c>
    </row>
    <row r="333" spans="2:12" hidden="1">
      <c r="B333">
        <f>IF(Tabelle1[[#This Row],[Datum]]&lt;1,"",YEAR(Tabelle1[[#This Row],[Datum]]))</f>
        <v>2025</v>
      </c>
      <c r="C333">
        <f>IF(Tabelle1[[#This Row],[Datum]]&lt;1,"",MONTH(Tabelle1[[#This Row],[Datum]]))</f>
        <v>11</v>
      </c>
      <c r="D333" t="str">
        <f>IF(Tabelle1[[#This Row],[Verdienst]]="","",_xlfn.ISOWEEKNUM(Tabelle1[[#This Row],[Datum]]))</f>
        <v/>
      </c>
      <c r="E333" s="5">
        <v>45987</v>
      </c>
      <c r="F333" s="4"/>
      <c r="G333" s="4"/>
      <c r="I333" s="6" t="str">
        <f>IF(Tabelle1[[#This Row],[Beginn]]&lt;1,"",IF(OR(Tabelle1[[#This Row],[Beginn]]="Urlaub",Tabelle1[[#This Row],[Beginn]]="Krank",Tabelle1[[#This Row],[Beginn]]="Feiertag"),8/24,Tabelle1[[#This Row],[Ende]]-Tabelle1[[#This Row],[Beginn]]-Tabelle1[[#This Row],[Pause]]))</f>
        <v/>
      </c>
      <c r="J333" s="2" t="str">
        <f>IF(ISNUMBER(Tabelle1[[#This Row],[Stunde]]),IF(Tabelle1[[#This Row],[Stunde]]&gt;0,Tabelle1[[#This Row],[Stunde]]*$J$1*24,""),"")</f>
        <v/>
      </c>
      <c r="K333" t="str">
        <f>IF(MOD(Tabelle1[[#This Row],[Datum]],7)=1,SUMIF(Tabelle1[Datum],"&lt;="&amp;Tabelle1[[#This Row],[Datum]],Tabelle1[Betrag]),"")</f>
        <v/>
      </c>
      <c r="L333" s="6" t="str">
        <f>IF(MOD(Tabelle1[[#This Row],[Datum]],7)=1,SUMIF(Tabelle1[Datum],"&lt;="&amp;Tabelle1[[#This Row],[Datum]],Tabelle1[Stunde]),"")</f>
        <v/>
      </c>
    </row>
    <row r="334" spans="2:12" hidden="1">
      <c r="B334">
        <f>IF(Tabelle1[[#This Row],[Datum]]&lt;1,"",YEAR(Tabelle1[[#This Row],[Datum]]))</f>
        <v>2025</v>
      </c>
      <c r="C334">
        <f>IF(Tabelle1[[#This Row],[Datum]]&lt;1,"",MONTH(Tabelle1[[#This Row],[Datum]]))</f>
        <v>11</v>
      </c>
      <c r="D334" t="str">
        <f>IF(Tabelle1[[#This Row],[Verdienst]]="","",_xlfn.ISOWEEKNUM(Tabelle1[[#This Row],[Datum]]))</f>
        <v/>
      </c>
      <c r="E334" s="5">
        <v>45988</v>
      </c>
      <c r="F334" s="4"/>
      <c r="G334" s="4"/>
      <c r="I334" s="6" t="str">
        <f>IF(Tabelle1[[#This Row],[Beginn]]&lt;1,"",IF(OR(Tabelle1[[#This Row],[Beginn]]="Urlaub",Tabelle1[[#This Row],[Beginn]]="Krank",Tabelle1[[#This Row],[Beginn]]="Feiertag"),8/24,Tabelle1[[#This Row],[Ende]]-Tabelle1[[#This Row],[Beginn]]-Tabelle1[[#This Row],[Pause]]))</f>
        <v/>
      </c>
      <c r="J334" s="2" t="str">
        <f>IF(ISNUMBER(Tabelle1[[#This Row],[Stunde]]),IF(Tabelle1[[#This Row],[Stunde]]&gt;0,Tabelle1[[#This Row],[Stunde]]*$J$1*24,""),"")</f>
        <v/>
      </c>
      <c r="K334" t="str">
        <f>IF(MOD(Tabelle1[[#This Row],[Datum]],7)=1,SUMIF(Tabelle1[Datum],"&lt;="&amp;Tabelle1[[#This Row],[Datum]],Tabelle1[Betrag]),"")</f>
        <v/>
      </c>
      <c r="L334" s="6" t="str">
        <f>IF(MOD(Tabelle1[[#This Row],[Datum]],7)=1,SUMIF(Tabelle1[Datum],"&lt;="&amp;Tabelle1[[#This Row],[Datum]],Tabelle1[Stunde]),"")</f>
        <v/>
      </c>
    </row>
    <row r="335" spans="2:12" hidden="1">
      <c r="B335">
        <f>IF(Tabelle1[[#This Row],[Datum]]&lt;1,"",YEAR(Tabelle1[[#This Row],[Datum]]))</f>
        <v>2025</v>
      </c>
      <c r="C335">
        <f>IF(Tabelle1[[#This Row],[Datum]]&lt;1,"",MONTH(Tabelle1[[#This Row],[Datum]]))</f>
        <v>11</v>
      </c>
      <c r="D335" t="str">
        <f>IF(Tabelle1[[#This Row],[Verdienst]]="","",_xlfn.ISOWEEKNUM(Tabelle1[[#This Row],[Datum]]))</f>
        <v/>
      </c>
      <c r="E335" s="5">
        <v>45989</v>
      </c>
      <c r="F335" s="4"/>
      <c r="G335" s="4"/>
      <c r="I335" s="6" t="str">
        <f>IF(Tabelle1[[#This Row],[Beginn]]&lt;1,"",IF(OR(Tabelle1[[#This Row],[Beginn]]="Urlaub",Tabelle1[[#This Row],[Beginn]]="Krank",Tabelle1[[#This Row],[Beginn]]="Feiertag"),8/24,Tabelle1[[#This Row],[Ende]]-Tabelle1[[#This Row],[Beginn]]-Tabelle1[[#This Row],[Pause]]))</f>
        <v/>
      </c>
      <c r="J335" s="2" t="str">
        <f>IF(ISNUMBER(Tabelle1[[#This Row],[Stunde]]),IF(Tabelle1[[#This Row],[Stunde]]&gt;0,Tabelle1[[#This Row],[Stunde]]*$J$1*24,""),"")</f>
        <v/>
      </c>
      <c r="K335" t="str">
        <f>IF(MOD(Tabelle1[[#This Row],[Datum]],7)=1,SUMIF(Tabelle1[Datum],"&lt;="&amp;Tabelle1[[#This Row],[Datum]],Tabelle1[Betrag]),"")</f>
        <v/>
      </c>
      <c r="L335" s="6" t="str">
        <f>IF(MOD(Tabelle1[[#This Row],[Datum]],7)=1,SUMIF(Tabelle1[Datum],"&lt;="&amp;Tabelle1[[#This Row],[Datum]],Tabelle1[Stunde]),"")</f>
        <v/>
      </c>
    </row>
    <row r="336" spans="2:12" hidden="1">
      <c r="B336">
        <f>IF(Tabelle1[[#This Row],[Datum]]&lt;1,"",YEAR(Tabelle1[[#This Row],[Datum]]))</f>
        <v>2025</v>
      </c>
      <c r="C336">
        <f>IF(Tabelle1[[#This Row],[Datum]]&lt;1,"",MONTH(Tabelle1[[#This Row],[Datum]]))</f>
        <v>11</v>
      </c>
      <c r="D336" t="str">
        <f>IF(Tabelle1[[#This Row],[Verdienst]]="","",_xlfn.ISOWEEKNUM(Tabelle1[[#This Row],[Datum]]))</f>
        <v/>
      </c>
      <c r="E336" s="5">
        <v>45990</v>
      </c>
      <c r="F336" s="4"/>
      <c r="G336" s="4"/>
      <c r="I336" s="6" t="str">
        <f>IF(Tabelle1[[#This Row],[Beginn]]&lt;1,"",IF(OR(Tabelle1[[#This Row],[Beginn]]="Urlaub",Tabelle1[[#This Row],[Beginn]]="Krank",Tabelle1[[#This Row],[Beginn]]="Feiertag"),8/24,Tabelle1[[#This Row],[Ende]]-Tabelle1[[#This Row],[Beginn]]-Tabelle1[[#This Row],[Pause]]))</f>
        <v/>
      </c>
      <c r="J336" s="2" t="str">
        <f>IF(ISNUMBER(Tabelle1[[#This Row],[Stunde]]),IF(Tabelle1[[#This Row],[Stunde]]&gt;0,Tabelle1[[#This Row],[Stunde]]*$J$1*24,""),"")</f>
        <v/>
      </c>
      <c r="K336" t="str">
        <f>IF(MOD(Tabelle1[[#This Row],[Datum]],7)=1,SUMIF(Tabelle1[Datum],"&lt;="&amp;Tabelle1[[#This Row],[Datum]],Tabelle1[Betrag]),"")</f>
        <v/>
      </c>
      <c r="L336" s="6" t="str">
        <f>IF(MOD(Tabelle1[[#This Row],[Datum]],7)=1,SUMIF(Tabelle1[Datum],"&lt;="&amp;Tabelle1[[#This Row],[Datum]],Tabelle1[Stunde]),"")</f>
        <v/>
      </c>
    </row>
    <row r="337" spans="2:12" hidden="1">
      <c r="B337">
        <f>IF(Tabelle1[[#This Row],[Datum]]&lt;1,"",YEAR(Tabelle1[[#This Row],[Datum]]))</f>
        <v>2025</v>
      </c>
      <c r="C337">
        <f>IF(Tabelle1[[#This Row],[Datum]]&lt;1,"",MONTH(Tabelle1[[#This Row],[Datum]]))</f>
        <v>11</v>
      </c>
      <c r="D337">
        <f>IF(Tabelle1[[#This Row],[Verdienst]]="","",_xlfn.ISOWEEKNUM(Tabelle1[[#This Row],[Datum]]))</f>
        <v>48</v>
      </c>
      <c r="E337" s="5">
        <v>45991</v>
      </c>
      <c r="F337" s="4"/>
      <c r="G337" s="4"/>
      <c r="I337" s="6" t="str">
        <f>IF(Tabelle1[[#This Row],[Beginn]]&lt;1,"",IF(OR(Tabelle1[[#This Row],[Beginn]]="Urlaub",Tabelle1[[#This Row],[Beginn]]="Krank",Tabelle1[[#This Row],[Beginn]]="Feiertag"),8/24,Tabelle1[[#This Row],[Ende]]-Tabelle1[[#This Row],[Beginn]]-Tabelle1[[#This Row],[Pause]]))</f>
        <v/>
      </c>
      <c r="J337" s="2" t="str">
        <f>IF(ISNUMBER(Tabelle1[[#This Row],[Stunde]]),IF(Tabelle1[[#This Row],[Stunde]]&gt;0,Tabelle1[[#This Row],[Stunde]]*$J$1*24,""),"")</f>
        <v/>
      </c>
      <c r="K337">
        <f>IF(MOD(Tabelle1[[#This Row],[Datum]],7)=1,SUMIF(Tabelle1[Datum],"&lt;="&amp;Tabelle1[[#This Row],[Datum]],Tabelle1[Betrag]),"")</f>
        <v>506.55999999999995</v>
      </c>
      <c r="L337" s="6">
        <f>IF(MOD(Tabelle1[[#This Row],[Datum]],7)=1,SUMIF(Tabelle1[Datum],"&lt;="&amp;Tabelle1[[#This Row],[Datum]],Tabelle1[Stunde]),"")</f>
        <v>1.3333333333333333</v>
      </c>
    </row>
    <row r="338" spans="2:12" hidden="1">
      <c r="B338">
        <f>IF(Tabelle1[[#This Row],[Datum]]&lt;1,"",YEAR(Tabelle1[[#This Row],[Datum]]))</f>
        <v>2025</v>
      </c>
      <c r="C338">
        <f>IF(Tabelle1[[#This Row],[Datum]]&lt;1,"",MONTH(Tabelle1[[#This Row],[Datum]]))</f>
        <v>12</v>
      </c>
      <c r="D338" t="str">
        <f>IF(Tabelle1[[#This Row],[Verdienst]]="","",_xlfn.ISOWEEKNUM(Tabelle1[[#This Row],[Datum]]))</f>
        <v/>
      </c>
      <c r="E338" s="5">
        <v>45992</v>
      </c>
      <c r="F338" s="4"/>
      <c r="G338" s="4"/>
      <c r="I338" s="6" t="str">
        <f>IF(Tabelle1[[#This Row],[Beginn]]&lt;1,"",IF(OR(Tabelle1[[#This Row],[Beginn]]="Urlaub",Tabelle1[[#This Row],[Beginn]]="Krank",Tabelle1[[#This Row],[Beginn]]="Feiertag"),8/24,Tabelle1[[#This Row],[Ende]]-Tabelle1[[#This Row],[Beginn]]-Tabelle1[[#This Row],[Pause]]))</f>
        <v/>
      </c>
      <c r="J338" s="2" t="str">
        <f>IF(ISNUMBER(Tabelle1[[#This Row],[Stunde]]),IF(Tabelle1[[#This Row],[Stunde]]&gt;0,Tabelle1[[#This Row],[Stunde]]*$J$1*24,""),"")</f>
        <v/>
      </c>
      <c r="K338" t="str">
        <f>IF(MOD(Tabelle1[[#This Row],[Datum]],7)=1,SUMIF(Tabelle1[Datum],"&lt;="&amp;Tabelle1[[#This Row],[Datum]],Tabelle1[Betrag]),"")</f>
        <v/>
      </c>
      <c r="L338" s="6" t="str">
        <f>IF(MOD(Tabelle1[[#This Row],[Datum]],7)=1,SUMIF(Tabelle1[Datum],"&lt;="&amp;Tabelle1[[#This Row],[Datum]],Tabelle1[Stunde]),"")</f>
        <v/>
      </c>
    </row>
    <row r="339" spans="2:12" hidden="1">
      <c r="B339">
        <f>IF(Tabelle1[[#This Row],[Datum]]&lt;1,"",YEAR(Tabelle1[[#This Row],[Datum]]))</f>
        <v>2025</v>
      </c>
      <c r="C339">
        <f>IF(Tabelle1[[#This Row],[Datum]]&lt;1,"",MONTH(Tabelle1[[#This Row],[Datum]]))</f>
        <v>12</v>
      </c>
      <c r="D339" t="str">
        <f>IF(Tabelle1[[#This Row],[Verdienst]]="","",_xlfn.ISOWEEKNUM(Tabelle1[[#This Row],[Datum]]))</f>
        <v/>
      </c>
      <c r="E339" s="5">
        <v>45993</v>
      </c>
      <c r="F339" s="4"/>
      <c r="G339" s="4"/>
      <c r="I339" s="6" t="str">
        <f>IF(Tabelle1[[#This Row],[Beginn]]&lt;1,"",IF(OR(Tabelle1[[#This Row],[Beginn]]="Urlaub",Tabelle1[[#This Row],[Beginn]]="Krank",Tabelle1[[#This Row],[Beginn]]="Feiertag"),8/24,Tabelle1[[#This Row],[Ende]]-Tabelle1[[#This Row],[Beginn]]-Tabelle1[[#This Row],[Pause]]))</f>
        <v/>
      </c>
      <c r="J339" s="2" t="str">
        <f>IF(ISNUMBER(Tabelle1[[#This Row],[Stunde]]),IF(Tabelle1[[#This Row],[Stunde]]&gt;0,Tabelle1[[#This Row],[Stunde]]*$J$1*24,""),"")</f>
        <v/>
      </c>
      <c r="K339" t="str">
        <f>IF(MOD(Tabelle1[[#This Row],[Datum]],7)=1,SUMIF(Tabelle1[Datum],"&lt;="&amp;Tabelle1[[#This Row],[Datum]],Tabelle1[Betrag]),"")</f>
        <v/>
      </c>
      <c r="L339" s="6" t="str">
        <f>IF(MOD(Tabelle1[[#This Row],[Datum]],7)=1,SUMIF(Tabelle1[Datum],"&lt;="&amp;Tabelle1[[#This Row],[Datum]],Tabelle1[Stunde]),"")</f>
        <v/>
      </c>
    </row>
    <row r="340" spans="2:12" hidden="1">
      <c r="B340">
        <f>IF(Tabelle1[[#This Row],[Datum]]&lt;1,"",YEAR(Tabelle1[[#This Row],[Datum]]))</f>
        <v>2025</v>
      </c>
      <c r="C340">
        <f>IF(Tabelle1[[#This Row],[Datum]]&lt;1,"",MONTH(Tabelle1[[#This Row],[Datum]]))</f>
        <v>12</v>
      </c>
      <c r="D340" t="str">
        <f>IF(Tabelle1[[#This Row],[Verdienst]]="","",_xlfn.ISOWEEKNUM(Tabelle1[[#This Row],[Datum]]))</f>
        <v/>
      </c>
      <c r="E340" s="5">
        <v>45994</v>
      </c>
      <c r="F340" s="4"/>
      <c r="G340" s="4"/>
      <c r="I340" s="6" t="str">
        <f>IF(Tabelle1[[#This Row],[Beginn]]&lt;1,"",IF(OR(Tabelle1[[#This Row],[Beginn]]="Urlaub",Tabelle1[[#This Row],[Beginn]]="Krank",Tabelle1[[#This Row],[Beginn]]="Feiertag"),8/24,Tabelle1[[#This Row],[Ende]]-Tabelle1[[#This Row],[Beginn]]-Tabelle1[[#This Row],[Pause]]))</f>
        <v/>
      </c>
      <c r="J340" s="2" t="str">
        <f>IF(ISNUMBER(Tabelle1[[#This Row],[Stunde]]),IF(Tabelle1[[#This Row],[Stunde]]&gt;0,Tabelle1[[#This Row],[Stunde]]*$J$1*24,""),"")</f>
        <v/>
      </c>
      <c r="K340" t="str">
        <f>IF(MOD(Tabelle1[[#This Row],[Datum]],7)=1,SUMIF(Tabelle1[Datum],"&lt;="&amp;Tabelle1[[#This Row],[Datum]],Tabelle1[Betrag]),"")</f>
        <v/>
      </c>
      <c r="L340" s="6" t="str">
        <f>IF(MOD(Tabelle1[[#This Row],[Datum]],7)=1,SUMIF(Tabelle1[Datum],"&lt;="&amp;Tabelle1[[#This Row],[Datum]],Tabelle1[Stunde]),"")</f>
        <v/>
      </c>
    </row>
    <row r="341" spans="2:12" hidden="1">
      <c r="B341">
        <f>IF(Tabelle1[[#This Row],[Datum]]&lt;1,"",YEAR(Tabelle1[[#This Row],[Datum]]))</f>
        <v>2025</v>
      </c>
      <c r="C341">
        <f>IF(Tabelle1[[#This Row],[Datum]]&lt;1,"",MONTH(Tabelle1[[#This Row],[Datum]]))</f>
        <v>12</v>
      </c>
      <c r="D341" t="str">
        <f>IF(Tabelle1[[#This Row],[Verdienst]]="","",_xlfn.ISOWEEKNUM(Tabelle1[[#This Row],[Datum]]))</f>
        <v/>
      </c>
      <c r="E341" s="5">
        <v>45995</v>
      </c>
      <c r="F341" s="4"/>
      <c r="G341" s="4"/>
      <c r="I341" s="6" t="str">
        <f>IF(Tabelle1[[#This Row],[Beginn]]&lt;1,"",IF(OR(Tabelle1[[#This Row],[Beginn]]="Urlaub",Tabelle1[[#This Row],[Beginn]]="Krank",Tabelle1[[#This Row],[Beginn]]="Feiertag"),8/24,Tabelle1[[#This Row],[Ende]]-Tabelle1[[#This Row],[Beginn]]-Tabelle1[[#This Row],[Pause]]))</f>
        <v/>
      </c>
      <c r="J341" s="2" t="str">
        <f>IF(ISNUMBER(Tabelle1[[#This Row],[Stunde]]),IF(Tabelle1[[#This Row],[Stunde]]&gt;0,Tabelle1[[#This Row],[Stunde]]*$J$1*24,""),"")</f>
        <v/>
      </c>
      <c r="K341" t="str">
        <f>IF(MOD(Tabelle1[[#This Row],[Datum]],7)=1,SUMIF(Tabelle1[Datum],"&lt;="&amp;Tabelle1[[#This Row],[Datum]],Tabelle1[Betrag]),"")</f>
        <v/>
      </c>
      <c r="L341" s="6" t="str">
        <f>IF(MOD(Tabelle1[[#This Row],[Datum]],7)=1,SUMIF(Tabelle1[Datum],"&lt;="&amp;Tabelle1[[#This Row],[Datum]],Tabelle1[Stunde]),"")</f>
        <v/>
      </c>
    </row>
    <row r="342" spans="2:12" hidden="1">
      <c r="B342">
        <f>IF(Tabelle1[[#This Row],[Datum]]&lt;1,"",YEAR(Tabelle1[[#This Row],[Datum]]))</f>
        <v>2025</v>
      </c>
      <c r="C342">
        <f>IF(Tabelle1[[#This Row],[Datum]]&lt;1,"",MONTH(Tabelle1[[#This Row],[Datum]]))</f>
        <v>12</v>
      </c>
      <c r="D342" t="str">
        <f>IF(Tabelle1[[#This Row],[Verdienst]]="","",_xlfn.ISOWEEKNUM(Tabelle1[[#This Row],[Datum]]))</f>
        <v/>
      </c>
      <c r="E342" s="5">
        <v>45996</v>
      </c>
      <c r="F342" s="4"/>
      <c r="G342" s="4"/>
      <c r="I342" s="6" t="str">
        <f>IF(Tabelle1[[#This Row],[Beginn]]&lt;1,"",IF(OR(Tabelle1[[#This Row],[Beginn]]="Urlaub",Tabelle1[[#This Row],[Beginn]]="Krank",Tabelle1[[#This Row],[Beginn]]="Feiertag"),8/24,Tabelle1[[#This Row],[Ende]]-Tabelle1[[#This Row],[Beginn]]-Tabelle1[[#This Row],[Pause]]))</f>
        <v/>
      </c>
      <c r="J342" s="2" t="str">
        <f>IF(ISNUMBER(Tabelle1[[#This Row],[Stunde]]),IF(Tabelle1[[#This Row],[Stunde]]&gt;0,Tabelle1[[#This Row],[Stunde]]*$J$1*24,""),"")</f>
        <v/>
      </c>
      <c r="K342" t="str">
        <f>IF(MOD(Tabelle1[[#This Row],[Datum]],7)=1,SUMIF(Tabelle1[Datum],"&lt;="&amp;Tabelle1[[#This Row],[Datum]],Tabelle1[Betrag]),"")</f>
        <v/>
      </c>
      <c r="L342" s="6" t="str">
        <f>IF(MOD(Tabelle1[[#This Row],[Datum]],7)=1,SUMIF(Tabelle1[Datum],"&lt;="&amp;Tabelle1[[#This Row],[Datum]],Tabelle1[Stunde]),"")</f>
        <v/>
      </c>
    </row>
    <row r="343" spans="2:12" hidden="1">
      <c r="B343">
        <f>IF(Tabelle1[[#This Row],[Datum]]&lt;1,"",YEAR(Tabelle1[[#This Row],[Datum]]))</f>
        <v>2025</v>
      </c>
      <c r="C343">
        <f>IF(Tabelle1[[#This Row],[Datum]]&lt;1,"",MONTH(Tabelle1[[#This Row],[Datum]]))</f>
        <v>12</v>
      </c>
      <c r="D343" t="str">
        <f>IF(Tabelle1[[#This Row],[Verdienst]]="","",_xlfn.ISOWEEKNUM(Tabelle1[[#This Row],[Datum]]))</f>
        <v/>
      </c>
      <c r="E343" s="5">
        <v>45997</v>
      </c>
      <c r="F343" s="4"/>
      <c r="G343" s="4"/>
      <c r="I343" s="6" t="str">
        <f>IF(Tabelle1[[#This Row],[Beginn]]&lt;1,"",IF(OR(Tabelle1[[#This Row],[Beginn]]="Urlaub",Tabelle1[[#This Row],[Beginn]]="Krank",Tabelle1[[#This Row],[Beginn]]="Feiertag"),8/24,Tabelle1[[#This Row],[Ende]]-Tabelle1[[#This Row],[Beginn]]-Tabelle1[[#This Row],[Pause]]))</f>
        <v/>
      </c>
      <c r="J343" s="2" t="str">
        <f>IF(ISNUMBER(Tabelle1[[#This Row],[Stunde]]),IF(Tabelle1[[#This Row],[Stunde]]&gt;0,Tabelle1[[#This Row],[Stunde]]*$J$1*24,""),"")</f>
        <v/>
      </c>
      <c r="K343" t="str">
        <f>IF(MOD(Tabelle1[[#This Row],[Datum]],7)=1,SUMIF(Tabelle1[Datum],"&lt;="&amp;Tabelle1[[#This Row],[Datum]],Tabelle1[Betrag]),"")</f>
        <v/>
      </c>
      <c r="L343" s="6" t="str">
        <f>IF(MOD(Tabelle1[[#This Row],[Datum]],7)=1,SUMIF(Tabelle1[Datum],"&lt;="&amp;Tabelle1[[#This Row],[Datum]],Tabelle1[Stunde]),"")</f>
        <v/>
      </c>
    </row>
    <row r="344" spans="2:12" hidden="1">
      <c r="B344">
        <f>IF(Tabelle1[[#This Row],[Datum]]&lt;1,"",YEAR(Tabelle1[[#This Row],[Datum]]))</f>
        <v>2025</v>
      </c>
      <c r="C344">
        <f>IF(Tabelle1[[#This Row],[Datum]]&lt;1,"",MONTH(Tabelle1[[#This Row],[Datum]]))</f>
        <v>12</v>
      </c>
      <c r="D344">
        <f>IF(Tabelle1[[#This Row],[Verdienst]]="","",_xlfn.ISOWEEKNUM(Tabelle1[[#This Row],[Datum]]))</f>
        <v>49</v>
      </c>
      <c r="E344" s="5">
        <v>45998</v>
      </c>
      <c r="F344" s="4"/>
      <c r="G344" s="4"/>
      <c r="I344" s="6" t="str">
        <f>IF(Tabelle1[[#This Row],[Beginn]]&lt;1,"",IF(OR(Tabelle1[[#This Row],[Beginn]]="Urlaub",Tabelle1[[#This Row],[Beginn]]="Krank",Tabelle1[[#This Row],[Beginn]]="Feiertag"),8/24,Tabelle1[[#This Row],[Ende]]-Tabelle1[[#This Row],[Beginn]]-Tabelle1[[#This Row],[Pause]]))</f>
        <v/>
      </c>
      <c r="J344" s="2" t="str">
        <f>IF(ISNUMBER(Tabelle1[[#This Row],[Stunde]]),IF(Tabelle1[[#This Row],[Stunde]]&gt;0,Tabelle1[[#This Row],[Stunde]]*$J$1*24,""),"")</f>
        <v/>
      </c>
      <c r="K344">
        <f>IF(MOD(Tabelle1[[#This Row],[Datum]],7)=1,SUMIF(Tabelle1[Datum],"&lt;="&amp;Tabelle1[[#This Row],[Datum]],Tabelle1[Betrag]),"")</f>
        <v>506.55999999999995</v>
      </c>
      <c r="L344" s="6">
        <f>IF(MOD(Tabelle1[[#This Row],[Datum]],7)=1,SUMIF(Tabelle1[Datum],"&lt;="&amp;Tabelle1[[#This Row],[Datum]],Tabelle1[Stunde]),"")</f>
        <v>1.3333333333333333</v>
      </c>
    </row>
    <row r="345" spans="2:12" hidden="1">
      <c r="B345">
        <f>IF(Tabelle1[[#This Row],[Datum]]&lt;1,"",YEAR(Tabelle1[[#This Row],[Datum]]))</f>
        <v>2025</v>
      </c>
      <c r="C345">
        <f>IF(Tabelle1[[#This Row],[Datum]]&lt;1,"",MONTH(Tabelle1[[#This Row],[Datum]]))</f>
        <v>12</v>
      </c>
      <c r="D345" t="str">
        <f>IF(Tabelle1[[#This Row],[Verdienst]]="","",_xlfn.ISOWEEKNUM(Tabelle1[[#This Row],[Datum]]))</f>
        <v/>
      </c>
      <c r="E345" s="5">
        <v>45999</v>
      </c>
      <c r="F345" s="4"/>
      <c r="G345" s="4"/>
      <c r="I345" s="6" t="str">
        <f>IF(Tabelle1[[#This Row],[Beginn]]&lt;1,"",IF(OR(Tabelle1[[#This Row],[Beginn]]="Urlaub",Tabelle1[[#This Row],[Beginn]]="Krank",Tabelle1[[#This Row],[Beginn]]="Feiertag"),8/24,Tabelle1[[#This Row],[Ende]]-Tabelle1[[#This Row],[Beginn]]-Tabelle1[[#This Row],[Pause]]))</f>
        <v/>
      </c>
      <c r="J345" s="2" t="str">
        <f>IF(ISNUMBER(Tabelle1[[#This Row],[Stunde]]),IF(Tabelle1[[#This Row],[Stunde]]&gt;0,Tabelle1[[#This Row],[Stunde]]*$J$1*24,""),"")</f>
        <v/>
      </c>
      <c r="K345" t="str">
        <f>IF(MOD(Tabelle1[[#This Row],[Datum]],7)=1,SUMIF(Tabelle1[Datum],"&lt;="&amp;Tabelle1[[#This Row],[Datum]],Tabelle1[Betrag]),"")</f>
        <v/>
      </c>
      <c r="L345" s="6" t="str">
        <f>IF(MOD(Tabelle1[[#This Row],[Datum]],7)=1,SUMIF(Tabelle1[Datum],"&lt;="&amp;Tabelle1[[#This Row],[Datum]],Tabelle1[Stunde]),"")</f>
        <v/>
      </c>
    </row>
    <row r="346" spans="2:12" hidden="1">
      <c r="B346">
        <f>IF(Tabelle1[[#This Row],[Datum]]&lt;1,"",YEAR(Tabelle1[[#This Row],[Datum]]))</f>
        <v>2025</v>
      </c>
      <c r="C346">
        <f>IF(Tabelle1[[#This Row],[Datum]]&lt;1,"",MONTH(Tabelle1[[#This Row],[Datum]]))</f>
        <v>12</v>
      </c>
      <c r="D346" t="str">
        <f>IF(Tabelle1[[#This Row],[Verdienst]]="","",_xlfn.ISOWEEKNUM(Tabelle1[[#This Row],[Datum]]))</f>
        <v/>
      </c>
      <c r="E346" s="5">
        <v>46000</v>
      </c>
      <c r="F346" s="4"/>
      <c r="G346" s="4"/>
      <c r="I346" s="6" t="str">
        <f>IF(Tabelle1[[#This Row],[Beginn]]&lt;1,"",IF(OR(Tabelle1[[#This Row],[Beginn]]="Urlaub",Tabelle1[[#This Row],[Beginn]]="Krank",Tabelle1[[#This Row],[Beginn]]="Feiertag"),8/24,Tabelle1[[#This Row],[Ende]]-Tabelle1[[#This Row],[Beginn]]-Tabelle1[[#This Row],[Pause]]))</f>
        <v/>
      </c>
      <c r="J346" s="2" t="str">
        <f>IF(ISNUMBER(Tabelle1[[#This Row],[Stunde]]),IF(Tabelle1[[#This Row],[Stunde]]&gt;0,Tabelle1[[#This Row],[Stunde]]*$J$1*24,""),"")</f>
        <v/>
      </c>
      <c r="K346" t="str">
        <f>IF(MOD(Tabelle1[[#This Row],[Datum]],7)=1,SUMIF(Tabelle1[Datum],"&lt;="&amp;Tabelle1[[#This Row],[Datum]],Tabelle1[Betrag]),"")</f>
        <v/>
      </c>
      <c r="L346" s="6" t="str">
        <f>IF(MOD(Tabelle1[[#This Row],[Datum]],7)=1,SUMIF(Tabelle1[Datum],"&lt;="&amp;Tabelle1[[#This Row],[Datum]],Tabelle1[Stunde]),"")</f>
        <v/>
      </c>
    </row>
    <row r="347" spans="2:12" hidden="1">
      <c r="B347">
        <f>IF(Tabelle1[[#This Row],[Datum]]&lt;1,"",YEAR(Tabelle1[[#This Row],[Datum]]))</f>
        <v>2025</v>
      </c>
      <c r="C347">
        <f>IF(Tabelle1[[#This Row],[Datum]]&lt;1,"",MONTH(Tabelle1[[#This Row],[Datum]]))</f>
        <v>12</v>
      </c>
      <c r="D347" t="str">
        <f>IF(Tabelle1[[#This Row],[Verdienst]]="","",_xlfn.ISOWEEKNUM(Tabelle1[[#This Row],[Datum]]))</f>
        <v/>
      </c>
      <c r="E347" s="5">
        <v>46001</v>
      </c>
      <c r="F347" s="4"/>
      <c r="G347" s="4"/>
      <c r="I347" s="6" t="str">
        <f>IF(Tabelle1[[#This Row],[Beginn]]&lt;1,"",IF(OR(Tabelle1[[#This Row],[Beginn]]="Urlaub",Tabelle1[[#This Row],[Beginn]]="Krank",Tabelle1[[#This Row],[Beginn]]="Feiertag"),8/24,Tabelle1[[#This Row],[Ende]]-Tabelle1[[#This Row],[Beginn]]-Tabelle1[[#This Row],[Pause]]))</f>
        <v/>
      </c>
      <c r="J347" s="2" t="str">
        <f>IF(ISNUMBER(Tabelle1[[#This Row],[Stunde]]),IF(Tabelle1[[#This Row],[Stunde]]&gt;0,Tabelle1[[#This Row],[Stunde]]*$J$1*24,""),"")</f>
        <v/>
      </c>
      <c r="K347" t="str">
        <f>IF(MOD(Tabelle1[[#This Row],[Datum]],7)=1,SUMIF(Tabelle1[Datum],"&lt;="&amp;Tabelle1[[#This Row],[Datum]],Tabelle1[Betrag]),"")</f>
        <v/>
      </c>
      <c r="L347" s="6" t="str">
        <f>IF(MOD(Tabelle1[[#This Row],[Datum]],7)=1,SUMIF(Tabelle1[Datum],"&lt;="&amp;Tabelle1[[#This Row],[Datum]],Tabelle1[Stunde]),"")</f>
        <v/>
      </c>
    </row>
    <row r="348" spans="2:12" hidden="1">
      <c r="B348">
        <f>IF(Tabelle1[[#This Row],[Datum]]&lt;1,"",YEAR(Tabelle1[[#This Row],[Datum]]))</f>
        <v>2025</v>
      </c>
      <c r="C348">
        <f>IF(Tabelle1[[#This Row],[Datum]]&lt;1,"",MONTH(Tabelle1[[#This Row],[Datum]]))</f>
        <v>12</v>
      </c>
      <c r="D348" t="str">
        <f>IF(Tabelle1[[#This Row],[Verdienst]]="","",_xlfn.ISOWEEKNUM(Tabelle1[[#This Row],[Datum]]))</f>
        <v/>
      </c>
      <c r="E348" s="5">
        <v>46002</v>
      </c>
      <c r="F348" s="4"/>
      <c r="G348" s="4"/>
      <c r="I348" s="6" t="str">
        <f>IF(Tabelle1[[#This Row],[Beginn]]&lt;1,"",IF(OR(Tabelle1[[#This Row],[Beginn]]="Urlaub",Tabelle1[[#This Row],[Beginn]]="Krank",Tabelle1[[#This Row],[Beginn]]="Feiertag"),8/24,Tabelle1[[#This Row],[Ende]]-Tabelle1[[#This Row],[Beginn]]-Tabelle1[[#This Row],[Pause]]))</f>
        <v/>
      </c>
      <c r="J348" s="2" t="str">
        <f>IF(ISNUMBER(Tabelle1[[#This Row],[Stunde]]),IF(Tabelle1[[#This Row],[Stunde]]&gt;0,Tabelle1[[#This Row],[Stunde]]*$J$1*24,""),"")</f>
        <v/>
      </c>
      <c r="K348" t="str">
        <f>IF(MOD(Tabelle1[[#This Row],[Datum]],7)=1,SUMIF(Tabelle1[Datum],"&lt;="&amp;Tabelle1[[#This Row],[Datum]],Tabelle1[Betrag]),"")</f>
        <v/>
      </c>
      <c r="L348" s="6" t="str">
        <f>IF(MOD(Tabelle1[[#This Row],[Datum]],7)=1,SUMIF(Tabelle1[Datum],"&lt;="&amp;Tabelle1[[#This Row],[Datum]],Tabelle1[Stunde]),"")</f>
        <v/>
      </c>
    </row>
    <row r="349" spans="2:12" hidden="1">
      <c r="B349">
        <f>IF(Tabelle1[[#This Row],[Datum]]&lt;1,"",YEAR(Tabelle1[[#This Row],[Datum]]))</f>
        <v>2025</v>
      </c>
      <c r="C349">
        <f>IF(Tabelle1[[#This Row],[Datum]]&lt;1,"",MONTH(Tabelle1[[#This Row],[Datum]]))</f>
        <v>12</v>
      </c>
      <c r="D349" t="str">
        <f>IF(Tabelle1[[#This Row],[Verdienst]]="","",_xlfn.ISOWEEKNUM(Tabelle1[[#This Row],[Datum]]))</f>
        <v/>
      </c>
      <c r="E349" s="5">
        <v>46003</v>
      </c>
      <c r="F349" s="4"/>
      <c r="G349" s="4"/>
      <c r="I349" s="6" t="str">
        <f>IF(Tabelle1[[#This Row],[Beginn]]&lt;1,"",IF(OR(Tabelle1[[#This Row],[Beginn]]="Urlaub",Tabelle1[[#This Row],[Beginn]]="Krank",Tabelle1[[#This Row],[Beginn]]="Feiertag"),8/24,Tabelle1[[#This Row],[Ende]]-Tabelle1[[#This Row],[Beginn]]-Tabelle1[[#This Row],[Pause]]))</f>
        <v/>
      </c>
      <c r="J349" s="2" t="str">
        <f>IF(ISNUMBER(Tabelle1[[#This Row],[Stunde]]),IF(Tabelle1[[#This Row],[Stunde]]&gt;0,Tabelle1[[#This Row],[Stunde]]*$J$1*24,""),"")</f>
        <v/>
      </c>
      <c r="K349" t="str">
        <f>IF(MOD(Tabelle1[[#This Row],[Datum]],7)=1,SUMIF(Tabelle1[Datum],"&lt;="&amp;Tabelle1[[#This Row],[Datum]],Tabelle1[Betrag]),"")</f>
        <v/>
      </c>
      <c r="L349" s="6" t="str">
        <f>IF(MOD(Tabelle1[[#This Row],[Datum]],7)=1,SUMIF(Tabelle1[Datum],"&lt;="&amp;Tabelle1[[#This Row],[Datum]],Tabelle1[Stunde]),"")</f>
        <v/>
      </c>
    </row>
    <row r="350" spans="2:12" hidden="1">
      <c r="B350">
        <f>IF(Tabelle1[[#This Row],[Datum]]&lt;1,"",YEAR(Tabelle1[[#This Row],[Datum]]))</f>
        <v>2025</v>
      </c>
      <c r="C350">
        <f>IF(Tabelle1[[#This Row],[Datum]]&lt;1,"",MONTH(Tabelle1[[#This Row],[Datum]]))</f>
        <v>12</v>
      </c>
      <c r="D350" t="str">
        <f>IF(Tabelle1[[#This Row],[Verdienst]]="","",_xlfn.ISOWEEKNUM(Tabelle1[[#This Row],[Datum]]))</f>
        <v/>
      </c>
      <c r="E350" s="5">
        <v>46004</v>
      </c>
      <c r="F350" s="4"/>
      <c r="G350" s="4"/>
      <c r="I350" s="6" t="str">
        <f>IF(Tabelle1[[#This Row],[Beginn]]&lt;1,"",IF(OR(Tabelle1[[#This Row],[Beginn]]="Urlaub",Tabelle1[[#This Row],[Beginn]]="Krank",Tabelle1[[#This Row],[Beginn]]="Feiertag"),8/24,Tabelle1[[#This Row],[Ende]]-Tabelle1[[#This Row],[Beginn]]-Tabelle1[[#This Row],[Pause]]))</f>
        <v/>
      </c>
      <c r="J350" s="2" t="str">
        <f>IF(ISNUMBER(Tabelle1[[#This Row],[Stunde]]),IF(Tabelle1[[#This Row],[Stunde]]&gt;0,Tabelle1[[#This Row],[Stunde]]*$J$1*24,""),"")</f>
        <v/>
      </c>
      <c r="K350" t="str">
        <f>IF(MOD(Tabelle1[[#This Row],[Datum]],7)=1,SUMIF(Tabelle1[Datum],"&lt;="&amp;Tabelle1[[#This Row],[Datum]],Tabelle1[Betrag]),"")</f>
        <v/>
      </c>
      <c r="L350" s="6" t="str">
        <f>IF(MOD(Tabelle1[[#This Row],[Datum]],7)=1,SUMIF(Tabelle1[Datum],"&lt;="&amp;Tabelle1[[#This Row],[Datum]],Tabelle1[Stunde]),"")</f>
        <v/>
      </c>
    </row>
    <row r="351" spans="2:12" hidden="1">
      <c r="B351">
        <f>IF(Tabelle1[[#This Row],[Datum]]&lt;1,"",YEAR(Tabelle1[[#This Row],[Datum]]))</f>
        <v>2025</v>
      </c>
      <c r="C351">
        <f>IF(Tabelle1[[#This Row],[Datum]]&lt;1,"",MONTH(Tabelle1[[#This Row],[Datum]]))</f>
        <v>12</v>
      </c>
      <c r="D351">
        <f>IF(Tabelle1[[#This Row],[Verdienst]]="","",_xlfn.ISOWEEKNUM(Tabelle1[[#This Row],[Datum]]))</f>
        <v>50</v>
      </c>
      <c r="E351" s="5">
        <v>46005</v>
      </c>
      <c r="F351" s="4"/>
      <c r="G351" s="4"/>
      <c r="I351" s="6" t="str">
        <f>IF(Tabelle1[[#This Row],[Beginn]]&lt;1,"",IF(OR(Tabelle1[[#This Row],[Beginn]]="Urlaub",Tabelle1[[#This Row],[Beginn]]="Krank",Tabelle1[[#This Row],[Beginn]]="Feiertag"),8/24,Tabelle1[[#This Row],[Ende]]-Tabelle1[[#This Row],[Beginn]]-Tabelle1[[#This Row],[Pause]]))</f>
        <v/>
      </c>
      <c r="J351" s="2" t="str">
        <f>IF(ISNUMBER(Tabelle1[[#This Row],[Stunde]]),IF(Tabelle1[[#This Row],[Stunde]]&gt;0,Tabelle1[[#This Row],[Stunde]]*$J$1*24,""),"")</f>
        <v/>
      </c>
      <c r="K351">
        <f>IF(MOD(Tabelle1[[#This Row],[Datum]],7)=1,SUMIF(Tabelle1[Datum],"&lt;="&amp;Tabelle1[[#This Row],[Datum]],Tabelle1[Betrag]),"")</f>
        <v>506.55999999999995</v>
      </c>
      <c r="L351" s="6">
        <f>IF(MOD(Tabelle1[[#This Row],[Datum]],7)=1,SUMIF(Tabelle1[Datum],"&lt;="&amp;Tabelle1[[#This Row],[Datum]],Tabelle1[Stunde]),"")</f>
        <v>1.3333333333333333</v>
      </c>
    </row>
    <row r="352" spans="2:12" hidden="1">
      <c r="B352">
        <f>IF(Tabelle1[[#This Row],[Datum]]&lt;1,"",YEAR(Tabelle1[[#This Row],[Datum]]))</f>
        <v>2025</v>
      </c>
      <c r="C352">
        <f>IF(Tabelle1[[#This Row],[Datum]]&lt;1,"",MONTH(Tabelle1[[#This Row],[Datum]]))</f>
        <v>12</v>
      </c>
      <c r="D352" t="str">
        <f>IF(Tabelle1[[#This Row],[Verdienst]]="","",_xlfn.ISOWEEKNUM(Tabelle1[[#This Row],[Datum]]))</f>
        <v/>
      </c>
      <c r="E352" s="5">
        <v>46006</v>
      </c>
      <c r="F352" s="4"/>
      <c r="G352" s="4"/>
      <c r="I352" s="6" t="str">
        <f>IF(Tabelle1[[#This Row],[Beginn]]&lt;1,"",IF(OR(Tabelle1[[#This Row],[Beginn]]="Urlaub",Tabelle1[[#This Row],[Beginn]]="Krank",Tabelle1[[#This Row],[Beginn]]="Feiertag"),8/24,Tabelle1[[#This Row],[Ende]]-Tabelle1[[#This Row],[Beginn]]-Tabelle1[[#This Row],[Pause]]))</f>
        <v/>
      </c>
      <c r="J352" s="2" t="str">
        <f>IF(ISNUMBER(Tabelle1[[#This Row],[Stunde]]),IF(Tabelle1[[#This Row],[Stunde]]&gt;0,Tabelle1[[#This Row],[Stunde]]*$J$1*24,""),"")</f>
        <v/>
      </c>
      <c r="K352" t="str">
        <f>IF(MOD(Tabelle1[[#This Row],[Datum]],7)=1,SUMIF(Tabelle1[Datum],"&lt;="&amp;Tabelle1[[#This Row],[Datum]],Tabelle1[Betrag]),"")</f>
        <v/>
      </c>
      <c r="L352" s="6" t="str">
        <f>IF(MOD(Tabelle1[[#This Row],[Datum]],7)=1,SUMIF(Tabelle1[Datum],"&lt;="&amp;Tabelle1[[#This Row],[Datum]],Tabelle1[Stunde]),"")</f>
        <v/>
      </c>
    </row>
    <row r="353" spans="2:12" hidden="1">
      <c r="B353">
        <f>IF(Tabelle1[[#This Row],[Datum]]&lt;1,"",YEAR(Tabelle1[[#This Row],[Datum]]))</f>
        <v>2025</v>
      </c>
      <c r="C353">
        <f>IF(Tabelle1[[#This Row],[Datum]]&lt;1,"",MONTH(Tabelle1[[#This Row],[Datum]]))</f>
        <v>12</v>
      </c>
      <c r="D353" t="str">
        <f>IF(Tabelle1[[#This Row],[Verdienst]]="","",_xlfn.ISOWEEKNUM(Tabelle1[[#This Row],[Datum]]))</f>
        <v/>
      </c>
      <c r="E353" s="5">
        <v>46007</v>
      </c>
      <c r="F353" s="4"/>
      <c r="G353" s="4"/>
      <c r="I353" s="6" t="str">
        <f>IF(Tabelle1[[#This Row],[Beginn]]&lt;1,"",IF(OR(Tabelle1[[#This Row],[Beginn]]="Urlaub",Tabelle1[[#This Row],[Beginn]]="Krank",Tabelle1[[#This Row],[Beginn]]="Feiertag"),8/24,Tabelle1[[#This Row],[Ende]]-Tabelle1[[#This Row],[Beginn]]-Tabelle1[[#This Row],[Pause]]))</f>
        <v/>
      </c>
      <c r="J353" s="2" t="str">
        <f>IF(ISNUMBER(Tabelle1[[#This Row],[Stunde]]),IF(Tabelle1[[#This Row],[Stunde]]&gt;0,Tabelle1[[#This Row],[Stunde]]*$J$1*24,""),"")</f>
        <v/>
      </c>
      <c r="K353" t="str">
        <f>IF(MOD(Tabelle1[[#This Row],[Datum]],7)=1,SUMIF(Tabelle1[Datum],"&lt;="&amp;Tabelle1[[#This Row],[Datum]],Tabelle1[Betrag]),"")</f>
        <v/>
      </c>
      <c r="L353" s="6" t="str">
        <f>IF(MOD(Tabelle1[[#This Row],[Datum]],7)=1,SUMIF(Tabelle1[Datum],"&lt;="&amp;Tabelle1[[#This Row],[Datum]],Tabelle1[Stunde]),"")</f>
        <v/>
      </c>
    </row>
    <row r="354" spans="2:12" hidden="1">
      <c r="B354">
        <f>IF(Tabelle1[[#This Row],[Datum]]&lt;1,"",YEAR(Tabelle1[[#This Row],[Datum]]))</f>
        <v>2025</v>
      </c>
      <c r="C354">
        <f>IF(Tabelle1[[#This Row],[Datum]]&lt;1,"",MONTH(Tabelle1[[#This Row],[Datum]]))</f>
        <v>12</v>
      </c>
      <c r="D354" t="str">
        <f>IF(Tabelle1[[#This Row],[Verdienst]]="","",_xlfn.ISOWEEKNUM(Tabelle1[[#This Row],[Datum]]))</f>
        <v/>
      </c>
      <c r="E354" s="5">
        <v>46008</v>
      </c>
      <c r="F354" s="4"/>
      <c r="G354" s="4"/>
      <c r="I354" s="6" t="str">
        <f>IF(Tabelle1[[#This Row],[Beginn]]&lt;1,"",IF(OR(Tabelle1[[#This Row],[Beginn]]="Urlaub",Tabelle1[[#This Row],[Beginn]]="Krank",Tabelle1[[#This Row],[Beginn]]="Feiertag"),8/24,Tabelle1[[#This Row],[Ende]]-Tabelle1[[#This Row],[Beginn]]-Tabelle1[[#This Row],[Pause]]))</f>
        <v/>
      </c>
      <c r="J354" s="2" t="str">
        <f>IF(ISNUMBER(Tabelle1[[#This Row],[Stunde]]),IF(Tabelle1[[#This Row],[Stunde]]&gt;0,Tabelle1[[#This Row],[Stunde]]*$J$1*24,""),"")</f>
        <v/>
      </c>
      <c r="K354" t="str">
        <f>IF(MOD(Tabelle1[[#This Row],[Datum]],7)=1,SUMIF(Tabelle1[Datum],"&lt;="&amp;Tabelle1[[#This Row],[Datum]],Tabelle1[Betrag]),"")</f>
        <v/>
      </c>
      <c r="L354" s="6" t="str">
        <f>IF(MOD(Tabelle1[[#This Row],[Datum]],7)=1,SUMIF(Tabelle1[Datum],"&lt;="&amp;Tabelle1[[#This Row],[Datum]],Tabelle1[Stunde]),"")</f>
        <v/>
      </c>
    </row>
    <row r="355" spans="2:12" hidden="1">
      <c r="B355">
        <f>IF(Tabelle1[[#This Row],[Datum]]&lt;1,"",YEAR(Tabelle1[[#This Row],[Datum]]))</f>
        <v>2025</v>
      </c>
      <c r="C355">
        <f>IF(Tabelle1[[#This Row],[Datum]]&lt;1,"",MONTH(Tabelle1[[#This Row],[Datum]]))</f>
        <v>12</v>
      </c>
      <c r="D355" t="str">
        <f>IF(Tabelle1[[#This Row],[Verdienst]]="","",_xlfn.ISOWEEKNUM(Tabelle1[[#This Row],[Datum]]))</f>
        <v/>
      </c>
      <c r="E355" s="5">
        <v>46009</v>
      </c>
      <c r="F355" s="4"/>
      <c r="G355" s="4"/>
      <c r="I355" s="6" t="str">
        <f>IF(Tabelle1[[#This Row],[Beginn]]&lt;1,"",IF(OR(Tabelle1[[#This Row],[Beginn]]="Urlaub",Tabelle1[[#This Row],[Beginn]]="Krank",Tabelle1[[#This Row],[Beginn]]="Feiertag"),8/24,Tabelle1[[#This Row],[Ende]]-Tabelle1[[#This Row],[Beginn]]-Tabelle1[[#This Row],[Pause]]))</f>
        <v/>
      </c>
      <c r="J355" s="2" t="str">
        <f>IF(ISNUMBER(Tabelle1[[#This Row],[Stunde]]),IF(Tabelle1[[#This Row],[Stunde]]&gt;0,Tabelle1[[#This Row],[Stunde]]*$J$1*24,""),"")</f>
        <v/>
      </c>
      <c r="K355" t="str">
        <f>IF(MOD(Tabelle1[[#This Row],[Datum]],7)=1,SUMIF(Tabelle1[Datum],"&lt;="&amp;Tabelle1[[#This Row],[Datum]],Tabelle1[Betrag]),"")</f>
        <v/>
      </c>
      <c r="L355" s="6" t="str">
        <f>IF(MOD(Tabelle1[[#This Row],[Datum]],7)=1,SUMIF(Tabelle1[Datum],"&lt;="&amp;Tabelle1[[#This Row],[Datum]],Tabelle1[Stunde]),"")</f>
        <v/>
      </c>
    </row>
    <row r="356" spans="2:12" hidden="1">
      <c r="B356">
        <f>IF(Tabelle1[[#This Row],[Datum]]&lt;1,"",YEAR(Tabelle1[[#This Row],[Datum]]))</f>
        <v>2025</v>
      </c>
      <c r="C356">
        <f>IF(Tabelle1[[#This Row],[Datum]]&lt;1,"",MONTH(Tabelle1[[#This Row],[Datum]]))</f>
        <v>12</v>
      </c>
      <c r="D356" t="str">
        <f>IF(Tabelle1[[#This Row],[Verdienst]]="","",_xlfn.ISOWEEKNUM(Tabelle1[[#This Row],[Datum]]))</f>
        <v/>
      </c>
      <c r="E356" s="5">
        <v>46010</v>
      </c>
      <c r="F356" s="4"/>
      <c r="G356" s="4"/>
      <c r="I356" s="6" t="str">
        <f>IF(Tabelle1[[#This Row],[Beginn]]&lt;1,"",IF(OR(Tabelle1[[#This Row],[Beginn]]="Urlaub",Tabelle1[[#This Row],[Beginn]]="Krank",Tabelle1[[#This Row],[Beginn]]="Feiertag"),8/24,Tabelle1[[#This Row],[Ende]]-Tabelle1[[#This Row],[Beginn]]-Tabelle1[[#This Row],[Pause]]))</f>
        <v/>
      </c>
      <c r="J356" s="2" t="str">
        <f>IF(ISNUMBER(Tabelle1[[#This Row],[Stunde]]),IF(Tabelle1[[#This Row],[Stunde]]&gt;0,Tabelle1[[#This Row],[Stunde]]*$J$1*24,""),"")</f>
        <v/>
      </c>
      <c r="K356" t="str">
        <f>IF(MOD(Tabelle1[[#This Row],[Datum]],7)=1,SUMIF(Tabelle1[Datum],"&lt;="&amp;Tabelle1[[#This Row],[Datum]],Tabelle1[Betrag]),"")</f>
        <v/>
      </c>
      <c r="L356" s="6" t="str">
        <f>IF(MOD(Tabelle1[[#This Row],[Datum]],7)=1,SUMIF(Tabelle1[Datum],"&lt;="&amp;Tabelle1[[#This Row],[Datum]],Tabelle1[Stunde]),"")</f>
        <v/>
      </c>
    </row>
    <row r="357" spans="2:12" hidden="1">
      <c r="B357">
        <f>IF(Tabelle1[[#This Row],[Datum]]&lt;1,"",YEAR(Tabelle1[[#This Row],[Datum]]))</f>
        <v>2025</v>
      </c>
      <c r="C357">
        <f>IF(Tabelle1[[#This Row],[Datum]]&lt;1,"",MONTH(Tabelle1[[#This Row],[Datum]]))</f>
        <v>12</v>
      </c>
      <c r="D357" t="str">
        <f>IF(Tabelle1[[#This Row],[Verdienst]]="","",_xlfn.ISOWEEKNUM(Tabelle1[[#This Row],[Datum]]))</f>
        <v/>
      </c>
      <c r="E357" s="5">
        <v>46011</v>
      </c>
      <c r="F357" s="4"/>
      <c r="G357" s="4"/>
      <c r="I357" s="6" t="str">
        <f>IF(Tabelle1[[#This Row],[Beginn]]&lt;1,"",IF(OR(Tabelle1[[#This Row],[Beginn]]="Urlaub",Tabelle1[[#This Row],[Beginn]]="Krank",Tabelle1[[#This Row],[Beginn]]="Feiertag"),8/24,Tabelle1[[#This Row],[Ende]]-Tabelle1[[#This Row],[Beginn]]-Tabelle1[[#This Row],[Pause]]))</f>
        <v/>
      </c>
      <c r="J357" s="2" t="str">
        <f>IF(ISNUMBER(Tabelle1[[#This Row],[Stunde]]),IF(Tabelle1[[#This Row],[Stunde]]&gt;0,Tabelle1[[#This Row],[Stunde]]*$J$1*24,""),"")</f>
        <v/>
      </c>
      <c r="K357" t="str">
        <f>IF(MOD(Tabelle1[[#This Row],[Datum]],7)=1,SUMIF(Tabelle1[Datum],"&lt;="&amp;Tabelle1[[#This Row],[Datum]],Tabelle1[Betrag]),"")</f>
        <v/>
      </c>
      <c r="L357" s="6" t="str">
        <f>IF(MOD(Tabelle1[[#This Row],[Datum]],7)=1,SUMIF(Tabelle1[Datum],"&lt;="&amp;Tabelle1[[#This Row],[Datum]],Tabelle1[Stunde]),"")</f>
        <v/>
      </c>
    </row>
    <row r="358" spans="2:12" hidden="1">
      <c r="B358">
        <f>IF(Tabelle1[[#This Row],[Datum]]&lt;1,"",YEAR(Tabelle1[[#This Row],[Datum]]))</f>
        <v>2025</v>
      </c>
      <c r="C358">
        <f>IF(Tabelle1[[#This Row],[Datum]]&lt;1,"",MONTH(Tabelle1[[#This Row],[Datum]]))</f>
        <v>12</v>
      </c>
      <c r="D358">
        <f>IF(Tabelle1[[#This Row],[Verdienst]]="","",_xlfn.ISOWEEKNUM(Tabelle1[[#This Row],[Datum]]))</f>
        <v>51</v>
      </c>
      <c r="E358" s="5">
        <v>46012</v>
      </c>
      <c r="F358" s="4"/>
      <c r="G358" s="4"/>
      <c r="I358" s="6" t="str">
        <f>IF(Tabelle1[[#This Row],[Beginn]]&lt;1,"",IF(OR(Tabelle1[[#This Row],[Beginn]]="Urlaub",Tabelle1[[#This Row],[Beginn]]="Krank",Tabelle1[[#This Row],[Beginn]]="Feiertag"),8/24,Tabelle1[[#This Row],[Ende]]-Tabelle1[[#This Row],[Beginn]]-Tabelle1[[#This Row],[Pause]]))</f>
        <v/>
      </c>
      <c r="J358" s="2" t="str">
        <f>IF(ISNUMBER(Tabelle1[[#This Row],[Stunde]]),IF(Tabelle1[[#This Row],[Stunde]]&gt;0,Tabelle1[[#This Row],[Stunde]]*$J$1*24,""),"")</f>
        <v/>
      </c>
      <c r="K358">
        <f>IF(MOD(Tabelle1[[#This Row],[Datum]],7)=1,SUMIF(Tabelle1[Datum],"&lt;="&amp;Tabelle1[[#This Row],[Datum]],Tabelle1[Betrag]),"")</f>
        <v>506.55999999999995</v>
      </c>
      <c r="L358" s="6">
        <f>IF(MOD(Tabelle1[[#This Row],[Datum]],7)=1,SUMIF(Tabelle1[Datum],"&lt;="&amp;Tabelle1[[#This Row],[Datum]],Tabelle1[Stunde]),"")</f>
        <v>1.3333333333333333</v>
      </c>
    </row>
    <row r="359" spans="2:12" hidden="1">
      <c r="B359">
        <f>IF(Tabelle1[[#This Row],[Datum]]&lt;1,"",YEAR(Tabelle1[[#This Row],[Datum]]))</f>
        <v>2025</v>
      </c>
      <c r="C359">
        <f>IF(Tabelle1[[#This Row],[Datum]]&lt;1,"",MONTH(Tabelle1[[#This Row],[Datum]]))</f>
        <v>12</v>
      </c>
      <c r="D359" t="str">
        <f>IF(Tabelle1[[#This Row],[Verdienst]]="","",_xlfn.ISOWEEKNUM(Tabelle1[[#This Row],[Datum]]))</f>
        <v/>
      </c>
      <c r="E359" s="5">
        <v>46013</v>
      </c>
      <c r="F359" s="4"/>
      <c r="G359" s="4"/>
      <c r="I359" s="6" t="str">
        <f>IF(Tabelle1[[#This Row],[Beginn]]&lt;1,"",IF(OR(Tabelle1[[#This Row],[Beginn]]="Urlaub",Tabelle1[[#This Row],[Beginn]]="Krank",Tabelle1[[#This Row],[Beginn]]="Feiertag"),8/24,Tabelle1[[#This Row],[Ende]]-Tabelle1[[#This Row],[Beginn]]-Tabelle1[[#This Row],[Pause]]))</f>
        <v/>
      </c>
      <c r="J359" s="2" t="str">
        <f>IF(ISNUMBER(Tabelle1[[#This Row],[Stunde]]),IF(Tabelle1[[#This Row],[Stunde]]&gt;0,Tabelle1[[#This Row],[Stunde]]*$J$1*24,""),"")</f>
        <v/>
      </c>
      <c r="K359" t="str">
        <f>IF(MOD(Tabelle1[[#This Row],[Datum]],7)=1,SUMIF(Tabelle1[Datum],"&lt;="&amp;Tabelle1[[#This Row],[Datum]],Tabelle1[Betrag]),"")</f>
        <v/>
      </c>
      <c r="L359" s="6" t="str">
        <f>IF(MOD(Tabelle1[[#This Row],[Datum]],7)=1,SUMIF(Tabelle1[Datum],"&lt;="&amp;Tabelle1[[#This Row],[Datum]],Tabelle1[Stunde]),"")</f>
        <v/>
      </c>
    </row>
    <row r="360" spans="2:12" hidden="1">
      <c r="B360">
        <f>IF(Tabelle1[[#This Row],[Datum]]&lt;1,"",YEAR(Tabelle1[[#This Row],[Datum]]))</f>
        <v>2025</v>
      </c>
      <c r="C360">
        <f>IF(Tabelle1[[#This Row],[Datum]]&lt;1,"",MONTH(Tabelle1[[#This Row],[Datum]]))</f>
        <v>12</v>
      </c>
      <c r="D360" t="str">
        <f>IF(Tabelle1[[#This Row],[Verdienst]]="","",_xlfn.ISOWEEKNUM(Tabelle1[[#This Row],[Datum]]))</f>
        <v/>
      </c>
      <c r="E360" s="5">
        <v>46014</v>
      </c>
      <c r="F360" s="4"/>
      <c r="G360" s="4"/>
      <c r="I360" s="6" t="str">
        <f>IF(Tabelle1[[#This Row],[Beginn]]&lt;1,"",IF(OR(Tabelle1[[#This Row],[Beginn]]="Urlaub",Tabelle1[[#This Row],[Beginn]]="Krank",Tabelle1[[#This Row],[Beginn]]="Feiertag"),8/24,Tabelle1[[#This Row],[Ende]]-Tabelle1[[#This Row],[Beginn]]-Tabelle1[[#This Row],[Pause]]))</f>
        <v/>
      </c>
      <c r="J360" s="2" t="str">
        <f>IF(ISNUMBER(Tabelle1[[#This Row],[Stunde]]),IF(Tabelle1[[#This Row],[Stunde]]&gt;0,Tabelle1[[#This Row],[Stunde]]*$J$1*24,""),"")</f>
        <v/>
      </c>
      <c r="K360" t="str">
        <f>IF(MOD(Tabelle1[[#This Row],[Datum]],7)=1,SUMIF(Tabelle1[Datum],"&lt;="&amp;Tabelle1[[#This Row],[Datum]],Tabelle1[Betrag]),"")</f>
        <v/>
      </c>
      <c r="L360" s="6" t="str">
        <f>IF(MOD(Tabelle1[[#This Row],[Datum]],7)=1,SUMIF(Tabelle1[Datum],"&lt;="&amp;Tabelle1[[#This Row],[Datum]],Tabelle1[Stunde]),"")</f>
        <v/>
      </c>
    </row>
    <row r="361" spans="2:12" hidden="1">
      <c r="B361">
        <f>IF(Tabelle1[[#This Row],[Datum]]&lt;1,"",YEAR(Tabelle1[[#This Row],[Datum]]))</f>
        <v>2025</v>
      </c>
      <c r="C361">
        <f>IF(Tabelle1[[#This Row],[Datum]]&lt;1,"",MONTH(Tabelle1[[#This Row],[Datum]]))</f>
        <v>12</v>
      </c>
      <c r="D361" t="str">
        <f>IF(Tabelle1[[#This Row],[Verdienst]]="","",_xlfn.ISOWEEKNUM(Tabelle1[[#This Row],[Datum]]))</f>
        <v/>
      </c>
      <c r="E361" s="5">
        <v>46015</v>
      </c>
      <c r="F361" s="4"/>
      <c r="G361" s="4"/>
      <c r="I361" s="6" t="str">
        <f>IF(Tabelle1[[#This Row],[Beginn]]&lt;1,"",IF(OR(Tabelle1[[#This Row],[Beginn]]="Urlaub",Tabelle1[[#This Row],[Beginn]]="Krank",Tabelle1[[#This Row],[Beginn]]="Feiertag"),8/24,Tabelle1[[#This Row],[Ende]]-Tabelle1[[#This Row],[Beginn]]-Tabelle1[[#This Row],[Pause]]))</f>
        <v/>
      </c>
      <c r="J361" s="2" t="str">
        <f>IF(ISNUMBER(Tabelle1[[#This Row],[Stunde]]),IF(Tabelle1[[#This Row],[Stunde]]&gt;0,Tabelle1[[#This Row],[Stunde]]*$J$1*24,""),"")</f>
        <v/>
      </c>
      <c r="K361" t="str">
        <f>IF(MOD(Tabelle1[[#This Row],[Datum]],7)=1,SUMIF(Tabelle1[Datum],"&lt;="&amp;Tabelle1[[#This Row],[Datum]],Tabelle1[Betrag]),"")</f>
        <v/>
      </c>
      <c r="L361" s="6" t="str">
        <f>IF(MOD(Tabelle1[[#This Row],[Datum]],7)=1,SUMIF(Tabelle1[Datum],"&lt;="&amp;Tabelle1[[#This Row],[Datum]],Tabelle1[Stunde]),"")</f>
        <v/>
      </c>
    </row>
    <row r="362" spans="2:12" hidden="1">
      <c r="B362">
        <f>IF(Tabelle1[[#This Row],[Datum]]&lt;1,"",YEAR(Tabelle1[[#This Row],[Datum]]))</f>
        <v>2025</v>
      </c>
      <c r="C362">
        <f>IF(Tabelle1[[#This Row],[Datum]]&lt;1,"",MONTH(Tabelle1[[#This Row],[Datum]]))</f>
        <v>12</v>
      </c>
      <c r="D362" t="str">
        <f>IF(Tabelle1[[#This Row],[Verdienst]]="","",_xlfn.ISOWEEKNUM(Tabelle1[[#This Row],[Datum]]))</f>
        <v/>
      </c>
      <c r="E362" s="5">
        <v>46016</v>
      </c>
      <c r="F362" s="4"/>
      <c r="G362" s="4"/>
      <c r="I362" s="6" t="str">
        <f>IF(Tabelle1[[#This Row],[Beginn]]&lt;1,"",IF(OR(Tabelle1[[#This Row],[Beginn]]="Urlaub",Tabelle1[[#This Row],[Beginn]]="Krank",Tabelle1[[#This Row],[Beginn]]="Feiertag"),8/24,Tabelle1[[#This Row],[Ende]]-Tabelle1[[#This Row],[Beginn]]-Tabelle1[[#This Row],[Pause]]))</f>
        <v/>
      </c>
      <c r="J362" s="2" t="str">
        <f>IF(ISNUMBER(Tabelle1[[#This Row],[Stunde]]),IF(Tabelle1[[#This Row],[Stunde]]&gt;0,Tabelle1[[#This Row],[Stunde]]*$J$1*24,""),"")</f>
        <v/>
      </c>
      <c r="K362" t="str">
        <f>IF(MOD(Tabelle1[[#This Row],[Datum]],7)=1,SUMIF(Tabelle1[Datum],"&lt;="&amp;Tabelle1[[#This Row],[Datum]],Tabelle1[Betrag]),"")</f>
        <v/>
      </c>
      <c r="L362" s="6" t="str">
        <f>IF(MOD(Tabelle1[[#This Row],[Datum]],7)=1,SUMIF(Tabelle1[Datum],"&lt;="&amp;Tabelle1[[#This Row],[Datum]],Tabelle1[Stunde]),"")</f>
        <v/>
      </c>
    </row>
    <row r="363" spans="2:12" hidden="1">
      <c r="B363">
        <f>IF(Tabelle1[[#This Row],[Datum]]&lt;1,"",YEAR(Tabelle1[[#This Row],[Datum]]))</f>
        <v>2025</v>
      </c>
      <c r="C363">
        <f>IF(Tabelle1[[#This Row],[Datum]]&lt;1,"",MONTH(Tabelle1[[#This Row],[Datum]]))</f>
        <v>12</v>
      </c>
      <c r="D363" t="str">
        <f>IF(Tabelle1[[#This Row],[Verdienst]]="","",_xlfn.ISOWEEKNUM(Tabelle1[[#This Row],[Datum]]))</f>
        <v/>
      </c>
      <c r="E363" s="5">
        <v>46017</v>
      </c>
      <c r="F363" s="4"/>
      <c r="G363" s="4"/>
      <c r="I363" s="6" t="str">
        <f>IF(Tabelle1[[#This Row],[Beginn]]&lt;1,"",IF(OR(Tabelle1[[#This Row],[Beginn]]="Urlaub",Tabelle1[[#This Row],[Beginn]]="Krank",Tabelle1[[#This Row],[Beginn]]="Feiertag"),8/24,Tabelle1[[#This Row],[Ende]]-Tabelle1[[#This Row],[Beginn]]-Tabelle1[[#This Row],[Pause]]))</f>
        <v/>
      </c>
      <c r="J363" s="2" t="str">
        <f>IF(ISNUMBER(Tabelle1[[#This Row],[Stunde]]),IF(Tabelle1[[#This Row],[Stunde]]&gt;0,Tabelle1[[#This Row],[Stunde]]*$J$1*24,""),"")</f>
        <v/>
      </c>
      <c r="K363" t="str">
        <f>IF(MOD(Tabelle1[[#This Row],[Datum]],7)=1,SUMIF(Tabelle1[Datum],"&lt;="&amp;Tabelle1[[#This Row],[Datum]],Tabelle1[Betrag]),"")</f>
        <v/>
      </c>
      <c r="L363" s="6" t="str">
        <f>IF(MOD(Tabelle1[[#This Row],[Datum]],7)=1,SUMIF(Tabelle1[Datum],"&lt;="&amp;Tabelle1[[#This Row],[Datum]],Tabelle1[Stunde]),"")</f>
        <v/>
      </c>
    </row>
    <row r="364" spans="2:12" hidden="1">
      <c r="B364">
        <f>IF(Tabelle1[[#This Row],[Datum]]&lt;1,"",YEAR(Tabelle1[[#This Row],[Datum]]))</f>
        <v>2025</v>
      </c>
      <c r="C364">
        <f>IF(Tabelle1[[#This Row],[Datum]]&lt;1,"",MONTH(Tabelle1[[#This Row],[Datum]]))</f>
        <v>12</v>
      </c>
      <c r="D364" t="str">
        <f>IF(Tabelle1[[#This Row],[Verdienst]]="","",_xlfn.ISOWEEKNUM(Tabelle1[[#This Row],[Datum]]))</f>
        <v/>
      </c>
      <c r="E364" s="5">
        <v>46018</v>
      </c>
      <c r="F364" s="4"/>
      <c r="G364" s="4"/>
      <c r="I364" s="6" t="str">
        <f>IF(Tabelle1[[#This Row],[Beginn]]&lt;1,"",IF(OR(Tabelle1[[#This Row],[Beginn]]="Urlaub",Tabelle1[[#This Row],[Beginn]]="Krank",Tabelle1[[#This Row],[Beginn]]="Feiertag"),8/24,Tabelle1[[#This Row],[Ende]]-Tabelle1[[#This Row],[Beginn]]-Tabelle1[[#This Row],[Pause]]))</f>
        <v/>
      </c>
      <c r="J364" s="2" t="str">
        <f>IF(ISNUMBER(Tabelle1[[#This Row],[Stunde]]),IF(Tabelle1[[#This Row],[Stunde]]&gt;0,Tabelle1[[#This Row],[Stunde]]*$J$1*24,""),"")</f>
        <v/>
      </c>
      <c r="K364" t="str">
        <f>IF(MOD(Tabelle1[[#This Row],[Datum]],7)=1,SUMIF(Tabelle1[Datum],"&lt;="&amp;Tabelle1[[#This Row],[Datum]],Tabelle1[Betrag]),"")</f>
        <v/>
      </c>
      <c r="L364" s="6" t="str">
        <f>IF(MOD(Tabelle1[[#This Row],[Datum]],7)=1,SUMIF(Tabelle1[Datum],"&lt;="&amp;Tabelle1[[#This Row],[Datum]],Tabelle1[Stunde]),"")</f>
        <v/>
      </c>
    </row>
    <row r="365" spans="2:12" hidden="1">
      <c r="B365">
        <f>IF(Tabelle1[[#This Row],[Datum]]&lt;1,"",YEAR(Tabelle1[[#This Row],[Datum]]))</f>
        <v>2025</v>
      </c>
      <c r="C365">
        <f>IF(Tabelle1[[#This Row],[Datum]]&lt;1,"",MONTH(Tabelle1[[#This Row],[Datum]]))</f>
        <v>12</v>
      </c>
      <c r="D365">
        <f>IF(Tabelle1[[#This Row],[Verdienst]]="","",_xlfn.ISOWEEKNUM(Tabelle1[[#This Row],[Datum]]))</f>
        <v>52</v>
      </c>
      <c r="E365" s="5">
        <v>46019</v>
      </c>
      <c r="F365" s="4"/>
      <c r="G365" s="4"/>
      <c r="I365" s="6" t="str">
        <f>IF(Tabelle1[[#This Row],[Beginn]]&lt;1,"",IF(OR(Tabelle1[[#This Row],[Beginn]]="Urlaub",Tabelle1[[#This Row],[Beginn]]="Krank",Tabelle1[[#This Row],[Beginn]]="Feiertag"),8/24,Tabelle1[[#This Row],[Ende]]-Tabelle1[[#This Row],[Beginn]]-Tabelle1[[#This Row],[Pause]]))</f>
        <v/>
      </c>
      <c r="J365" s="2" t="str">
        <f>IF(ISNUMBER(Tabelle1[[#This Row],[Stunde]]),IF(Tabelle1[[#This Row],[Stunde]]&gt;0,Tabelle1[[#This Row],[Stunde]]*$J$1*24,""),"")</f>
        <v/>
      </c>
      <c r="K365">
        <f>IF(MOD(Tabelle1[[#This Row],[Datum]],7)=1,SUMIF(Tabelle1[Datum],"&lt;="&amp;Tabelle1[[#This Row],[Datum]],Tabelle1[Betrag]),"")</f>
        <v>506.55999999999995</v>
      </c>
      <c r="L365" s="6">
        <f>IF(MOD(Tabelle1[[#This Row],[Datum]],7)=1,SUMIF(Tabelle1[Datum],"&lt;="&amp;Tabelle1[[#This Row],[Datum]],Tabelle1[Stunde]),"")</f>
        <v>1.3333333333333333</v>
      </c>
    </row>
    <row r="366" spans="2:12" hidden="1">
      <c r="B366">
        <f>IF(Tabelle1[[#This Row],[Datum]]&lt;1,"",YEAR(Tabelle1[[#This Row],[Datum]]))</f>
        <v>2025</v>
      </c>
      <c r="C366">
        <f>IF(Tabelle1[[#This Row],[Datum]]&lt;1,"",MONTH(Tabelle1[[#This Row],[Datum]]))</f>
        <v>12</v>
      </c>
      <c r="D366" t="str">
        <f>IF(Tabelle1[[#This Row],[Verdienst]]="","",_xlfn.ISOWEEKNUM(Tabelle1[[#This Row],[Datum]]))</f>
        <v/>
      </c>
      <c r="E366" s="5">
        <v>46020</v>
      </c>
      <c r="F366" s="4"/>
      <c r="G366" s="4"/>
      <c r="I366" s="6" t="str">
        <f>IF(Tabelle1[[#This Row],[Beginn]]&lt;1,"",IF(OR(Tabelle1[[#This Row],[Beginn]]="Urlaub",Tabelle1[[#This Row],[Beginn]]="Krank",Tabelle1[[#This Row],[Beginn]]="Feiertag"),8/24,Tabelle1[[#This Row],[Ende]]-Tabelle1[[#This Row],[Beginn]]-Tabelle1[[#This Row],[Pause]]))</f>
        <v/>
      </c>
      <c r="J366" s="2" t="str">
        <f>IF(ISNUMBER(Tabelle1[[#This Row],[Stunde]]),IF(Tabelle1[[#This Row],[Stunde]]&gt;0,Tabelle1[[#This Row],[Stunde]]*$J$1*24,""),"")</f>
        <v/>
      </c>
      <c r="K366" t="str">
        <f>IF(MOD(Tabelle1[[#This Row],[Datum]],7)=1,SUMIF(Tabelle1[Datum],"&lt;="&amp;Tabelle1[[#This Row],[Datum]],Tabelle1[Betrag]),"")</f>
        <v/>
      </c>
      <c r="L366" s="6" t="str">
        <f>IF(MOD(Tabelle1[[#This Row],[Datum]],7)=1,SUMIF(Tabelle1[Datum],"&lt;="&amp;Tabelle1[[#This Row],[Datum]],Tabelle1[Stunde]),"")</f>
        <v/>
      </c>
    </row>
    <row r="367" spans="2:12" hidden="1">
      <c r="B367">
        <f>IF(Tabelle1[[#This Row],[Datum]]&lt;1,"",YEAR(Tabelle1[[#This Row],[Datum]]))</f>
        <v>2025</v>
      </c>
      <c r="C367">
        <f>IF(Tabelle1[[#This Row],[Datum]]&lt;1,"",MONTH(Tabelle1[[#This Row],[Datum]]))</f>
        <v>12</v>
      </c>
      <c r="D367" t="str">
        <f>IF(Tabelle1[[#This Row],[Verdienst]]="","",_xlfn.ISOWEEKNUM(Tabelle1[[#This Row],[Datum]]))</f>
        <v/>
      </c>
      <c r="E367" s="5">
        <v>46021</v>
      </c>
      <c r="F367" s="4"/>
      <c r="G367" s="4"/>
      <c r="I367" s="6" t="str">
        <f>IF(Tabelle1[[#This Row],[Beginn]]&lt;1,"",IF(OR(Tabelle1[[#This Row],[Beginn]]="Urlaub",Tabelle1[[#This Row],[Beginn]]="Krank",Tabelle1[[#This Row],[Beginn]]="Feiertag"),8/24,Tabelle1[[#This Row],[Ende]]-Tabelle1[[#This Row],[Beginn]]-Tabelle1[[#This Row],[Pause]]))</f>
        <v/>
      </c>
      <c r="J367" s="2" t="str">
        <f>IF(ISNUMBER(Tabelle1[[#This Row],[Stunde]]),IF(Tabelle1[[#This Row],[Stunde]]&gt;0,Tabelle1[[#This Row],[Stunde]]*$J$1*24,""),"")</f>
        <v/>
      </c>
      <c r="K367" t="str">
        <f>IF(MOD(Tabelle1[[#This Row],[Datum]],7)=1,SUMIF(Tabelle1[Datum],"&lt;="&amp;Tabelle1[[#This Row],[Datum]],Tabelle1[Betrag]),"")</f>
        <v/>
      </c>
      <c r="L367" s="6" t="str">
        <f>IF(MOD(Tabelle1[[#This Row],[Datum]],7)=1,SUMIF(Tabelle1[Datum],"&lt;="&amp;Tabelle1[[#This Row],[Datum]],Tabelle1[Stunde]),"")</f>
        <v/>
      </c>
    </row>
    <row r="368" spans="2:12" hidden="1">
      <c r="B368">
        <f>IF(Tabelle1[[#This Row],[Datum]]&lt;1,"",YEAR(Tabelle1[[#This Row],[Datum]]))</f>
        <v>2025</v>
      </c>
      <c r="C368">
        <f>IF(Tabelle1[[#This Row],[Datum]]&lt;1,"",MONTH(Tabelle1[[#This Row],[Datum]]))</f>
        <v>12</v>
      </c>
      <c r="D368" t="str">
        <f>IF(Tabelle1[[#This Row],[Verdienst]]="","",_xlfn.ISOWEEKNUM(Tabelle1[[#This Row],[Datum]]))</f>
        <v/>
      </c>
      <c r="E368" s="5">
        <v>46022</v>
      </c>
      <c r="F368" s="4"/>
      <c r="G368" s="4"/>
      <c r="I368" s="6" t="str">
        <f>IF(Tabelle1[[#This Row],[Beginn]]&lt;1,"",IF(OR(Tabelle1[[#This Row],[Beginn]]="Urlaub",Tabelle1[[#This Row],[Beginn]]="Krank",Tabelle1[[#This Row],[Beginn]]="Feiertag"),8/24,Tabelle1[[#This Row],[Ende]]-Tabelle1[[#This Row],[Beginn]]-Tabelle1[[#This Row],[Pause]]))</f>
        <v/>
      </c>
      <c r="J368" s="2" t="str">
        <f>IF(ISNUMBER(Tabelle1[[#This Row],[Stunde]]),IF(Tabelle1[[#This Row],[Stunde]]&gt;0,Tabelle1[[#This Row],[Stunde]]*$J$1*24,""),"")</f>
        <v/>
      </c>
      <c r="K368" t="str">
        <f>IF(MOD(Tabelle1[[#This Row],[Datum]],7)=1,SUMIF(Tabelle1[Datum],"&lt;="&amp;Tabelle1[[#This Row],[Datum]],Tabelle1[Betrag]),"")</f>
        <v/>
      </c>
      <c r="L368" s="6" t="str">
        <f>IF(MOD(Tabelle1[[#This Row],[Datum]],7)=1,SUMIF(Tabelle1[Datum],"&lt;="&amp;Tabelle1[[#This Row],[Datum]],Tabelle1[Stunde]),"")</f>
        <v/>
      </c>
    </row>
    <row r="369" spans="2:12" hidden="1">
      <c r="B369">
        <f>IF(Tabelle1[[#This Row],[Datum]]&lt;1,"",YEAR(Tabelle1[[#This Row],[Datum]]))</f>
        <v>2026</v>
      </c>
      <c r="C369">
        <f>IF(Tabelle1[[#This Row],[Datum]]&lt;1,"",MONTH(Tabelle1[[#This Row],[Datum]]))</f>
        <v>1</v>
      </c>
      <c r="D369" t="str">
        <f>IF(Tabelle1[[#This Row],[Verdienst]]="","",_xlfn.ISOWEEKNUM(Tabelle1[[#This Row],[Datum]]))</f>
        <v/>
      </c>
      <c r="E369" s="5">
        <v>46023</v>
      </c>
      <c r="F369" s="4"/>
      <c r="G369" s="4"/>
      <c r="I369" s="6" t="str">
        <f>IF(Tabelle1[[#This Row],[Beginn]]&lt;1,"",IF(OR(Tabelle1[[#This Row],[Beginn]]="Urlaub",Tabelle1[[#This Row],[Beginn]]="Krank",Tabelle1[[#This Row],[Beginn]]="Feiertag"),8/24,Tabelle1[[#This Row],[Ende]]-Tabelle1[[#This Row],[Beginn]]-Tabelle1[[#This Row],[Pause]]))</f>
        <v/>
      </c>
      <c r="J369" s="2" t="str">
        <f>IF(ISNUMBER(Tabelle1[[#This Row],[Stunde]]),IF(Tabelle1[[#This Row],[Stunde]]&gt;0,Tabelle1[[#This Row],[Stunde]]*$J$1*24,""),"")</f>
        <v/>
      </c>
      <c r="K369" t="str">
        <f>IF(MOD(Tabelle1[[#This Row],[Datum]],7)=1,SUMIF(Tabelle1[Datum],"&lt;="&amp;Tabelle1[[#This Row],[Datum]],Tabelle1[Betrag]),"")</f>
        <v/>
      </c>
      <c r="L369" s="6" t="str">
        <f>IF(MOD(Tabelle1[[#This Row],[Datum]],7)=1,SUMIF(Tabelle1[Datum],"&lt;="&amp;Tabelle1[[#This Row],[Datum]],Tabelle1[Stunde]),"")</f>
        <v/>
      </c>
    </row>
    <row r="370" spans="2:12" hidden="1">
      <c r="B370">
        <f>IF(Tabelle1[[#This Row],[Datum]]&lt;1,"",YEAR(Tabelle1[[#This Row],[Datum]]))</f>
        <v>2026</v>
      </c>
      <c r="C370">
        <f>IF(Tabelle1[[#This Row],[Datum]]&lt;1,"",MONTH(Tabelle1[[#This Row],[Datum]]))</f>
        <v>1</v>
      </c>
      <c r="D370" t="str">
        <f>IF(Tabelle1[[#This Row],[Verdienst]]="","",_xlfn.ISOWEEKNUM(Tabelle1[[#This Row],[Datum]]))</f>
        <v/>
      </c>
      <c r="E370" s="5">
        <v>46024</v>
      </c>
      <c r="F370" s="4"/>
      <c r="G370" s="4"/>
      <c r="I370" s="6" t="str">
        <f>IF(Tabelle1[[#This Row],[Beginn]]&lt;1,"",IF(OR(Tabelle1[[#This Row],[Beginn]]="Urlaub",Tabelle1[[#This Row],[Beginn]]="Krank",Tabelle1[[#This Row],[Beginn]]="Feiertag"),8/24,Tabelle1[[#This Row],[Ende]]-Tabelle1[[#This Row],[Beginn]]-Tabelle1[[#This Row],[Pause]]))</f>
        <v/>
      </c>
      <c r="J370" s="2" t="str">
        <f>IF(ISNUMBER(Tabelle1[[#This Row],[Stunde]]),IF(Tabelle1[[#This Row],[Stunde]]&gt;0,Tabelle1[[#This Row],[Stunde]]*$J$1*24,""),"")</f>
        <v/>
      </c>
      <c r="K370" t="str">
        <f>IF(MOD(Tabelle1[[#This Row],[Datum]],7)=1,SUMIF(Tabelle1[Datum],"&lt;="&amp;Tabelle1[[#This Row],[Datum]],Tabelle1[Betrag]),"")</f>
        <v/>
      </c>
      <c r="L370" s="6" t="str">
        <f>IF(MOD(Tabelle1[[#This Row],[Datum]],7)=1,SUMIF(Tabelle1[Datum],"&lt;="&amp;Tabelle1[[#This Row],[Datum]],Tabelle1[Stunde]),"")</f>
        <v/>
      </c>
    </row>
    <row r="371" spans="2:12" hidden="1">
      <c r="B371">
        <f>IF(Tabelle1[[#This Row],[Datum]]&lt;1,"",YEAR(Tabelle1[[#This Row],[Datum]]))</f>
        <v>2026</v>
      </c>
      <c r="C371">
        <f>IF(Tabelle1[[#This Row],[Datum]]&lt;1,"",MONTH(Tabelle1[[#This Row],[Datum]]))</f>
        <v>1</v>
      </c>
      <c r="D371" t="str">
        <f>IF(Tabelle1[[#This Row],[Verdienst]]="","",_xlfn.ISOWEEKNUM(Tabelle1[[#This Row],[Datum]]))</f>
        <v/>
      </c>
      <c r="E371" s="5">
        <v>46025</v>
      </c>
      <c r="F371" s="4"/>
      <c r="G371" s="4"/>
      <c r="I371" s="6" t="str">
        <f>IF(Tabelle1[[#This Row],[Beginn]]&lt;1,"",IF(OR(Tabelle1[[#This Row],[Beginn]]="Urlaub",Tabelle1[[#This Row],[Beginn]]="Krank",Tabelle1[[#This Row],[Beginn]]="Feiertag"),8/24,Tabelle1[[#This Row],[Ende]]-Tabelle1[[#This Row],[Beginn]]-Tabelle1[[#This Row],[Pause]]))</f>
        <v/>
      </c>
      <c r="J371" s="2" t="str">
        <f>IF(ISNUMBER(Tabelle1[[#This Row],[Stunde]]),IF(Tabelle1[[#This Row],[Stunde]]&gt;0,Tabelle1[[#This Row],[Stunde]]*$J$1*24,""),"")</f>
        <v/>
      </c>
      <c r="K371" t="str">
        <f>IF(MOD(Tabelle1[[#This Row],[Datum]],7)=1,SUMIF(Tabelle1[Datum],"&lt;="&amp;Tabelle1[[#This Row],[Datum]],Tabelle1[Betrag]),"")</f>
        <v/>
      </c>
      <c r="L371" s="6" t="str">
        <f>IF(MOD(Tabelle1[[#This Row],[Datum]],7)=1,SUMIF(Tabelle1[Datum],"&lt;="&amp;Tabelle1[[#This Row],[Datum]],Tabelle1[Stunde]),"")</f>
        <v/>
      </c>
    </row>
    <row r="372" spans="2:12" hidden="1">
      <c r="B372">
        <f>IF(Tabelle1[[#This Row],[Datum]]&lt;1,"",YEAR(Tabelle1[[#This Row],[Datum]]))</f>
        <v>2026</v>
      </c>
      <c r="C372">
        <f>IF(Tabelle1[[#This Row],[Datum]]&lt;1,"",MONTH(Tabelle1[[#This Row],[Datum]]))</f>
        <v>1</v>
      </c>
      <c r="D372">
        <f>IF(Tabelle1[[#This Row],[Verdienst]]="","",_xlfn.ISOWEEKNUM(Tabelle1[[#This Row],[Datum]]))</f>
        <v>1</v>
      </c>
      <c r="E372" s="5">
        <v>46026</v>
      </c>
      <c r="F372" s="4"/>
      <c r="G372" s="4"/>
      <c r="I372" s="6" t="str">
        <f>IF(Tabelle1[[#This Row],[Beginn]]&lt;1,"",IF(OR(Tabelle1[[#This Row],[Beginn]]="Urlaub",Tabelle1[[#This Row],[Beginn]]="Krank",Tabelle1[[#This Row],[Beginn]]="Feiertag"),8/24,Tabelle1[[#This Row],[Ende]]-Tabelle1[[#This Row],[Beginn]]-Tabelle1[[#This Row],[Pause]]))</f>
        <v/>
      </c>
      <c r="J372" s="2" t="str">
        <f>IF(ISNUMBER(Tabelle1[[#This Row],[Stunde]]),IF(Tabelle1[[#This Row],[Stunde]]&gt;0,Tabelle1[[#This Row],[Stunde]]*$J$1*24,""),"")</f>
        <v/>
      </c>
      <c r="K372">
        <f>IF(MOD(Tabelle1[[#This Row],[Datum]],7)=1,SUMIF(Tabelle1[Datum],"&lt;="&amp;Tabelle1[[#This Row],[Datum]],Tabelle1[Betrag]),"")</f>
        <v>506.55999999999995</v>
      </c>
      <c r="L372" s="6">
        <f>IF(MOD(Tabelle1[[#This Row],[Datum]],7)=1,SUMIF(Tabelle1[Datum],"&lt;="&amp;Tabelle1[[#This Row],[Datum]],Tabelle1[Stunde]),"")</f>
        <v>1.3333333333333333</v>
      </c>
    </row>
    <row r="373" spans="2:12" hidden="1">
      <c r="B373">
        <f>IF(Tabelle1[[#This Row],[Datum]]&lt;1,"",YEAR(Tabelle1[[#This Row],[Datum]]))</f>
        <v>2026</v>
      </c>
      <c r="C373">
        <f>IF(Tabelle1[[#This Row],[Datum]]&lt;1,"",MONTH(Tabelle1[[#This Row],[Datum]]))</f>
        <v>1</v>
      </c>
      <c r="D373" t="str">
        <f>IF(Tabelle1[[#This Row],[Verdienst]]="","",_xlfn.ISOWEEKNUM(Tabelle1[[#This Row],[Datum]]))</f>
        <v/>
      </c>
      <c r="E373" s="5">
        <v>46027</v>
      </c>
      <c r="F373" s="4"/>
      <c r="G373" s="4"/>
      <c r="I373" s="6" t="str">
        <f>IF(Tabelle1[[#This Row],[Beginn]]&lt;1,"",IF(OR(Tabelle1[[#This Row],[Beginn]]="Urlaub",Tabelle1[[#This Row],[Beginn]]="Krank",Tabelle1[[#This Row],[Beginn]]="Feiertag"),8/24,Tabelle1[[#This Row],[Ende]]-Tabelle1[[#This Row],[Beginn]]-Tabelle1[[#This Row],[Pause]]))</f>
        <v/>
      </c>
      <c r="J373" s="2" t="str">
        <f>IF(ISNUMBER(Tabelle1[[#This Row],[Stunde]]),IF(Tabelle1[[#This Row],[Stunde]]&gt;0,Tabelle1[[#This Row],[Stunde]]*$J$1*24,""),"")</f>
        <v/>
      </c>
      <c r="K373" t="str">
        <f>IF(MOD(Tabelle1[[#This Row],[Datum]],7)=1,SUMIF(Tabelle1[Datum],"&lt;="&amp;Tabelle1[[#This Row],[Datum]],Tabelle1[Betrag]),"")</f>
        <v/>
      </c>
      <c r="L373" s="6" t="str">
        <f>IF(MOD(Tabelle1[[#This Row],[Datum]],7)=1,SUMIF(Tabelle1[Datum],"&lt;="&amp;Tabelle1[[#This Row],[Datum]],Tabelle1[Stunde]),"")</f>
        <v/>
      </c>
    </row>
    <row r="374" spans="2:12" hidden="1">
      <c r="B374">
        <f>IF(Tabelle1[[#This Row],[Datum]]&lt;1,"",YEAR(Tabelle1[[#This Row],[Datum]]))</f>
        <v>2026</v>
      </c>
      <c r="C374">
        <f>IF(Tabelle1[[#This Row],[Datum]]&lt;1,"",MONTH(Tabelle1[[#This Row],[Datum]]))</f>
        <v>1</v>
      </c>
      <c r="D374" t="str">
        <f>IF(Tabelle1[[#This Row],[Verdienst]]="","",_xlfn.ISOWEEKNUM(Tabelle1[[#This Row],[Datum]]))</f>
        <v/>
      </c>
      <c r="E374" s="5">
        <v>46028</v>
      </c>
      <c r="F374" s="4"/>
      <c r="G374" s="4"/>
      <c r="I374" s="6" t="str">
        <f>IF(Tabelle1[[#This Row],[Beginn]]&lt;1,"",IF(OR(Tabelle1[[#This Row],[Beginn]]="Urlaub",Tabelle1[[#This Row],[Beginn]]="Krank",Tabelle1[[#This Row],[Beginn]]="Feiertag"),8/24,Tabelle1[[#This Row],[Ende]]-Tabelle1[[#This Row],[Beginn]]-Tabelle1[[#This Row],[Pause]]))</f>
        <v/>
      </c>
      <c r="J374" s="2" t="str">
        <f>IF(ISNUMBER(Tabelle1[[#This Row],[Stunde]]),IF(Tabelle1[[#This Row],[Stunde]]&gt;0,Tabelle1[[#This Row],[Stunde]]*$J$1*24,""),"")</f>
        <v/>
      </c>
      <c r="K374" t="str">
        <f>IF(MOD(Tabelle1[[#This Row],[Datum]],7)=1,SUMIF(Tabelle1[Datum],"&lt;="&amp;Tabelle1[[#This Row],[Datum]],Tabelle1[Betrag]),"")</f>
        <v/>
      </c>
      <c r="L374" s="6" t="str">
        <f>IF(MOD(Tabelle1[[#This Row],[Datum]],7)=1,SUMIF(Tabelle1[Datum],"&lt;="&amp;Tabelle1[[#This Row],[Datum]],Tabelle1[Stunde]),"")</f>
        <v/>
      </c>
    </row>
    <row r="375" spans="2:12" hidden="1">
      <c r="B375">
        <f>IF(Tabelle1[[#This Row],[Datum]]&lt;1,"",YEAR(Tabelle1[[#This Row],[Datum]]))</f>
        <v>2026</v>
      </c>
      <c r="C375">
        <f>IF(Tabelle1[[#This Row],[Datum]]&lt;1,"",MONTH(Tabelle1[[#This Row],[Datum]]))</f>
        <v>1</v>
      </c>
      <c r="D375" t="str">
        <f>IF(Tabelle1[[#This Row],[Verdienst]]="","",_xlfn.ISOWEEKNUM(Tabelle1[[#This Row],[Datum]]))</f>
        <v/>
      </c>
      <c r="E375" s="5">
        <v>46029</v>
      </c>
      <c r="F375" s="4"/>
      <c r="G375" s="4"/>
      <c r="I375" s="6" t="str">
        <f>IF(Tabelle1[[#This Row],[Beginn]]&lt;1,"",IF(OR(Tabelle1[[#This Row],[Beginn]]="Urlaub",Tabelle1[[#This Row],[Beginn]]="Krank",Tabelle1[[#This Row],[Beginn]]="Feiertag"),8/24,Tabelle1[[#This Row],[Ende]]-Tabelle1[[#This Row],[Beginn]]-Tabelle1[[#This Row],[Pause]]))</f>
        <v/>
      </c>
      <c r="J375" s="2" t="str">
        <f>IF(ISNUMBER(Tabelle1[[#This Row],[Stunde]]),IF(Tabelle1[[#This Row],[Stunde]]&gt;0,Tabelle1[[#This Row],[Stunde]]*$J$1*24,""),"")</f>
        <v/>
      </c>
      <c r="K375" t="str">
        <f>IF(MOD(Tabelle1[[#This Row],[Datum]],7)=1,SUMIF(Tabelle1[Datum],"&lt;="&amp;Tabelle1[[#This Row],[Datum]],Tabelle1[Betrag]),"")</f>
        <v/>
      </c>
      <c r="L375" s="6" t="str">
        <f>IF(MOD(Tabelle1[[#This Row],[Datum]],7)=1,SUMIF(Tabelle1[Datum],"&lt;="&amp;Tabelle1[[#This Row],[Datum]],Tabelle1[Stunde]),"")</f>
        <v/>
      </c>
    </row>
    <row r="376" spans="2:12" hidden="1">
      <c r="B376">
        <f>IF(Tabelle1[[#This Row],[Datum]]&lt;1,"",YEAR(Tabelle1[[#This Row],[Datum]]))</f>
        <v>2026</v>
      </c>
      <c r="C376">
        <f>IF(Tabelle1[[#This Row],[Datum]]&lt;1,"",MONTH(Tabelle1[[#This Row],[Datum]]))</f>
        <v>1</v>
      </c>
      <c r="D376" t="str">
        <f>IF(Tabelle1[[#This Row],[Verdienst]]="","",_xlfn.ISOWEEKNUM(Tabelle1[[#This Row],[Datum]]))</f>
        <v/>
      </c>
      <c r="E376" s="5">
        <v>46030</v>
      </c>
      <c r="F376" s="4"/>
      <c r="G376" s="4"/>
      <c r="I376" s="6" t="str">
        <f>IF(Tabelle1[[#This Row],[Beginn]]&lt;1,"",IF(OR(Tabelle1[[#This Row],[Beginn]]="Urlaub",Tabelle1[[#This Row],[Beginn]]="Krank",Tabelle1[[#This Row],[Beginn]]="Feiertag"),8/24,Tabelle1[[#This Row],[Ende]]-Tabelle1[[#This Row],[Beginn]]-Tabelle1[[#This Row],[Pause]]))</f>
        <v/>
      </c>
      <c r="J376" s="2" t="str">
        <f>IF(ISNUMBER(Tabelle1[[#This Row],[Stunde]]),IF(Tabelle1[[#This Row],[Stunde]]&gt;0,Tabelle1[[#This Row],[Stunde]]*$J$1*24,""),"")</f>
        <v/>
      </c>
      <c r="K376" t="str">
        <f>IF(MOD(Tabelle1[[#This Row],[Datum]],7)=1,SUMIF(Tabelle1[Datum],"&lt;="&amp;Tabelle1[[#This Row],[Datum]],Tabelle1[Betrag]),"")</f>
        <v/>
      </c>
      <c r="L376" s="6" t="str">
        <f>IF(MOD(Tabelle1[[#This Row],[Datum]],7)=1,SUMIF(Tabelle1[Datum],"&lt;="&amp;Tabelle1[[#This Row],[Datum]],Tabelle1[Stunde]),"")</f>
        <v/>
      </c>
    </row>
    <row r="377" spans="2:12" hidden="1">
      <c r="B377">
        <f>IF(Tabelle1[[#This Row],[Datum]]&lt;1,"",YEAR(Tabelle1[[#This Row],[Datum]]))</f>
        <v>2026</v>
      </c>
      <c r="C377">
        <f>IF(Tabelle1[[#This Row],[Datum]]&lt;1,"",MONTH(Tabelle1[[#This Row],[Datum]]))</f>
        <v>1</v>
      </c>
      <c r="D377" t="str">
        <f>IF(Tabelle1[[#This Row],[Verdienst]]="","",_xlfn.ISOWEEKNUM(Tabelle1[[#This Row],[Datum]]))</f>
        <v/>
      </c>
      <c r="E377" s="5">
        <v>46031</v>
      </c>
      <c r="F377" s="4"/>
      <c r="G377" s="4"/>
      <c r="I377" s="6" t="str">
        <f>IF(Tabelle1[[#This Row],[Beginn]]&lt;1,"",IF(OR(Tabelle1[[#This Row],[Beginn]]="Urlaub",Tabelle1[[#This Row],[Beginn]]="Krank",Tabelle1[[#This Row],[Beginn]]="Feiertag"),8/24,Tabelle1[[#This Row],[Ende]]-Tabelle1[[#This Row],[Beginn]]-Tabelle1[[#This Row],[Pause]]))</f>
        <v/>
      </c>
      <c r="J377" s="2" t="str">
        <f>IF(ISNUMBER(Tabelle1[[#This Row],[Stunde]]),IF(Tabelle1[[#This Row],[Stunde]]&gt;0,Tabelle1[[#This Row],[Stunde]]*$J$1*24,""),"")</f>
        <v/>
      </c>
      <c r="K377" t="str">
        <f>IF(MOD(Tabelle1[[#This Row],[Datum]],7)=1,SUMIF(Tabelle1[Datum],"&lt;="&amp;Tabelle1[[#This Row],[Datum]],Tabelle1[Betrag]),"")</f>
        <v/>
      </c>
      <c r="L377" s="6" t="str">
        <f>IF(MOD(Tabelle1[[#This Row],[Datum]],7)=1,SUMIF(Tabelle1[Datum],"&lt;="&amp;Tabelle1[[#This Row],[Datum]],Tabelle1[Stunde]),"")</f>
        <v/>
      </c>
    </row>
    <row r="378" spans="2:12" hidden="1">
      <c r="B378">
        <f>IF(Tabelle1[[#This Row],[Datum]]&lt;1,"",YEAR(Tabelle1[[#This Row],[Datum]]))</f>
        <v>2026</v>
      </c>
      <c r="C378">
        <f>IF(Tabelle1[[#This Row],[Datum]]&lt;1,"",MONTH(Tabelle1[[#This Row],[Datum]]))</f>
        <v>1</v>
      </c>
      <c r="D378" t="str">
        <f>IF(Tabelle1[[#This Row],[Verdienst]]="","",_xlfn.ISOWEEKNUM(Tabelle1[[#This Row],[Datum]]))</f>
        <v/>
      </c>
      <c r="E378" s="5">
        <v>46032</v>
      </c>
      <c r="F378" s="4"/>
      <c r="G378" s="4"/>
      <c r="I378" s="6" t="str">
        <f>IF(Tabelle1[[#This Row],[Beginn]]&lt;1,"",IF(OR(Tabelle1[[#This Row],[Beginn]]="Urlaub",Tabelle1[[#This Row],[Beginn]]="Krank",Tabelle1[[#This Row],[Beginn]]="Feiertag"),8/24,Tabelle1[[#This Row],[Ende]]-Tabelle1[[#This Row],[Beginn]]-Tabelle1[[#This Row],[Pause]]))</f>
        <v/>
      </c>
      <c r="J378" s="2" t="str">
        <f>IF(ISNUMBER(Tabelle1[[#This Row],[Stunde]]),IF(Tabelle1[[#This Row],[Stunde]]&gt;0,Tabelle1[[#This Row],[Stunde]]*$J$1*24,""),"")</f>
        <v/>
      </c>
      <c r="K378" t="str">
        <f>IF(MOD(Tabelle1[[#This Row],[Datum]],7)=1,SUMIF(Tabelle1[Datum],"&lt;="&amp;Tabelle1[[#This Row],[Datum]],Tabelle1[Betrag]),"")</f>
        <v/>
      </c>
      <c r="L378" s="6" t="str">
        <f>IF(MOD(Tabelle1[[#This Row],[Datum]],7)=1,SUMIF(Tabelle1[Datum],"&lt;="&amp;Tabelle1[[#This Row],[Datum]],Tabelle1[Stunde]),"")</f>
        <v/>
      </c>
    </row>
    <row r="379" spans="2:12" hidden="1">
      <c r="B379">
        <f>IF(Tabelle1[[#This Row],[Datum]]&lt;1,"",YEAR(Tabelle1[[#This Row],[Datum]]))</f>
        <v>2026</v>
      </c>
      <c r="C379">
        <f>IF(Tabelle1[[#This Row],[Datum]]&lt;1,"",MONTH(Tabelle1[[#This Row],[Datum]]))</f>
        <v>1</v>
      </c>
      <c r="D379">
        <f>IF(Tabelle1[[#This Row],[Verdienst]]="","",_xlfn.ISOWEEKNUM(Tabelle1[[#This Row],[Datum]]))</f>
        <v>2</v>
      </c>
      <c r="E379" s="5">
        <v>46033</v>
      </c>
      <c r="F379" s="4"/>
      <c r="G379" s="4"/>
      <c r="I379" s="6" t="str">
        <f>IF(Tabelle1[[#This Row],[Beginn]]&lt;1,"",IF(OR(Tabelle1[[#This Row],[Beginn]]="Urlaub",Tabelle1[[#This Row],[Beginn]]="Krank",Tabelle1[[#This Row],[Beginn]]="Feiertag"),8/24,Tabelle1[[#This Row],[Ende]]-Tabelle1[[#This Row],[Beginn]]-Tabelle1[[#This Row],[Pause]]))</f>
        <v/>
      </c>
      <c r="J379" s="2" t="str">
        <f>IF(ISNUMBER(Tabelle1[[#This Row],[Stunde]]),IF(Tabelle1[[#This Row],[Stunde]]&gt;0,Tabelle1[[#This Row],[Stunde]]*$J$1*24,""),"")</f>
        <v/>
      </c>
      <c r="K379">
        <f>IF(MOD(Tabelle1[[#This Row],[Datum]],7)=1,SUMIF(Tabelle1[Datum],"&lt;="&amp;Tabelle1[[#This Row],[Datum]],Tabelle1[Betrag]),"")</f>
        <v>506.55999999999995</v>
      </c>
      <c r="L379" s="6">
        <f>IF(MOD(Tabelle1[[#This Row],[Datum]],7)=1,SUMIF(Tabelle1[Datum],"&lt;="&amp;Tabelle1[[#This Row],[Datum]],Tabelle1[Stunde]),"")</f>
        <v>1.3333333333333333</v>
      </c>
    </row>
    <row r="380" spans="2:12" hidden="1">
      <c r="B380">
        <f>IF(Tabelle1[[#This Row],[Datum]]&lt;1,"",YEAR(Tabelle1[[#This Row],[Datum]]))</f>
        <v>2026</v>
      </c>
      <c r="C380">
        <f>IF(Tabelle1[[#This Row],[Datum]]&lt;1,"",MONTH(Tabelle1[[#This Row],[Datum]]))</f>
        <v>1</v>
      </c>
      <c r="D380" t="str">
        <f>IF(Tabelle1[[#This Row],[Verdienst]]="","",_xlfn.ISOWEEKNUM(Tabelle1[[#This Row],[Datum]]))</f>
        <v/>
      </c>
      <c r="E380" s="5">
        <v>46034</v>
      </c>
      <c r="F380" s="4"/>
      <c r="G380" s="4"/>
      <c r="I380" s="6" t="str">
        <f>IF(Tabelle1[[#This Row],[Beginn]]&lt;1,"",IF(OR(Tabelle1[[#This Row],[Beginn]]="Urlaub",Tabelle1[[#This Row],[Beginn]]="Krank",Tabelle1[[#This Row],[Beginn]]="Feiertag"),8/24,Tabelle1[[#This Row],[Ende]]-Tabelle1[[#This Row],[Beginn]]-Tabelle1[[#This Row],[Pause]]))</f>
        <v/>
      </c>
      <c r="J380" s="2" t="str">
        <f>IF(ISNUMBER(Tabelle1[[#This Row],[Stunde]]),IF(Tabelle1[[#This Row],[Stunde]]&gt;0,Tabelle1[[#This Row],[Stunde]]*$J$1*24,""),"")</f>
        <v/>
      </c>
      <c r="K380" t="str">
        <f>IF(MOD(Tabelle1[[#This Row],[Datum]],7)=1,SUMIF(Tabelle1[Datum],"&lt;="&amp;Tabelle1[[#This Row],[Datum]],Tabelle1[Betrag]),"")</f>
        <v/>
      </c>
      <c r="L380" s="6" t="str">
        <f>IF(MOD(Tabelle1[[#This Row],[Datum]],7)=1,SUMIF(Tabelle1[Datum],"&lt;="&amp;Tabelle1[[#This Row],[Datum]],Tabelle1[Stunde]),"")</f>
        <v/>
      </c>
    </row>
    <row r="381" spans="2:12" hidden="1">
      <c r="B381">
        <f>IF(Tabelle1[[#This Row],[Datum]]&lt;1,"",YEAR(Tabelle1[[#This Row],[Datum]]))</f>
        <v>2026</v>
      </c>
      <c r="C381">
        <f>IF(Tabelle1[[#This Row],[Datum]]&lt;1,"",MONTH(Tabelle1[[#This Row],[Datum]]))</f>
        <v>1</v>
      </c>
      <c r="D381" t="str">
        <f>IF(Tabelle1[[#This Row],[Verdienst]]="","",_xlfn.ISOWEEKNUM(Tabelle1[[#This Row],[Datum]]))</f>
        <v/>
      </c>
      <c r="E381" s="5">
        <v>46035</v>
      </c>
      <c r="F381" s="4"/>
      <c r="G381" s="4"/>
      <c r="I381" s="6" t="str">
        <f>IF(Tabelle1[[#This Row],[Beginn]]&lt;1,"",IF(OR(Tabelle1[[#This Row],[Beginn]]="Urlaub",Tabelle1[[#This Row],[Beginn]]="Krank",Tabelle1[[#This Row],[Beginn]]="Feiertag"),8/24,Tabelle1[[#This Row],[Ende]]-Tabelle1[[#This Row],[Beginn]]-Tabelle1[[#This Row],[Pause]]))</f>
        <v/>
      </c>
      <c r="J381" s="2" t="str">
        <f>IF(ISNUMBER(Tabelle1[[#This Row],[Stunde]]),IF(Tabelle1[[#This Row],[Stunde]]&gt;0,Tabelle1[[#This Row],[Stunde]]*$J$1*24,""),"")</f>
        <v/>
      </c>
      <c r="K381" t="str">
        <f>IF(MOD(Tabelle1[[#This Row],[Datum]],7)=1,SUMIF(Tabelle1[Datum],"&lt;="&amp;Tabelle1[[#This Row],[Datum]],Tabelle1[Betrag]),"")</f>
        <v/>
      </c>
      <c r="L381" s="6" t="str">
        <f>IF(MOD(Tabelle1[[#This Row],[Datum]],7)=1,SUMIF(Tabelle1[Datum],"&lt;="&amp;Tabelle1[[#This Row],[Datum]],Tabelle1[Stunde]),"")</f>
        <v/>
      </c>
    </row>
    <row r="382" spans="2:12" hidden="1">
      <c r="B382">
        <f>IF(Tabelle1[[#This Row],[Datum]]&lt;1,"",YEAR(Tabelle1[[#This Row],[Datum]]))</f>
        <v>2026</v>
      </c>
      <c r="C382">
        <f>IF(Tabelle1[[#This Row],[Datum]]&lt;1,"",MONTH(Tabelle1[[#This Row],[Datum]]))</f>
        <v>1</v>
      </c>
      <c r="D382" t="str">
        <f>IF(Tabelle1[[#This Row],[Verdienst]]="","",_xlfn.ISOWEEKNUM(Tabelle1[[#This Row],[Datum]]))</f>
        <v/>
      </c>
      <c r="E382" s="5">
        <v>46036</v>
      </c>
      <c r="F382" s="4"/>
      <c r="G382" s="4"/>
      <c r="I382" s="6" t="str">
        <f>IF(Tabelle1[[#This Row],[Beginn]]&lt;1,"",IF(OR(Tabelle1[[#This Row],[Beginn]]="Urlaub",Tabelle1[[#This Row],[Beginn]]="Krank",Tabelle1[[#This Row],[Beginn]]="Feiertag"),8/24,Tabelle1[[#This Row],[Ende]]-Tabelle1[[#This Row],[Beginn]]-Tabelle1[[#This Row],[Pause]]))</f>
        <v/>
      </c>
      <c r="J382" s="2" t="str">
        <f>IF(ISNUMBER(Tabelle1[[#This Row],[Stunde]]),IF(Tabelle1[[#This Row],[Stunde]]&gt;0,Tabelle1[[#This Row],[Stunde]]*$J$1*24,""),"")</f>
        <v/>
      </c>
      <c r="K382" t="str">
        <f>IF(MOD(Tabelle1[[#This Row],[Datum]],7)=1,SUMIF(Tabelle1[Datum],"&lt;="&amp;Tabelle1[[#This Row],[Datum]],Tabelle1[Betrag]),"")</f>
        <v/>
      </c>
      <c r="L382" s="6" t="str">
        <f>IF(MOD(Tabelle1[[#This Row],[Datum]],7)=1,SUMIF(Tabelle1[Datum],"&lt;="&amp;Tabelle1[[#This Row],[Datum]],Tabelle1[Stunde]),"")</f>
        <v/>
      </c>
    </row>
    <row r="383" spans="2:12" hidden="1">
      <c r="B383">
        <f>IF(Tabelle1[[#This Row],[Datum]]&lt;1,"",YEAR(Tabelle1[[#This Row],[Datum]]))</f>
        <v>2026</v>
      </c>
      <c r="C383">
        <f>IF(Tabelle1[[#This Row],[Datum]]&lt;1,"",MONTH(Tabelle1[[#This Row],[Datum]]))</f>
        <v>1</v>
      </c>
      <c r="D383" t="str">
        <f>IF(Tabelle1[[#This Row],[Verdienst]]="","",_xlfn.ISOWEEKNUM(Tabelle1[[#This Row],[Datum]]))</f>
        <v/>
      </c>
      <c r="E383" s="5">
        <v>46037</v>
      </c>
      <c r="F383" s="4"/>
      <c r="G383" s="4"/>
      <c r="I383" s="6" t="str">
        <f>IF(Tabelle1[[#This Row],[Beginn]]&lt;1,"",IF(OR(Tabelle1[[#This Row],[Beginn]]="Urlaub",Tabelle1[[#This Row],[Beginn]]="Krank",Tabelle1[[#This Row],[Beginn]]="Feiertag"),8/24,Tabelle1[[#This Row],[Ende]]-Tabelle1[[#This Row],[Beginn]]-Tabelle1[[#This Row],[Pause]]))</f>
        <v/>
      </c>
      <c r="J383" s="2" t="str">
        <f>IF(ISNUMBER(Tabelle1[[#This Row],[Stunde]]),IF(Tabelle1[[#This Row],[Stunde]]&gt;0,Tabelle1[[#This Row],[Stunde]]*$J$1*24,""),"")</f>
        <v/>
      </c>
      <c r="K383" t="str">
        <f>IF(MOD(Tabelle1[[#This Row],[Datum]],7)=1,SUMIF(Tabelle1[Datum],"&lt;="&amp;Tabelle1[[#This Row],[Datum]],Tabelle1[Betrag]),"")</f>
        <v/>
      </c>
      <c r="L383" s="6" t="str">
        <f>IF(MOD(Tabelle1[[#This Row],[Datum]],7)=1,SUMIF(Tabelle1[Datum],"&lt;="&amp;Tabelle1[[#This Row],[Datum]],Tabelle1[Stunde]),"")</f>
        <v/>
      </c>
    </row>
    <row r="384" spans="2:12" hidden="1">
      <c r="B384">
        <f>IF(Tabelle1[[#This Row],[Datum]]&lt;1,"",YEAR(Tabelle1[[#This Row],[Datum]]))</f>
        <v>2026</v>
      </c>
      <c r="C384">
        <f>IF(Tabelle1[[#This Row],[Datum]]&lt;1,"",MONTH(Tabelle1[[#This Row],[Datum]]))</f>
        <v>1</v>
      </c>
      <c r="D384" t="str">
        <f>IF(Tabelle1[[#This Row],[Verdienst]]="","",_xlfn.ISOWEEKNUM(Tabelle1[[#This Row],[Datum]]))</f>
        <v/>
      </c>
      <c r="E384" s="5">
        <v>46038</v>
      </c>
      <c r="F384" s="4"/>
      <c r="G384" s="4"/>
      <c r="I384" s="6" t="str">
        <f>IF(Tabelle1[[#This Row],[Beginn]]&lt;1,"",IF(OR(Tabelle1[[#This Row],[Beginn]]="Urlaub",Tabelle1[[#This Row],[Beginn]]="Krank",Tabelle1[[#This Row],[Beginn]]="Feiertag"),8/24,Tabelle1[[#This Row],[Ende]]-Tabelle1[[#This Row],[Beginn]]-Tabelle1[[#This Row],[Pause]]))</f>
        <v/>
      </c>
      <c r="J384" s="2" t="str">
        <f>IF(ISNUMBER(Tabelle1[[#This Row],[Stunde]]),IF(Tabelle1[[#This Row],[Stunde]]&gt;0,Tabelle1[[#This Row],[Stunde]]*$J$1*24,""),"")</f>
        <v/>
      </c>
      <c r="K384" t="str">
        <f>IF(MOD(Tabelle1[[#This Row],[Datum]],7)=1,SUMIF(Tabelle1[Datum],"&lt;="&amp;Tabelle1[[#This Row],[Datum]],Tabelle1[Betrag]),"")</f>
        <v/>
      </c>
      <c r="L384" s="6" t="str">
        <f>IF(MOD(Tabelle1[[#This Row],[Datum]],7)=1,SUMIF(Tabelle1[Datum],"&lt;="&amp;Tabelle1[[#This Row],[Datum]],Tabelle1[Stunde]),"")</f>
        <v/>
      </c>
    </row>
    <row r="385" spans="2:12" hidden="1">
      <c r="B385">
        <f>IF(Tabelle1[[#This Row],[Datum]]&lt;1,"",YEAR(Tabelle1[[#This Row],[Datum]]))</f>
        <v>2026</v>
      </c>
      <c r="C385">
        <f>IF(Tabelle1[[#This Row],[Datum]]&lt;1,"",MONTH(Tabelle1[[#This Row],[Datum]]))</f>
        <v>1</v>
      </c>
      <c r="D385" t="str">
        <f>IF(Tabelle1[[#This Row],[Verdienst]]="","",_xlfn.ISOWEEKNUM(Tabelle1[[#This Row],[Datum]]))</f>
        <v/>
      </c>
      <c r="E385" s="5">
        <v>46039</v>
      </c>
      <c r="F385" s="4"/>
      <c r="G385" s="4"/>
      <c r="I385" s="6" t="str">
        <f>IF(Tabelle1[[#This Row],[Beginn]]&lt;1,"",IF(OR(Tabelle1[[#This Row],[Beginn]]="Urlaub",Tabelle1[[#This Row],[Beginn]]="Krank",Tabelle1[[#This Row],[Beginn]]="Feiertag"),8/24,Tabelle1[[#This Row],[Ende]]-Tabelle1[[#This Row],[Beginn]]-Tabelle1[[#This Row],[Pause]]))</f>
        <v/>
      </c>
      <c r="J385" s="2" t="str">
        <f>IF(ISNUMBER(Tabelle1[[#This Row],[Stunde]]),IF(Tabelle1[[#This Row],[Stunde]]&gt;0,Tabelle1[[#This Row],[Stunde]]*$J$1*24,""),"")</f>
        <v/>
      </c>
      <c r="K385" t="str">
        <f>IF(MOD(Tabelle1[[#This Row],[Datum]],7)=1,SUMIF(Tabelle1[Datum],"&lt;="&amp;Tabelle1[[#This Row],[Datum]],Tabelle1[Betrag]),"")</f>
        <v/>
      </c>
      <c r="L385" s="6" t="str">
        <f>IF(MOD(Tabelle1[[#This Row],[Datum]],7)=1,SUMIF(Tabelle1[Datum],"&lt;="&amp;Tabelle1[[#This Row],[Datum]],Tabelle1[Stunde]),"")</f>
        <v/>
      </c>
    </row>
    <row r="386" spans="2:12" hidden="1">
      <c r="B386">
        <f>IF(Tabelle1[[#This Row],[Datum]]&lt;1,"",YEAR(Tabelle1[[#This Row],[Datum]]))</f>
        <v>2026</v>
      </c>
      <c r="C386">
        <f>IF(Tabelle1[[#This Row],[Datum]]&lt;1,"",MONTH(Tabelle1[[#This Row],[Datum]]))</f>
        <v>1</v>
      </c>
      <c r="D386">
        <f>IF(Tabelle1[[#This Row],[Verdienst]]="","",_xlfn.ISOWEEKNUM(Tabelle1[[#This Row],[Datum]]))</f>
        <v>3</v>
      </c>
      <c r="E386" s="5">
        <v>46040</v>
      </c>
      <c r="F386" s="4"/>
      <c r="G386" s="4"/>
      <c r="I386" s="6" t="str">
        <f>IF(Tabelle1[[#This Row],[Beginn]]&lt;1,"",IF(OR(Tabelle1[[#This Row],[Beginn]]="Urlaub",Tabelle1[[#This Row],[Beginn]]="Krank",Tabelle1[[#This Row],[Beginn]]="Feiertag"),8/24,Tabelle1[[#This Row],[Ende]]-Tabelle1[[#This Row],[Beginn]]-Tabelle1[[#This Row],[Pause]]))</f>
        <v/>
      </c>
      <c r="J386" s="2" t="str">
        <f>IF(ISNUMBER(Tabelle1[[#This Row],[Stunde]]),IF(Tabelle1[[#This Row],[Stunde]]&gt;0,Tabelle1[[#This Row],[Stunde]]*$J$1*24,""),"")</f>
        <v/>
      </c>
      <c r="K386">
        <f>IF(MOD(Tabelle1[[#This Row],[Datum]],7)=1,SUMIF(Tabelle1[Datum],"&lt;="&amp;Tabelle1[[#This Row],[Datum]],Tabelle1[Betrag]),"")</f>
        <v>506.55999999999995</v>
      </c>
      <c r="L386" s="6">
        <f>IF(MOD(Tabelle1[[#This Row],[Datum]],7)=1,SUMIF(Tabelle1[Datum],"&lt;="&amp;Tabelle1[[#This Row],[Datum]],Tabelle1[Stunde]),"")</f>
        <v>1.3333333333333333</v>
      </c>
    </row>
    <row r="387" spans="2:12" hidden="1">
      <c r="B387">
        <f>IF(Tabelle1[[#This Row],[Datum]]&lt;1,"",YEAR(Tabelle1[[#This Row],[Datum]]))</f>
        <v>2026</v>
      </c>
      <c r="C387">
        <f>IF(Tabelle1[[#This Row],[Datum]]&lt;1,"",MONTH(Tabelle1[[#This Row],[Datum]]))</f>
        <v>1</v>
      </c>
      <c r="D387" t="str">
        <f>IF(Tabelle1[[#This Row],[Verdienst]]="","",_xlfn.ISOWEEKNUM(Tabelle1[[#This Row],[Datum]]))</f>
        <v/>
      </c>
      <c r="E387" s="5">
        <v>46041</v>
      </c>
      <c r="F387" s="4"/>
      <c r="G387" s="4"/>
      <c r="I387" s="6" t="str">
        <f>IF(Tabelle1[[#This Row],[Beginn]]&lt;1,"",IF(OR(Tabelle1[[#This Row],[Beginn]]="Urlaub",Tabelle1[[#This Row],[Beginn]]="Krank",Tabelle1[[#This Row],[Beginn]]="Feiertag"),8/24,Tabelle1[[#This Row],[Ende]]-Tabelle1[[#This Row],[Beginn]]-Tabelle1[[#This Row],[Pause]]))</f>
        <v/>
      </c>
      <c r="J387" s="2" t="str">
        <f>IF(ISNUMBER(Tabelle1[[#This Row],[Stunde]]),IF(Tabelle1[[#This Row],[Stunde]]&gt;0,Tabelle1[[#This Row],[Stunde]]*$J$1*24,""),"")</f>
        <v/>
      </c>
      <c r="K387" t="str">
        <f>IF(MOD(Tabelle1[[#This Row],[Datum]],7)=1,SUMIF(Tabelle1[Datum],"&lt;="&amp;Tabelle1[[#This Row],[Datum]],Tabelle1[Betrag]),"")</f>
        <v/>
      </c>
      <c r="L387" s="6" t="str">
        <f>IF(MOD(Tabelle1[[#This Row],[Datum]],7)=1,SUMIF(Tabelle1[Datum],"&lt;="&amp;Tabelle1[[#This Row],[Datum]],Tabelle1[Stunde]),"")</f>
        <v/>
      </c>
    </row>
    <row r="388" spans="2:12" hidden="1">
      <c r="B388">
        <f>IF(Tabelle1[[#This Row],[Datum]]&lt;1,"",YEAR(Tabelle1[[#This Row],[Datum]]))</f>
        <v>2026</v>
      </c>
      <c r="C388">
        <f>IF(Tabelle1[[#This Row],[Datum]]&lt;1,"",MONTH(Tabelle1[[#This Row],[Datum]]))</f>
        <v>1</v>
      </c>
      <c r="D388" t="str">
        <f>IF(Tabelle1[[#This Row],[Verdienst]]="","",_xlfn.ISOWEEKNUM(Tabelle1[[#This Row],[Datum]]))</f>
        <v/>
      </c>
      <c r="E388" s="5">
        <v>46042</v>
      </c>
      <c r="F388" s="4"/>
      <c r="G388" s="4"/>
      <c r="I388" s="6" t="str">
        <f>IF(Tabelle1[[#This Row],[Beginn]]&lt;1,"",IF(OR(Tabelle1[[#This Row],[Beginn]]="Urlaub",Tabelle1[[#This Row],[Beginn]]="Krank",Tabelle1[[#This Row],[Beginn]]="Feiertag"),8/24,Tabelle1[[#This Row],[Ende]]-Tabelle1[[#This Row],[Beginn]]-Tabelle1[[#This Row],[Pause]]))</f>
        <v/>
      </c>
      <c r="J388" s="2" t="str">
        <f>IF(ISNUMBER(Tabelle1[[#This Row],[Stunde]]),IF(Tabelle1[[#This Row],[Stunde]]&gt;0,Tabelle1[[#This Row],[Stunde]]*$J$1*24,""),"")</f>
        <v/>
      </c>
      <c r="K388" t="str">
        <f>IF(MOD(Tabelle1[[#This Row],[Datum]],7)=1,SUMIF(Tabelle1[Datum],"&lt;="&amp;Tabelle1[[#This Row],[Datum]],Tabelle1[Betrag]),"")</f>
        <v/>
      </c>
      <c r="L388" s="6" t="str">
        <f>IF(MOD(Tabelle1[[#This Row],[Datum]],7)=1,SUMIF(Tabelle1[Datum],"&lt;="&amp;Tabelle1[[#This Row],[Datum]],Tabelle1[Stunde]),"")</f>
        <v/>
      </c>
    </row>
    <row r="389" spans="2:12" hidden="1">
      <c r="B389">
        <f>IF(Tabelle1[[#This Row],[Datum]]&lt;1,"",YEAR(Tabelle1[[#This Row],[Datum]]))</f>
        <v>2026</v>
      </c>
      <c r="C389">
        <f>IF(Tabelle1[[#This Row],[Datum]]&lt;1,"",MONTH(Tabelle1[[#This Row],[Datum]]))</f>
        <v>1</v>
      </c>
      <c r="D389" t="str">
        <f>IF(Tabelle1[[#This Row],[Verdienst]]="","",_xlfn.ISOWEEKNUM(Tabelle1[[#This Row],[Datum]]))</f>
        <v/>
      </c>
      <c r="E389" s="5">
        <v>46043</v>
      </c>
      <c r="F389" s="4"/>
      <c r="G389" s="4"/>
      <c r="I389" s="6" t="str">
        <f>IF(Tabelle1[[#This Row],[Beginn]]&lt;1,"",IF(OR(Tabelle1[[#This Row],[Beginn]]="Urlaub",Tabelle1[[#This Row],[Beginn]]="Krank",Tabelle1[[#This Row],[Beginn]]="Feiertag"),8/24,Tabelle1[[#This Row],[Ende]]-Tabelle1[[#This Row],[Beginn]]-Tabelle1[[#This Row],[Pause]]))</f>
        <v/>
      </c>
      <c r="J389" s="2" t="str">
        <f>IF(ISNUMBER(Tabelle1[[#This Row],[Stunde]]),IF(Tabelle1[[#This Row],[Stunde]]&gt;0,Tabelle1[[#This Row],[Stunde]]*$J$1*24,""),"")</f>
        <v/>
      </c>
      <c r="K389" t="str">
        <f>IF(MOD(Tabelle1[[#This Row],[Datum]],7)=1,SUMIF(Tabelle1[Datum],"&lt;="&amp;Tabelle1[[#This Row],[Datum]],Tabelle1[Betrag]),"")</f>
        <v/>
      </c>
      <c r="L389" s="6" t="str">
        <f>IF(MOD(Tabelle1[[#This Row],[Datum]],7)=1,SUMIF(Tabelle1[Datum],"&lt;="&amp;Tabelle1[[#This Row],[Datum]],Tabelle1[Stunde]),"")</f>
        <v/>
      </c>
    </row>
    <row r="390" spans="2:12" hidden="1">
      <c r="B390">
        <f>IF(Tabelle1[[#This Row],[Datum]]&lt;1,"",YEAR(Tabelle1[[#This Row],[Datum]]))</f>
        <v>2026</v>
      </c>
      <c r="C390">
        <f>IF(Tabelle1[[#This Row],[Datum]]&lt;1,"",MONTH(Tabelle1[[#This Row],[Datum]]))</f>
        <v>1</v>
      </c>
      <c r="D390" t="str">
        <f>IF(Tabelle1[[#This Row],[Verdienst]]="","",_xlfn.ISOWEEKNUM(Tabelle1[[#This Row],[Datum]]))</f>
        <v/>
      </c>
      <c r="E390" s="5">
        <v>46044</v>
      </c>
      <c r="F390" s="4"/>
      <c r="G390" s="4"/>
      <c r="I390" s="6" t="str">
        <f>IF(Tabelle1[[#This Row],[Beginn]]&lt;1,"",IF(OR(Tabelle1[[#This Row],[Beginn]]="Urlaub",Tabelle1[[#This Row],[Beginn]]="Krank",Tabelle1[[#This Row],[Beginn]]="Feiertag"),8/24,Tabelle1[[#This Row],[Ende]]-Tabelle1[[#This Row],[Beginn]]-Tabelle1[[#This Row],[Pause]]))</f>
        <v/>
      </c>
      <c r="J390" s="2" t="str">
        <f>IF(ISNUMBER(Tabelle1[[#This Row],[Stunde]]),IF(Tabelle1[[#This Row],[Stunde]]&gt;0,Tabelle1[[#This Row],[Stunde]]*$J$1*24,""),"")</f>
        <v/>
      </c>
      <c r="K390" t="str">
        <f>IF(MOD(Tabelle1[[#This Row],[Datum]],7)=1,SUMIF(Tabelle1[Datum],"&lt;="&amp;Tabelle1[[#This Row],[Datum]],Tabelle1[Betrag]),"")</f>
        <v/>
      </c>
      <c r="L390" s="6" t="str">
        <f>IF(MOD(Tabelle1[[#This Row],[Datum]],7)=1,SUMIF(Tabelle1[Datum],"&lt;="&amp;Tabelle1[[#This Row],[Datum]],Tabelle1[Stunde]),"")</f>
        <v/>
      </c>
    </row>
    <row r="391" spans="2:12" hidden="1">
      <c r="B391">
        <f>IF(Tabelle1[[#This Row],[Datum]]&lt;1,"",YEAR(Tabelle1[[#This Row],[Datum]]))</f>
        <v>2026</v>
      </c>
      <c r="C391">
        <f>IF(Tabelle1[[#This Row],[Datum]]&lt;1,"",MONTH(Tabelle1[[#This Row],[Datum]]))</f>
        <v>1</v>
      </c>
      <c r="D391" t="str">
        <f>IF(Tabelle1[[#This Row],[Verdienst]]="","",_xlfn.ISOWEEKNUM(Tabelle1[[#This Row],[Datum]]))</f>
        <v/>
      </c>
      <c r="E391" s="5">
        <v>46045</v>
      </c>
      <c r="F391" s="4"/>
      <c r="G391" s="4"/>
      <c r="I391" s="6" t="str">
        <f>IF(Tabelle1[[#This Row],[Beginn]]&lt;1,"",IF(OR(Tabelle1[[#This Row],[Beginn]]="Urlaub",Tabelle1[[#This Row],[Beginn]]="Krank",Tabelle1[[#This Row],[Beginn]]="Feiertag"),8/24,Tabelle1[[#This Row],[Ende]]-Tabelle1[[#This Row],[Beginn]]-Tabelle1[[#This Row],[Pause]]))</f>
        <v/>
      </c>
      <c r="J391" s="2" t="str">
        <f>IF(ISNUMBER(Tabelle1[[#This Row],[Stunde]]),IF(Tabelle1[[#This Row],[Stunde]]&gt;0,Tabelle1[[#This Row],[Stunde]]*$J$1*24,""),"")</f>
        <v/>
      </c>
      <c r="K391" t="str">
        <f>IF(MOD(Tabelle1[[#This Row],[Datum]],7)=1,SUMIF(Tabelle1[Datum],"&lt;="&amp;Tabelle1[[#This Row],[Datum]],Tabelle1[Betrag]),"")</f>
        <v/>
      </c>
      <c r="L391" s="6" t="str">
        <f>IF(MOD(Tabelle1[[#This Row],[Datum]],7)=1,SUMIF(Tabelle1[Datum],"&lt;="&amp;Tabelle1[[#This Row],[Datum]],Tabelle1[Stunde]),"")</f>
        <v/>
      </c>
    </row>
    <row r="392" spans="2:12" hidden="1">
      <c r="B392">
        <f>IF(Tabelle1[[#This Row],[Datum]]&lt;1,"",YEAR(Tabelle1[[#This Row],[Datum]]))</f>
        <v>2026</v>
      </c>
      <c r="C392">
        <f>IF(Tabelle1[[#This Row],[Datum]]&lt;1,"",MONTH(Tabelle1[[#This Row],[Datum]]))</f>
        <v>1</v>
      </c>
      <c r="D392" t="str">
        <f>IF(Tabelle1[[#This Row],[Verdienst]]="","",_xlfn.ISOWEEKNUM(Tabelle1[[#This Row],[Datum]]))</f>
        <v/>
      </c>
      <c r="E392" s="5">
        <v>46046</v>
      </c>
      <c r="F392" s="4"/>
      <c r="G392" s="4"/>
      <c r="I392" s="6" t="str">
        <f>IF(Tabelle1[[#This Row],[Beginn]]&lt;1,"",IF(OR(Tabelle1[[#This Row],[Beginn]]="Urlaub",Tabelle1[[#This Row],[Beginn]]="Krank",Tabelle1[[#This Row],[Beginn]]="Feiertag"),8/24,Tabelle1[[#This Row],[Ende]]-Tabelle1[[#This Row],[Beginn]]-Tabelle1[[#This Row],[Pause]]))</f>
        <v/>
      </c>
      <c r="J392" s="2" t="str">
        <f>IF(ISNUMBER(Tabelle1[[#This Row],[Stunde]]),IF(Tabelle1[[#This Row],[Stunde]]&gt;0,Tabelle1[[#This Row],[Stunde]]*$J$1*24,""),"")</f>
        <v/>
      </c>
      <c r="K392" t="str">
        <f>IF(MOD(Tabelle1[[#This Row],[Datum]],7)=1,SUMIF(Tabelle1[Datum],"&lt;="&amp;Tabelle1[[#This Row],[Datum]],Tabelle1[Betrag]),"")</f>
        <v/>
      </c>
      <c r="L392" s="6" t="str">
        <f>IF(MOD(Tabelle1[[#This Row],[Datum]],7)=1,SUMIF(Tabelle1[Datum],"&lt;="&amp;Tabelle1[[#This Row],[Datum]],Tabelle1[Stunde]),"")</f>
        <v/>
      </c>
    </row>
    <row r="393" spans="2:12" hidden="1">
      <c r="B393">
        <f>IF(Tabelle1[[#This Row],[Datum]]&lt;1,"",YEAR(Tabelle1[[#This Row],[Datum]]))</f>
        <v>2026</v>
      </c>
      <c r="C393">
        <f>IF(Tabelle1[[#This Row],[Datum]]&lt;1,"",MONTH(Tabelle1[[#This Row],[Datum]]))</f>
        <v>1</v>
      </c>
      <c r="D393">
        <f>IF(Tabelle1[[#This Row],[Verdienst]]="","",_xlfn.ISOWEEKNUM(Tabelle1[[#This Row],[Datum]]))</f>
        <v>4</v>
      </c>
      <c r="E393" s="5">
        <v>46047</v>
      </c>
      <c r="F393" s="4"/>
      <c r="G393" s="4"/>
      <c r="I393" s="6" t="str">
        <f>IF(Tabelle1[[#This Row],[Beginn]]&lt;1,"",IF(OR(Tabelle1[[#This Row],[Beginn]]="Urlaub",Tabelle1[[#This Row],[Beginn]]="Krank",Tabelle1[[#This Row],[Beginn]]="Feiertag"),8/24,Tabelle1[[#This Row],[Ende]]-Tabelle1[[#This Row],[Beginn]]-Tabelle1[[#This Row],[Pause]]))</f>
        <v/>
      </c>
      <c r="J393" s="2" t="str">
        <f>IF(ISNUMBER(Tabelle1[[#This Row],[Stunde]]),IF(Tabelle1[[#This Row],[Stunde]]&gt;0,Tabelle1[[#This Row],[Stunde]]*$J$1*24,""),"")</f>
        <v/>
      </c>
      <c r="K393">
        <f>IF(MOD(Tabelle1[[#This Row],[Datum]],7)=1,SUMIF(Tabelle1[Datum],"&lt;="&amp;Tabelle1[[#This Row],[Datum]],Tabelle1[Betrag]),"")</f>
        <v>506.55999999999995</v>
      </c>
      <c r="L393" s="6">
        <f>IF(MOD(Tabelle1[[#This Row],[Datum]],7)=1,SUMIF(Tabelle1[Datum],"&lt;="&amp;Tabelle1[[#This Row],[Datum]],Tabelle1[Stunde]),"")</f>
        <v>1.3333333333333333</v>
      </c>
    </row>
    <row r="394" spans="2:12" hidden="1">
      <c r="B394">
        <f>IF(Tabelle1[[#This Row],[Datum]]&lt;1,"",YEAR(Tabelle1[[#This Row],[Datum]]))</f>
        <v>2026</v>
      </c>
      <c r="C394">
        <f>IF(Tabelle1[[#This Row],[Datum]]&lt;1,"",MONTH(Tabelle1[[#This Row],[Datum]]))</f>
        <v>1</v>
      </c>
      <c r="D394" t="str">
        <f>IF(Tabelle1[[#This Row],[Verdienst]]="","",_xlfn.ISOWEEKNUM(Tabelle1[[#This Row],[Datum]]))</f>
        <v/>
      </c>
      <c r="E394" s="5">
        <v>46048</v>
      </c>
      <c r="F394" s="4"/>
      <c r="G394" s="4"/>
      <c r="I394" s="6" t="str">
        <f>IF(Tabelle1[[#This Row],[Beginn]]&lt;1,"",IF(OR(Tabelle1[[#This Row],[Beginn]]="Urlaub",Tabelle1[[#This Row],[Beginn]]="Krank",Tabelle1[[#This Row],[Beginn]]="Feiertag"),8/24,Tabelle1[[#This Row],[Ende]]-Tabelle1[[#This Row],[Beginn]]-Tabelle1[[#This Row],[Pause]]))</f>
        <v/>
      </c>
      <c r="J394" s="2" t="str">
        <f>IF(ISNUMBER(Tabelle1[[#This Row],[Stunde]]),IF(Tabelle1[[#This Row],[Stunde]]&gt;0,Tabelle1[[#This Row],[Stunde]]*$J$1*24,""),"")</f>
        <v/>
      </c>
      <c r="K394" t="str">
        <f>IF(MOD(Tabelle1[[#This Row],[Datum]],7)=1,SUMIF(Tabelle1[Datum],"&lt;="&amp;Tabelle1[[#This Row],[Datum]],Tabelle1[Betrag]),"")</f>
        <v/>
      </c>
      <c r="L394" s="6" t="str">
        <f>IF(MOD(Tabelle1[[#This Row],[Datum]],7)=1,SUMIF(Tabelle1[Datum],"&lt;="&amp;Tabelle1[[#This Row],[Datum]],Tabelle1[Stunde]),"")</f>
        <v/>
      </c>
    </row>
    <row r="395" spans="2:12" hidden="1">
      <c r="B395">
        <f>IF(Tabelle1[[#This Row],[Datum]]&lt;1,"",YEAR(Tabelle1[[#This Row],[Datum]]))</f>
        <v>2026</v>
      </c>
      <c r="C395">
        <f>IF(Tabelle1[[#This Row],[Datum]]&lt;1,"",MONTH(Tabelle1[[#This Row],[Datum]]))</f>
        <v>1</v>
      </c>
      <c r="D395" t="str">
        <f>IF(Tabelle1[[#This Row],[Verdienst]]="","",_xlfn.ISOWEEKNUM(Tabelle1[[#This Row],[Datum]]))</f>
        <v/>
      </c>
      <c r="E395" s="5">
        <v>46049</v>
      </c>
      <c r="F395" s="4"/>
      <c r="G395" s="4"/>
      <c r="I395" s="6" t="str">
        <f>IF(Tabelle1[[#This Row],[Beginn]]&lt;1,"",IF(OR(Tabelle1[[#This Row],[Beginn]]="Urlaub",Tabelle1[[#This Row],[Beginn]]="Krank",Tabelle1[[#This Row],[Beginn]]="Feiertag"),8/24,Tabelle1[[#This Row],[Ende]]-Tabelle1[[#This Row],[Beginn]]-Tabelle1[[#This Row],[Pause]]))</f>
        <v/>
      </c>
      <c r="J395" s="2" t="str">
        <f>IF(ISNUMBER(Tabelle1[[#This Row],[Stunde]]),IF(Tabelle1[[#This Row],[Stunde]]&gt;0,Tabelle1[[#This Row],[Stunde]]*$J$1*24,""),"")</f>
        <v/>
      </c>
      <c r="K395" t="str">
        <f>IF(MOD(Tabelle1[[#This Row],[Datum]],7)=1,SUMIF(Tabelle1[Datum],"&lt;="&amp;Tabelle1[[#This Row],[Datum]],Tabelle1[Betrag]),"")</f>
        <v/>
      </c>
      <c r="L395" s="6" t="str">
        <f>IF(MOD(Tabelle1[[#This Row],[Datum]],7)=1,SUMIF(Tabelle1[Datum],"&lt;="&amp;Tabelle1[[#This Row],[Datum]],Tabelle1[Stunde]),"")</f>
        <v/>
      </c>
    </row>
    <row r="396" spans="2:12" hidden="1">
      <c r="B396">
        <f>IF(Tabelle1[[#This Row],[Datum]]&lt;1,"",YEAR(Tabelle1[[#This Row],[Datum]]))</f>
        <v>2026</v>
      </c>
      <c r="C396">
        <f>IF(Tabelle1[[#This Row],[Datum]]&lt;1,"",MONTH(Tabelle1[[#This Row],[Datum]]))</f>
        <v>1</v>
      </c>
      <c r="D396" t="str">
        <f>IF(Tabelle1[[#This Row],[Verdienst]]="","",_xlfn.ISOWEEKNUM(Tabelle1[[#This Row],[Datum]]))</f>
        <v/>
      </c>
      <c r="E396" s="5">
        <v>46050</v>
      </c>
      <c r="F396" s="4"/>
      <c r="G396" s="4"/>
      <c r="I396" s="6" t="str">
        <f>IF(Tabelle1[[#This Row],[Beginn]]&lt;1,"",IF(OR(Tabelle1[[#This Row],[Beginn]]="Urlaub",Tabelle1[[#This Row],[Beginn]]="Krank",Tabelle1[[#This Row],[Beginn]]="Feiertag"),8/24,Tabelle1[[#This Row],[Ende]]-Tabelle1[[#This Row],[Beginn]]-Tabelle1[[#This Row],[Pause]]))</f>
        <v/>
      </c>
      <c r="J396" s="2" t="str">
        <f>IF(ISNUMBER(Tabelle1[[#This Row],[Stunde]]),IF(Tabelle1[[#This Row],[Stunde]]&gt;0,Tabelle1[[#This Row],[Stunde]]*$J$1*24,""),"")</f>
        <v/>
      </c>
      <c r="K396" t="str">
        <f>IF(MOD(Tabelle1[[#This Row],[Datum]],7)=1,SUMIF(Tabelle1[Datum],"&lt;="&amp;Tabelle1[[#This Row],[Datum]],Tabelle1[Betrag]),"")</f>
        <v/>
      </c>
      <c r="L396" s="6" t="str">
        <f>IF(MOD(Tabelle1[[#This Row],[Datum]],7)=1,SUMIF(Tabelle1[Datum],"&lt;="&amp;Tabelle1[[#This Row],[Datum]],Tabelle1[Stunde]),"")</f>
        <v/>
      </c>
    </row>
    <row r="397" spans="2:12" hidden="1">
      <c r="B397">
        <f>IF(Tabelle1[[#This Row],[Datum]]&lt;1,"",YEAR(Tabelle1[[#This Row],[Datum]]))</f>
        <v>2026</v>
      </c>
      <c r="C397">
        <f>IF(Tabelle1[[#This Row],[Datum]]&lt;1,"",MONTH(Tabelle1[[#This Row],[Datum]]))</f>
        <v>1</v>
      </c>
      <c r="D397" t="str">
        <f>IF(Tabelle1[[#This Row],[Verdienst]]="","",_xlfn.ISOWEEKNUM(Tabelle1[[#This Row],[Datum]]))</f>
        <v/>
      </c>
      <c r="E397" s="5">
        <v>46051</v>
      </c>
      <c r="F397" s="4"/>
      <c r="G397" s="4"/>
      <c r="I397" s="6" t="str">
        <f>IF(Tabelle1[[#This Row],[Beginn]]&lt;1,"",IF(OR(Tabelle1[[#This Row],[Beginn]]="Urlaub",Tabelle1[[#This Row],[Beginn]]="Krank",Tabelle1[[#This Row],[Beginn]]="Feiertag"),8/24,Tabelle1[[#This Row],[Ende]]-Tabelle1[[#This Row],[Beginn]]-Tabelle1[[#This Row],[Pause]]))</f>
        <v/>
      </c>
      <c r="J397" s="2" t="str">
        <f>IF(ISNUMBER(Tabelle1[[#This Row],[Stunde]]),IF(Tabelle1[[#This Row],[Stunde]]&gt;0,Tabelle1[[#This Row],[Stunde]]*$J$1*24,""),"")</f>
        <v/>
      </c>
      <c r="K397" t="str">
        <f>IF(MOD(Tabelle1[[#This Row],[Datum]],7)=1,SUMIF(Tabelle1[Datum],"&lt;="&amp;Tabelle1[[#This Row],[Datum]],Tabelle1[Betrag]),"")</f>
        <v/>
      </c>
      <c r="L397" s="6" t="str">
        <f>IF(MOD(Tabelle1[[#This Row],[Datum]],7)=1,SUMIF(Tabelle1[Datum],"&lt;="&amp;Tabelle1[[#This Row],[Datum]],Tabelle1[Stunde]),"")</f>
        <v/>
      </c>
    </row>
    <row r="398" spans="2:12" hidden="1">
      <c r="B398">
        <f>IF(Tabelle1[[#This Row],[Datum]]&lt;1,"",YEAR(Tabelle1[[#This Row],[Datum]]))</f>
        <v>2026</v>
      </c>
      <c r="C398">
        <f>IF(Tabelle1[[#This Row],[Datum]]&lt;1,"",MONTH(Tabelle1[[#This Row],[Datum]]))</f>
        <v>1</v>
      </c>
      <c r="D398" t="str">
        <f>IF(Tabelle1[[#This Row],[Verdienst]]="","",_xlfn.ISOWEEKNUM(Tabelle1[[#This Row],[Datum]]))</f>
        <v/>
      </c>
      <c r="E398" s="5">
        <v>46052</v>
      </c>
      <c r="F398" s="4"/>
      <c r="G398" s="4"/>
      <c r="I398" s="6" t="str">
        <f>IF(Tabelle1[[#This Row],[Beginn]]&lt;1,"",IF(OR(Tabelle1[[#This Row],[Beginn]]="Urlaub",Tabelle1[[#This Row],[Beginn]]="Krank",Tabelle1[[#This Row],[Beginn]]="Feiertag"),8/24,Tabelle1[[#This Row],[Ende]]-Tabelle1[[#This Row],[Beginn]]-Tabelle1[[#This Row],[Pause]]))</f>
        <v/>
      </c>
      <c r="J398" s="2" t="str">
        <f>IF(ISNUMBER(Tabelle1[[#This Row],[Stunde]]),IF(Tabelle1[[#This Row],[Stunde]]&gt;0,Tabelle1[[#This Row],[Stunde]]*$J$1*24,""),"")</f>
        <v/>
      </c>
      <c r="K398" t="str">
        <f>IF(MOD(Tabelle1[[#This Row],[Datum]],7)=1,SUMIF(Tabelle1[Datum],"&lt;="&amp;Tabelle1[[#This Row],[Datum]],Tabelle1[Betrag]),"")</f>
        <v/>
      </c>
      <c r="L398" s="6" t="str">
        <f>IF(MOD(Tabelle1[[#This Row],[Datum]],7)=1,SUMIF(Tabelle1[Datum],"&lt;="&amp;Tabelle1[[#This Row],[Datum]],Tabelle1[Stunde]),"")</f>
        <v/>
      </c>
    </row>
    <row r="399" spans="2:12" hidden="1">
      <c r="B399">
        <f>IF(Tabelle1[[#This Row],[Datum]]&lt;1,"",YEAR(Tabelle1[[#This Row],[Datum]]))</f>
        <v>2026</v>
      </c>
      <c r="C399">
        <f>IF(Tabelle1[[#This Row],[Datum]]&lt;1,"",MONTH(Tabelle1[[#This Row],[Datum]]))</f>
        <v>1</v>
      </c>
      <c r="D399" t="str">
        <f>IF(Tabelle1[[#This Row],[Verdienst]]="","",_xlfn.ISOWEEKNUM(Tabelle1[[#This Row],[Datum]]))</f>
        <v/>
      </c>
      <c r="E399" s="5">
        <v>46053</v>
      </c>
      <c r="F399" s="4"/>
      <c r="G399" s="4"/>
      <c r="I399" s="6" t="str">
        <f>IF(Tabelle1[[#This Row],[Beginn]]&lt;1,"",IF(OR(Tabelle1[[#This Row],[Beginn]]="Urlaub",Tabelle1[[#This Row],[Beginn]]="Krank",Tabelle1[[#This Row],[Beginn]]="Feiertag"),8/24,Tabelle1[[#This Row],[Ende]]-Tabelle1[[#This Row],[Beginn]]-Tabelle1[[#This Row],[Pause]]))</f>
        <v/>
      </c>
      <c r="J399" s="2" t="str">
        <f>IF(ISNUMBER(Tabelle1[[#This Row],[Stunde]]),IF(Tabelle1[[#This Row],[Stunde]]&gt;0,Tabelle1[[#This Row],[Stunde]]*$J$1*24,""),"")</f>
        <v/>
      </c>
      <c r="K399" t="str">
        <f>IF(MOD(Tabelle1[[#This Row],[Datum]],7)=1,SUMIF(Tabelle1[Datum],"&lt;="&amp;Tabelle1[[#This Row],[Datum]],Tabelle1[Betrag]),"")</f>
        <v/>
      </c>
      <c r="L399" s="6" t="str">
        <f>IF(MOD(Tabelle1[[#This Row],[Datum]],7)=1,SUMIF(Tabelle1[Datum],"&lt;="&amp;Tabelle1[[#This Row],[Datum]],Tabelle1[Stunde]),"")</f>
        <v/>
      </c>
    </row>
    <row r="400" spans="2:12" hidden="1">
      <c r="B400">
        <f>IF(Tabelle1[[#This Row],[Datum]]&lt;1,"",YEAR(Tabelle1[[#This Row],[Datum]]))</f>
        <v>2026</v>
      </c>
      <c r="C400">
        <f>IF(Tabelle1[[#This Row],[Datum]]&lt;1,"",MONTH(Tabelle1[[#This Row],[Datum]]))</f>
        <v>2</v>
      </c>
      <c r="D400">
        <f>IF(Tabelle1[[#This Row],[Verdienst]]="","",_xlfn.ISOWEEKNUM(Tabelle1[[#This Row],[Datum]]))</f>
        <v>5</v>
      </c>
      <c r="E400" s="5">
        <v>46054</v>
      </c>
      <c r="F400" s="4"/>
      <c r="G400" s="4"/>
      <c r="I400" s="6" t="str">
        <f>IF(Tabelle1[[#This Row],[Beginn]]&lt;1,"",IF(OR(Tabelle1[[#This Row],[Beginn]]="Urlaub",Tabelle1[[#This Row],[Beginn]]="Krank",Tabelle1[[#This Row],[Beginn]]="Feiertag"),8/24,Tabelle1[[#This Row],[Ende]]-Tabelle1[[#This Row],[Beginn]]-Tabelle1[[#This Row],[Pause]]))</f>
        <v/>
      </c>
      <c r="J400" s="2" t="str">
        <f>IF(ISNUMBER(Tabelle1[[#This Row],[Stunde]]),IF(Tabelle1[[#This Row],[Stunde]]&gt;0,Tabelle1[[#This Row],[Stunde]]*$J$1*24,""),"")</f>
        <v/>
      </c>
      <c r="K400">
        <f>IF(MOD(Tabelle1[[#This Row],[Datum]],7)=1,SUMIF(Tabelle1[Datum],"&lt;="&amp;Tabelle1[[#This Row],[Datum]],Tabelle1[Betrag]),"")</f>
        <v>506.55999999999995</v>
      </c>
      <c r="L400" s="6">
        <f>IF(MOD(Tabelle1[[#This Row],[Datum]],7)=1,SUMIF(Tabelle1[Datum],"&lt;="&amp;Tabelle1[[#This Row],[Datum]],Tabelle1[Stunde]),"")</f>
        <v>1.3333333333333333</v>
      </c>
    </row>
    <row r="401" spans="2:12" hidden="1">
      <c r="B401">
        <f>IF(Tabelle1[[#This Row],[Datum]]&lt;1,"",YEAR(Tabelle1[[#This Row],[Datum]]))</f>
        <v>2026</v>
      </c>
      <c r="C401">
        <f>IF(Tabelle1[[#This Row],[Datum]]&lt;1,"",MONTH(Tabelle1[[#This Row],[Datum]]))</f>
        <v>2</v>
      </c>
      <c r="D401" t="str">
        <f>IF(Tabelle1[[#This Row],[Verdienst]]="","",_xlfn.ISOWEEKNUM(Tabelle1[[#This Row],[Datum]]))</f>
        <v/>
      </c>
      <c r="E401" s="5">
        <v>46055</v>
      </c>
      <c r="F401" s="4"/>
      <c r="G401" s="4"/>
      <c r="I401" s="6" t="str">
        <f>IF(Tabelle1[[#This Row],[Beginn]]&lt;1,"",IF(OR(Tabelle1[[#This Row],[Beginn]]="Urlaub",Tabelle1[[#This Row],[Beginn]]="Krank",Tabelle1[[#This Row],[Beginn]]="Feiertag"),8/24,Tabelle1[[#This Row],[Ende]]-Tabelle1[[#This Row],[Beginn]]-Tabelle1[[#This Row],[Pause]]))</f>
        <v/>
      </c>
      <c r="J401" s="2" t="str">
        <f>IF(ISNUMBER(Tabelle1[[#This Row],[Stunde]]),IF(Tabelle1[[#This Row],[Stunde]]&gt;0,Tabelle1[[#This Row],[Stunde]]*$J$1*24,""),"")</f>
        <v/>
      </c>
      <c r="K401" t="str">
        <f>IF(MOD(Tabelle1[[#This Row],[Datum]],7)=1,SUMIF(Tabelle1[Datum],"&lt;="&amp;Tabelle1[[#This Row],[Datum]],Tabelle1[Betrag]),"")</f>
        <v/>
      </c>
      <c r="L401" s="6" t="str">
        <f>IF(MOD(Tabelle1[[#This Row],[Datum]],7)=1,SUMIF(Tabelle1[Datum],"&lt;="&amp;Tabelle1[[#This Row],[Datum]],Tabelle1[Stunde]),"")</f>
        <v/>
      </c>
    </row>
    <row r="402" spans="2:12" hidden="1">
      <c r="B402">
        <f>IF(Tabelle1[[#This Row],[Datum]]&lt;1,"",YEAR(Tabelle1[[#This Row],[Datum]]))</f>
        <v>2026</v>
      </c>
      <c r="C402">
        <f>IF(Tabelle1[[#This Row],[Datum]]&lt;1,"",MONTH(Tabelle1[[#This Row],[Datum]]))</f>
        <v>2</v>
      </c>
      <c r="D402" t="str">
        <f>IF(Tabelle1[[#This Row],[Verdienst]]="","",_xlfn.ISOWEEKNUM(Tabelle1[[#This Row],[Datum]]))</f>
        <v/>
      </c>
      <c r="E402" s="5">
        <v>46056</v>
      </c>
      <c r="F402" s="4"/>
      <c r="G402" s="4"/>
      <c r="I402" s="6" t="str">
        <f>IF(Tabelle1[[#This Row],[Beginn]]&lt;1,"",IF(OR(Tabelle1[[#This Row],[Beginn]]="Urlaub",Tabelle1[[#This Row],[Beginn]]="Krank",Tabelle1[[#This Row],[Beginn]]="Feiertag"),8/24,Tabelle1[[#This Row],[Ende]]-Tabelle1[[#This Row],[Beginn]]-Tabelle1[[#This Row],[Pause]]))</f>
        <v/>
      </c>
      <c r="J402" s="2" t="str">
        <f>IF(ISNUMBER(Tabelle1[[#This Row],[Stunde]]),IF(Tabelle1[[#This Row],[Stunde]]&gt;0,Tabelle1[[#This Row],[Stunde]]*$J$1*24,""),"")</f>
        <v/>
      </c>
      <c r="K402" t="str">
        <f>IF(MOD(Tabelle1[[#This Row],[Datum]],7)=1,SUMIF(Tabelle1[Datum],"&lt;="&amp;Tabelle1[[#This Row],[Datum]],Tabelle1[Betrag]),"")</f>
        <v/>
      </c>
      <c r="L402" s="6" t="str">
        <f>IF(MOD(Tabelle1[[#This Row],[Datum]],7)=1,SUMIF(Tabelle1[Datum],"&lt;="&amp;Tabelle1[[#This Row],[Datum]],Tabelle1[Stunde]),"")</f>
        <v/>
      </c>
    </row>
    <row r="403" spans="2:12" hidden="1">
      <c r="B403">
        <f>IF(Tabelle1[[#This Row],[Datum]]&lt;1,"",YEAR(Tabelle1[[#This Row],[Datum]]))</f>
        <v>2026</v>
      </c>
      <c r="C403">
        <f>IF(Tabelle1[[#This Row],[Datum]]&lt;1,"",MONTH(Tabelle1[[#This Row],[Datum]]))</f>
        <v>2</v>
      </c>
      <c r="D403" t="str">
        <f>IF(Tabelle1[[#This Row],[Verdienst]]="","",_xlfn.ISOWEEKNUM(Tabelle1[[#This Row],[Datum]]))</f>
        <v/>
      </c>
      <c r="E403" s="5">
        <v>46057</v>
      </c>
      <c r="F403" s="4"/>
      <c r="G403" s="4"/>
      <c r="I403" s="6" t="str">
        <f>IF(Tabelle1[[#This Row],[Beginn]]&lt;1,"",IF(OR(Tabelle1[[#This Row],[Beginn]]="Urlaub",Tabelle1[[#This Row],[Beginn]]="Krank",Tabelle1[[#This Row],[Beginn]]="Feiertag"),8/24,Tabelle1[[#This Row],[Ende]]-Tabelle1[[#This Row],[Beginn]]-Tabelle1[[#This Row],[Pause]]))</f>
        <v/>
      </c>
      <c r="J403" s="2" t="str">
        <f>IF(ISNUMBER(Tabelle1[[#This Row],[Stunde]]),IF(Tabelle1[[#This Row],[Stunde]]&gt;0,Tabelle1[[#This Row],[Stunde]]*$J$1*24,""),"")</f>
        <v/>
      </c>
      <c r="K403" t="str">
        <f>IF(MOD(Tabelle1[[#This Row],[Datum]],7)=1,SUMIF(Tabelle1[Datum],"&lt;="&amp;Tabelle1[[#This Row],[Datum]],Tabelle1[Betrag]),"")</f>
        <v/>
      </c>
      <c r="L403" s="6" t="str">
        <f>IF(MOD(Tabelle1[[#This Row],[Datum]],7)=1,SUMIF(Tabelle1[Datum],"&lt;="&amp;Tabelle1[[#This Row],[Datum]],Tabelle1[Stunde]),"")</f>
        <v/>
      </c>
    </row>
    <row r="404" spans="2:12" hidden="1">
      <c r="B404">
        <f>IF(Tabelle1[[#This Row],[Datum]]&lt;1,"",YEAR(Tabelle1[[#This Row],[Datum]]))</f>
        <v>2026</v>
      </c>
      <c r="C404">
        <f>IF(Tabelle1[[#This Row],[Datum]]&lt;1,"",MONTH(Tabelle1[[#This Row],[Datum]]))</f>
        <v>2</v>
      </c>
      <c r="D404" t="str">
        <f>IF(Tabelle1[[#This Row],[Verdienst]]="","",_xlfn.ISOWEEKNUM(Tabelle1[[#This Row],[Datum]]))</f>
        <v/>
      </c>
      <c r="E404" s="5">
        <v>46058</v>
      </c>
      <c r="F404" s="4"/>
      <c r="G404" s="4"/>
      <c r="I404" s="6" t="str">
        <f>IF(Tabelle1[[#This Row],[Beginn]]&lt;1,"",IF(OR(Tabelle1[[#This Row],[Beginn]]="Urlaub",Tabelle1[[#This Row],[Beginn]]="Krank",Tabelle1[[#This Row],[Beginn]]="Feiertag"),8/24,Tabelle1[[#This Row],[Ende]]-Tabelle1[[#This Row],[Beginn]]-Tabelle1[[#This Row],[Pause]]))</f>
        <v/>
      </c>
      <c r="J404" s="2" t="str">
        <f>IF(ISNUMBER(Tabelle1[[#This Row],[Stunde]]),IF(Tabelle1[[#This Row],[Stunde]]&gt;0,Tabelle1[[#This Row],[Stunde]]*$J$1*24,""),"")</f>
        <v/>
      </c>
      <c r="K404" t="str">
        <f>IF(MOD(Tabelle1[[#This Row],[Datum]],7)=1,SUMIF(Tabelle1[Datum],"&lt;="&amp;Tabelle1[[#This Row],[Datum]],Tabelle1[Betrag]),"")</f>
        <v/>
      </c>
      <c r="L404" s="6" t="str">
        <f>IF(MOD(Tabelle1[[#This Row],[Datum]],7)=1,SUMIF(Tabelle1[Datum],"&lt;="&amp;Tabelle1[[#This Row],[Datum]],Tabelle1[Stunde]),"")</f>
        <v/>
      </c>
    </row>
    <row r="405" spans="2:12" hidden="1">
      <c r="B405">
        <f>IF(Tabelle1[[#This Row],[Datum]]&lt;1,"",YEAR(Tabelle1[[#This Row],[Datum]]))</f>
        <v>2026</v>
      </c>
      <c r="C405">
        <f>IF(Tabelle1[[#This Row],[Datum]]&lt;1,"",MONTH(Tabelle1[[#This Row],[Datum]]))</f>
        <v>2</v>
      </c>
      <c r="D405" t="str">
        <f>IF(Tabelle1[[#This Row],[Verdienst]]="","",_xlfn.ISOWEEKNUM(Tabelle1[[#This Row],[Datum]]))</f>
        <v/>
      </c>
      <c r="E405" s="5">
        <v>46059</v>
      </c>
      <c r="F405" s="4"/>
      <c r="G405" s="4"/>
      <c r="I405" s="6" t="str">
        <f>IF(Tabelle1[[#This Row],[Beginn]]&lt;1,"",IF(OR(Tabelle1[[#This Row],[Beginn]]="Urlaub",Tabelle1[[#This Row],[Beginn]]="Krank",Tabelle1[[#This Row],[Beginn]]="Feiertag"),8/24,Tabelle1[[#This Row],[Ende]]-Tabelle1[[#This Row],[Beginn]]-Tabelle1[[#This Row],[Pause]]))</f>
        <v/>
      </c>
      <c r="J405" s="2" t="str">
        <f>IF(ISNUMBER(Tabelle1[[#This Row],[Stunde]]),IF(Tabelle1[[#This Row],[Stunde]]&gt;0,Tabelle1[[#This Row],[Stunde]]*$J$1*24,""),"")</f>
        <v/>
      </c>
      <c r="K405" t="str">
        <f>IF(MOD(Tabelle1[[#This Row],[Datum]],7)=1,SUMIF(Tabelle1[Datum],"&lt;="&amp;Tabelle1[[#This Row],[Datum]],Tabelle1[Betrag]),"")</f>
        <v/>
      </c>
      <c r="L405" s="6" t="str">
        <f>IF(MOD(Tabelle1[[#This Row],[Datum]],7)=1,SUMIF(Tabelle1[Datum],"&lt;="&amp;Tabelle1[[#This Row],[Datum]],Tabelle1[Stunde]),"")</f>
        <v/>
      </c>
    </row>
    <row r="406" spans="2:12" hidden="1">
      <c r="B406">
        <f>IF(Tabelle1[[#This Row],[Datum]]&lt;1,"",YEAR(Tabelle1[[#This Row],[Datum]]))</f>
        <v>2026</v>
      </c>
      <c r="C406">
        <f>IF(Tabelle1[[#This Row],[Datum]]&lt;1,"",MONTH(Tabelle1[[#This Row],[Datum]]))</f>
        <v>2</v>
      </c>
      <c r="D406" t="str">
        <f>IF(Tabelle1[[#This Row],[Verdienst]]="","",_xlfn.ISOWEEKNUM(Tabelle1[[#This Row],[Datum]]))</f>
        <v/>
      </c>
      <c r="E406" s="5">
        <v>46060</v>
      </c>
      <c r="F406" s="4"/>
      <c r="G406" s="4"/>
      <c r="I406" s="6" t="str">
        <f>IF(Tabelle1[[#This Row],[Beginn]]&lt;1,"",IF(OR(Tabelle1[[#This Row],[Beginn]]="Urlaub",Tabelle1[[#This Row],[Beginn]]="Krank",Tabelle1[[#This Row],[Beginn]]="Feiertag"),8/24,Tabelle1[[#This Row],[Ende]]-Tabelle1[[#This Row],[Beginn]]-Tabelle1[[#This Row],[Pause]]))</f>
        <v/>
      </c>
      <c r="J406" s="2" t="str">
        <f>IF(ISNUMBER(Tabelle1[[#This Row],[Stunde]]),IF(Tabelle1[[#This Row],[Stunde]]&gt;0,Tabelle1[[#This Row],[Stunde]]*$J$1*24,""),"")</f>
        <v/>
      </c>
      <c r="K406" t="str">
        <f>IF(MOD(Tabelle1[[#This Row],[Datum]],7)=1,SUMIF(Tabelle1[Datum],"&lt;="&amp;Tabelle1[[#This Row],[Datum]],Tabelle1[Betrag]),"")</f>
        <v/>
      </c>
      <c r="L406" s="6" t="str">
        <f>IF(MOD(Tabelle1[[#This Row],[Datum]],7)=1,SUMIF(Tabelle1[Datum],"&lt;="&amp;Tabelle1[[#This Row],[Datum]],Tabelle1[Stunde]),"")</f>
        <v/>
      </c>
    </row>
    <row r="407" spans="2:12" hidden="1">
      <c r="B407">
        <f>IF(Tabelle1[[#This Row],[Datum]]&lt;1,"",YEAR(Tabelle1[[#This Row],[Datum]]))</f>
        <v>2026</v>
      </c>
      <c r="C407">
        <f>IF(Tabelle1[[#This Row],[Datum]]&lt;1,"",MONTH(Tabelle1[[#This Row],[Datum]]))</f>
        <v>2</v>
      </c>
      <c r="D407">
        <f>IF(Tabelle1[[#This Row],[Verdienst]]="","",_xlfn.ISOWEEKNUM(Tabelle1[[#This Row],[Datum]]))</f>
        <v>6</v>
      </c>
      <c r="E407" s="5">
        <v>46061</v>
      </c>
      <c r="F407" s="4"/>
      <c r="G407" s="4"/>
      <c r="I407" s="6" t="str">
        <f>IF(Tabelle1[[#This Row],[Beginn]]&lt;1,"",IF(OR(Tabelle1[[#This Row],[Beginn]]="Urlaub",Tabelle1[[#This Row],[Beginn]]="Krank",Tabelle1[[#This Row],[Beginn]]="Feiertag"),8/24,Tabelle1[[#This Row],[Ende]]-Tabelle1[[#This Row],[Beginn]]-Tabelle1[[#This Row],[Pause]]))</f>
        <v/>
      </c>
      <c r="J407" s="2" t="str">
        <f>IF(ISNUMBER(Tabelle1[[#This Row],[Stunde]]),IF(Tabelle1[[#This Row],[Stunde]]&gt;0,Tabelle1[[#This Row],[Stunde]]*$J$1*24,""),"")</f>
        <v/>
      </c>
      <c r="K407">
        <f>IF(MOD(Tabelle1[[#This Row],[Datum]],7)=1,SUMIF(Tabelle1[Datum],"&lt;="&amp;Tabelle1[[#This Row],[Datum]],Tabelle1[Betrag]),"")</f>
        <v>506.55999999999995</v>
      </c>
      <c r="L407" s="6">
        <f>IF(MOD(Tabelle1[[#This Row],[Datum]],7)=1,SUMIF(Tabelle1[Datum],"&lt;="&amp;Tabelle1[[#This Row],[Datum]],Tabelle1[Stunde]),"")</f>
        <v>1.3333333333333333</v>
      </c>
    </row>
    <row r="408" spans="2:12" hidden="1">
      <c r="B408">
        <f>IF(Tabelle1[[#This Row],[Datum]]&lt;1,"",YEAR(Tabelle1[[#This Row],[Datum]]))</f>
        <v>2026</v>
      </c>
      <c r="C408">
        <f>IF(Tabelle1[[#This Row],[Datum]]&lt;1,"",MONTH(Tabelle1[[#This Row],[Datum]]))</f>
        <v>2</v>
      </c>
      <c r="D408" t="str">
        <f>IF(Tabelle1[[#This Row],[Verdienst]]="","",_xlfn.ISOWEEKNUM(Tabelle1[[#This Row],[Datum]]))</f>
        <v/>
      </c>
      <c r="E408" s="5">
        <v>46062</v>
      </c>
      <c r="F408" s="4"/>
      <c r="G408" s="4"/>
      <c r="I408" s="6" t="str">
        <f>IF(Tabelle1[[#This Row],[Beginn]]&lt;1,"",IF(OR(Tabelle1[[#This Row],[Beginn]]="Urlaub",Tabelle1[[#This Row],[Beginn]]="Krank",Tabelle1[[#This Row],[Beginn]]="Feiertag"),8/24,Tabelle1[[#This Row],[Ende]]-Tabelle1[[#This Row],[Beginn]]-Tabelle1[[#This Row],[Pause]]))</f>
        <v/>
      </c>
      <c r="J408" s="2" t="str">
        <f>IF(ISNUMBER(Tabelle1[[#This Row],[Stunde]]),IF(Tabelle1[[#This Row],[Stunde]]&gt;0,Tabelle1[[#This Row],[Stunde]]*$J$1*24,""),"")</f>
        <v/>
      </c>
      <c r="K408" t="str">
        <f>IF(MOD(Tabelle1[[#This Row],[Datum]],7)=1,SUMIF(Tabelle1[Datum],"&lt;="&amp;Tabelle1[[#This Row],[Datum]],Tabelle1[Betrag]),"")</f>
        <v/>
      </c>
      <c r="L408" s="6" t="str">
        <f>IF(MOD(Tabelle1[[#This Row],[Datum]],7)=1,SUMIF(Tabelle1[Datum],"&lt;="&amp;Tabelle1[[#This Row],[Datum]],Tabelle1[Stunde]),"")</f>
        <v/>
      </c>
    </row>
    <row r="409" spans="2:12" hidden="1">
      <c r="B409">
        <f>IF(Tabelle1[[#This Row],[Datum]]&lt;1,"",YEAR(Tabelle1[[#This Row],[Datum]]))</f>
        <v>2026</v>
      </c>
      <c r="C409">
        <f>IF(Tabelle1[[#This Row],[Datum]]&lt;1,"",MONTH(Tabelle1[[#This Row],[Datum]]))</f>
        <v>2</v>
      </c>
      <c r="D409" t="str">
        <f>IF(Tabelle1[[#This Row],[Verdienst]]="","",_xlfn.ISOWEEKNUM(Tabelle1[[#This Row],[Datum]]))</f>
        <v/>
      </c>
      <c r="E409" s="5">
        <v>46063</v>
      </c>
      <c r="F409" s="4"/>
      <c r="G409" s="4"/>
      <c r="I409" s="6" t="str">
        <f>IF(Tabelle1[[#This Row],[Beginn]]&lt;1,"",IF(OR(Tabelle1[[#This Row],[Beginn]]="Urlaub",Tabelle1[[#This Row],[Beginn]]="Krank",Tabelle1[[#This Row],[Beginn]]="Feiertag"),8/24,Tabelle1[[#This Row],[Ende]]-Tabelle1[[#This Row],[Beginn]]-Tabelle1[[#This Row],[Pause]]))</f>
        <v/>
      </c>
      <c r="J409" s="2" t="str">
        <f>IF(ISNUMBER(Tabelle1[[#This Row],[Stunde]]),IF(Tabelle1[[#This Row],[Stunde]]&gt;0,Tabelle1[[#This Row],[Stunde]]*$J$1*24,""),"")</f>
        <v/>
      </c>
      <c r="K409" t="str">
        <f>IF(MOD(Tabelle1[[#This Row],[Datum]],7)=1,SUMIF(Tabelle1[Datum],"&lt;="&amp;Tabelle1[[#This Row],[Datum]],Tabelle1[Betrag]),"")</f>
        <v/>
      </c>
      <c r="L409" s="6" t="str">
        <f>IF(MOD(Tabelle1[[#This Row],[Datum]],7)=1,SUMIF(Tabelle1[Datum],"&lt;="&amp;Tabelle1[[#This Row],[Datum]],Tabelle1[Stunde]),"")</f>
        <v/>
      </c>
    </row>
    <row r="410" spans="2:12" hidden="1">
      <c r="B410">
        <f>IF(Tabelle1[[#This Row],[Datum]]&lt;1,"",YEAR(Tabelle1[[#This Row],[Datum]]))</f>
        <v>2026</v>
      </c>
      <c r="C410">
        <f>IF(Tabelle1[[#This Row],[Datum]]&lt;1,"",MONTH(Tabelle1[[#This Row],[Datum]]))</f>
        <v>2</v>
      </c>
      <c r="D410" t="str">
        <f>IF(Tabelle1[[#This Row],[Verdienst]]="","",_xlfn.ISOWEEKNUM(Tabelle1[[#This Row],[Datum]]))</f>
        <v/>
      </c>
      <c r="E410" s="5">
        <v>46064</v>
      </c>
      <c r="F410" s="4"/>
      <c r="G410" s="4"/>
      <c r="I410" s="6" t="str">
        <f>IF(Tabelle1[[#This Row],[Beginn]]&lt;1,"",IF(OR(Tabelle1[[#This Row],[Beginn]]="Urlaub",Tabelle1[[#This Row],[Beginn]]="Krank",Tabelle1[[#This Row],[Beginn]]="Feiertag"),8/24,Tabelle1[[#This Row],[Ende]]-Tabelle1[[#This Row],[Beginn]]-Tabelle1[[#This Row],[Pause]]))</f>
        <v/>
      </c>
      <c r="J410" s="2" t="str">
        <f>IF(ISNUMBER(Tabelle1[[#This Row],[Stunde]]),IF(Tabelle1[[#This Row],[Stunde]]&gt;0,Tabelle1[[#This Row],[Stunde]]*$J$1*24,""),"")</f>
        <v/>
      </c>
      <c r="K410" t="str">
        <f>IF(MOD(Tabelle1[[#This Row],[Datum]],7)=1,SUMIF(Tabelle1[Datum],"&lt;="&amp;Tabelle1[[#This Row],[Datum]],Tabelle1[Betrag]),"")</f>
        <v/>
      </c>
      <c r="L410" s="6" t="str">
        <f>IF(MOD(Tabelle1[[#This Row],[Datum]],7)=1,SUMIF(Tabelle1[Datum],"&lt;="&amp;Tabelle1[[#This Row],[Datum]],Tabelle1[Stunde]),"")</f>
        <v/>
      </c>
    </row>
    <row r="411" spans="2:12" hidden="1">
      <c r="B411">
        <f>IF(Tabelle1[[#This Row],[Datum]]&lt;1,"",YEAR(Tabelle1[[#This Row],[Datum]]))</f>
        <v>2026</v>
      </c>
      <c r="C411">
        <f>IF(Tabelle1[[#This Row],[Datum]]&lt;1,"",MONTH(Tabelle1[[#This Row],[Datum]]))</f>
        <v>2</v>
      </c>
      <c r="D411" t="str">
        <f>IF(Tabelle1[[#This Row],[Verdienst]]="","",_xlfn.ISOWEEKNUM(Tabelle1[[#This Row],[Datum]]))</f>
        <v/>
      </c>
      <c r="E411" s="5">
        <v>46065</v>
      </c>
      <c r="F411" s="4"/>
      <c r="G411" s="4"/>
      <c r="I411" s="6" t="str">
        <f>IF(Tabelle1[[#This Row],[Beginn]]&lt;1,"",IF(OR(Tabelle1[[#This Row],[Beginn]]="Urlaub",Tabelle1[[#This Row],[Beginn]]="Krank",Tabelle1[[#This Row],[Beginn]]="Feiertag"),8/24,Tabelle1[[#This Row],[Ende]]-Tabelle1[[#This Row],[Beginn]]-Tabelle1[[#This Row],[Pause]]))</f>
        <v/>
      </c>
      <c r="J411" s="2" t="str">
        <f>IF(ISNUMBER(Tabelle1[[#This Row],[Stunde]]),IF(Tabelle1[[#This Row],[Stunde]]&gt;0,Tabelle1[[#This Row],[Stunde]]*$J$1*24,""),"")</f>
        <v/>
      </c>
      <c r="K411" t="str">
        <f>IF(MOD(Tabelle1[[#This Row],[Datum]],7)=1,SUMIF(Tabelle1[Datum],"&lt;="&amp;Tabelle1[[#This Row],[Datum]],Tabelle1[Betrag]),"")</f>
        <v/>
      </c>
      <c r="L411" s="6" t="str">
        <f>IF(MOD(Tabelle1[[#This Row],[Datum]],7)=1,SUMIF(Tabelle1[Datum],"&lt;="&amp;Tabelle1[[#This Row],[Datum]],Tabelle1[Stunde]),"")</f>
        <v/>
      </c>
    </row>
    <row r="412" spans="2:12" hidden="1">
      <c r="B412">
        <f>IF(Tabelle1[[#This Row],[Datum]]&lt;1,"",YEAR(Tabelle1[[#This Row],[Datum]]))</f>
        <v>2026</v>
      </c>
      <c r="C412">
        <f>IF(Tabelle1[[#This Row],[Datum]]&lt;1,"",MONTH(Tabelle1[[#This Row],[Datum]]))</f>
        <v>2</v>
      </c>
      <c r="D412" t="str">
        <f>IF(Tabelle1[[#This Row],[Verdienst]]="","",_xlfn.ISOWEEKNUM(Tabelle1[[#This Row],[Datum]]))</f>
        <v/>
      </c>
      <c r="E412" s="5">
        <v>46066</v>
      </c>
      <c r="F412" s="4"/>
      <c r="G412" s="4"/>
      <c r="I412" s="6" t="str">
        <f>IF(Tabelle1[[#This Row],[Beginn]]&lt;1,"",IF(OR(Tabelle1[[#This Row],[Beginn]]="Urlaub",Tabelle1[[#This Row],[Beginn]]="Krank",Tabelle1[[#This Row],[Beginn]]="Feiertag"),8/24,Tabelle1[[#This Row],[Ende]]-Tabelle1[[#This Row],[Beginn]]-Tabelle1[[#This Row],[Pause]]))</f>
        <v/>
      </c>
      <c r="J412" s="2" t="str">
        <f>IF(ISNUMBER(Tabelle1[[#This Row],[Stunde]]),IF(Tabelle1[[#This Row],[Stunde]]&gt;0,Tabelle1[[#This Row],[Stunde]]*$J$1*24,""),"")</f>
        <v/>
      </c>
      <c r="K412" t="str">
        <f>IF(MOD(Tabelle1[[#This Row],[Datum]],7)=1,SUMIF(Tabelle1[Datum],"&lt;="&amp;Tabelle1[[#This Row],[Datum]],Tabelle1[Betrag]),"")</f>
        <v/>
      </c>
      <c r="L412" s="6" t="str">
        <f>IF(MOD(Tabelle1[[#This Row],[Datum]],7)=1,SUMIF(Tabelle1[Datum],"&lt;="&amp;Tabelle1[[#This Row],[Datum]],Tabelle1[Stunde]),"")</f>
        <v/>
      </c>
    </row>
    <row r="413" spans="2:12" hidden="1">
      <c r="B413">
        <f>IF(Tabelle1[[#This Row],[Datum]]&lt;1,"",YEAR(Tabelle1[[#This Row],[Datum]]))</f>
        <v>2026</v>
      </c>
      <c r="C413">
        <f>IF(Tabelle1[[#This Row],[Datum]]&lt;1,"",MONTH(Tabelle1[[#This Row],[Datum]]))</f>
        <v>2</v>
      </c>
      <c r="D413" t="str">
        <f>IF(Tabelle1[[#This Row],[Verdienst]]="","",_xlfn.ISOWEEKNUM(Tabelle1[[#This Row],[Datum]]))</f>
        <v/>
      </c>
      <c r="E413" s="5">
        <v>46067</v>
      </c>
      <c r="F413" s="4"/>
      <c r="G413" s="4"/>
      <c r="I413" s="6" t="str">
        <f>IF(Tabelle1[[#This Row],[Beginn]]&lt;1,"",IF(OR(Tabelle1[[#This Row],[Beginn]]="Urlaub",Tabelle1[[#This Row],[Beginn]]="Krank",Tabelle1[[#This Row],[Beginn]]="Feiertag"),8/24,Tabelle1[[#This Row],[Ende]]-Tabelle1[[#This Row],[Beginn]]-Tabelle1[[#This Row],[Pause]]))</f>
        <v/>
      </c>
      <c r="J413" s="2" t="str">
        <f>IF(ISNUMBER(Tabelle1[[#This Row],[Stunde]]),IF(Tabelle1[[#This Row],[Stunde]]&gt;0,Tabelle1[[#This Row],[Stunde]]*$J$1*24,""),"")</f>
        <v/>
      </c>
      <c r="K413" t="str">
        <f>IF(MOD(Tabelle1[[#This Row],[Datum]],7)=1,SUMIF(Tabelle1[Datum],"&lt;="&amp;Tabelle1[[#This Row],[Datum]],Tabelle1[Betrag]),"")</f>
        <v/>
      </c>
      <c r="L413" s="6" t="str">
        <f>IF(MOD(Tabelle1[[#This Row],[Datum]],7)=1,SUMIF(Tabelle1[Datum],"&lt;="&amp;Tabelle1[[#This Row],[Datum]],Tabelle1[Stunde]),"")</f>
        <v/>
      </c>
    </row>
    <row r="414" spans="2:12" hidden="1">
      <c r="B414">
        <f>IF(Tabelle1[[#This Row],[Datum]]&lt;1,"",YEAR(Tabelle1[[#This Row],[Datum]]))</f>
        <v>2026</v>
      </c>
      <c r="C414">
        <f>IF(Tabelle1[[#This Row],[Datum]]&lt;1,"",MONTH(Tabelle1[[#This Row],[Datum]]))</f>
        <v>2</v>
      </c>
      <c r="D414">
        <f>IF(Tabelle1[[#This Row],[Verdienst]]="","",_xlfn.ISOWEEKNUM(Tabelle1[[#This Row],[Datum]]))</f>
        <v>7</v>
      </c>
      <c r="E414" s="5">
        <v>46068</v>
      </c>
      <c r="F414" s="4"/>
      <c r="G414" s="4"/>
      <c r="I414" s="6" t="str">
        <f>IF(Tabelle1[[#This Row],[Beginn]]&lt;1,"",IF(OR(Tabelle1[[#This Row],[Beginn]]="Urlaub",Tabelle1[[#This Row],[Beginn]]="Krank",Tabelle1[[#This Row],[Beginn]]="Feiertag"),8/24,Tabelle1[[#This Row],[Ende]]-Tabelle1[[#This Row],[Beginn]]-Tabelle1[[#This Row],[Pause]]))</f>
        <v/>
      </c>
      <c r="J414" s="2" t="str">
        <f>IF(ISNUMBER(Tabelle1[[#This Row],[Stunde]]),IF(Tabelle1[[#This Row],[Stunde]]&gt;0,Tabelle1[[#This Row],[Stunde]]*$J$1*24,""),"")</f>
        <v/>
      </c>
      <c r="K414">
        <f>IF(MOD(Tabelle1[[#This Row],[Datum]],7)=1,SUMIF(Tabelle1[Datum],"&lt;="&amp;Tabelle1[[#This Row],[Datum]],Tabelle1[Betrag]),"")</f>
        <v>506.55999999999995</v>
      </c>
      <c r="L414" s="6">
        <f>IF(MOD(Tabelle1[[#This Row],[Datum]],7)=1,SUMIF(Tabelle1[Datum],"&lt;="&amp;Tabelle1[[#This Row],[Datum]],Tabelle1[Stunde]),"")</f>
        <v>1.3333333333333333</v>
      </c>
    </row>
    <row r="415" spans="2:12" hidden="1">
      <c r="B415">
        <f>IF(Tabelle1[[#This Row],[Datum]]&lt;1,"",YEAR(Tabelle1[[#This Row],[Datum]]))</f>
        <v>2026</v>
      </c>
      <c r="C415">
        <f>IF(Tabelle1[[#This Row],[Datum]]&lt;1,"",MONTH(Tabelle1[[#This Row],[Datum]]))</f>
        <v>2</v>
      </c>
      <c r="D415" t="str">
        <f>IF(Tabelle1[[#This Row],[Verdienst]]="","",_xlfn.ISOWEEKNUM(Tabelle1[[#This Row],[Datum]]))</f>
        <v/>
      </c>
      <c r="E415" s="5">
        <v>46069</v>
      </c>
      <c r="F415" s="4"/>
      <c r="G415" s="4"/>
      <c r="I415" s="6" t="str">
        <f>IF(Tabelle1[[#This Row],[Beginn]]&lt;1,"",IF(OR(Tabelle1[[#This Row],[Beginn]]="Urlaub",Tabelle1[[#This Row],[Beginn]]="Krank",Tabelle1[[#This Row],[Beginn]]="Feiertag"),8/24,Tabelle1[[#This Row],[Ende]]-Tabelle1[[#This Row],[Beginn]]-Tabelle1[[#This Row],[Pause]]))</f>
        <v/>
      </c>
      <c r="J415" s="2" t="str">
        <f>IF(ISNUMBER(Tabelle1[[#This Row],[Stunde]]),IF(Tabelle1[[#This Row],[Stunde]]&gt;0,Tabelle1[[#This Row],[Stunde]]*$J$1*24,""),"")</f>
        <v/>
      </c>
      <c r="K415" t="str">
        <f>IF(MOD(Tabelle1[[#This Row],[Datum]],7)=1,SUMIF(Tabelle1[Datum],"&lt;="&amp;Tabelle1[[#This Row],[Datum]],Tabelle1[Betrag]),"")</f>
        <v/>
      </c>
      <c r="L415" s="6" t="str">
        <f>IF(MOD(Tabelle1[[#This Row],[Datum]],7)=1,SUMIF(Tabelle1[Datum],"&lt;="&amp;Tabelle1[[#This Row],[Datum]],Tabelle1[Stunde]),"")</f>
        <v/>
      </c>
    </row>
    <row r="416" spans="2:12" hidden="1">
      <c r="B416">
        <f>IF(Tabelle1[[#This Row],[Datum]]&lt;1,"",YEAR(Tabelle1[[#This Row],[Datum]]))</f>
        <v>2026</v>
      </c>
      <c r="C416">
        <f>IF(Tabelle1[[#This Row],[Datum]]&lt;1,"",MONTH(Tabelle1[[#This Row],[Datum]]))</f>
        <v>2</v>
      </c>
      <c r="D416" t="str">
        <f>IF(Tabelle1[[#This Row],[Verdienst]]="","",_xlfn.ISOWEEKNUM(Tabelle1[[#This Row],[Datum]]))</f>
        <v/>
      </c>
      <c r="E416" s="5">
        <v>46070</v>
      </c>
      <c r="F416" s="4"/>
      <c r="G416" s="4"/>
      <c r="I416" s="6" t="str">
        <f>IF(Tabelle1[[#This Row],[Beginn]]&lt;1,"",IF(OR(Tabelle1[[#This Row],[Beginn]]="Urlaub",Tabelle1[[#This Row],[Beginn]]="Krank",Tabelle1[[#This Row],[Beginn]]="Feiertag"),8/24,Tabelle1[[#This Row],[Ende]]-Tabelle1[[#This Row],[Beginn]]-Tabelle1[[#This Row],[Pause]]))</f>
        <v/>
      </c>
      <c r="J416" s="2" t="str">
        <f>IF(ISNUMBER(Tabelle1[[#This Row],[Stunde]]),IF(Tabelle1[[#This Row],[Stunde]]&gt;0,Tabelle1[[#This Row],[Stunde]]*$J$1*24,""),"")</f>
        <v/>
      </c>
      <c r="K416" t="str">
        <f>IF(MOD(Tabelle1[[#This Row],[Datum]],7)=1,SUMIF(Tabelle1[Datum],"&lt;="&amp;Tabelle1[[#This Row],[Datum]],Tabelle1[Betrag]),"")</f>
        <v/>
      </c>
      <c r="L416" s="6" t="str">
        <f>IF(MOD(Tabelle1[[#This Row],[Datum]],7)=1,SUMIF(Tabelle1[Datum],"&lt;="&amp;Tabelle1[[#This Row],[Datum]],Tabelle1[Stunde]),"")</f>
        <v/>
      </c>
    </row>
    <row r="417" spans="2:12" hidden="1">
      <c r="B417">
        <f>IF(Tabelle1[[#This Row],[Datum]]&lt;1,"",YEAR(Tabelle1[[#This Row],[Datum]]))</f>
        <v>2026</v>
      </c>
      <c r="C417">
        <f>IF(Tabelle1[[#This Row],[Datum]]&lt;1,"",MONTH(Tabelle1[[#This Row],[Datum]]))</f>
        <v>2</v>
      </c>
      <c r="D417" t="str">
        <f>IF(Tabelle1[[#This Row],[Verdienst]]="","",_xlfn.ISOWEEKNUM(Tabelle1[[#This Row],[Datum]]))</f>
        <v/>
      </c>
      <c r="E417" s="5">
        <v>46071</v>
      </c>
      <c r="F417" s="4"/>
      <c r="G417" s="4"/>
      <c r="I417" s="6" t="str">
        <f>IF(Tabelle1[[#This Row],[Beginn]]&lt;1,"",IF(OR(Tabelle1[[#This Row],[Beginn]]="Urlaub",Tabelle1[[#This Row],[Beginn]]="Krank",Tabelle1[[#This Row],[Beginn]]="Feiertag"),8/24,Tabelle1[[#This Row],[Ende]]-Tabelle1[[#This Row],[Beginn]]-Tabelle1[[#This Row],[Pause]]))</f>
        <v/>
      </c>
      <c r="J417" s="2" t="str">
        <f>IF(ISNUMBER(Tabelle1[[#This Row],[Stunde]]),IF(Tabelle1[[#This Row],[Stunde]]&gt;0,Tabelle1[[#This Row],[Stunde]]*$J$1*24,""),"")</f>
        <v/>
      </c>
      <c r="K417" t="str">
        <f>IF(MOD(Tabelle1[[#This Row],[Datum]],7)=1,SUMIF(Tabelle1[Datum],"&lt;="&amp;Tabelle1[[#This Row],[Datum]],Tabelle1[Betrag]),"")</f>
        <v/>
      </c>
      <c r="L417" s="6" t="str">
        <f>IF(MOD(Tabelle1[[#This Row],[Datum]],7)=1,SUMIF(Tabelle1[Datum],"&lt;="&amp;Tabelle1[[#This Row],[Datum]],Tabelle1[Stunde]),"")</f>
        <v/>
      </c>
    </row>
    <row r="418" spans="2:12" hidden="1">
      <c r="B418">
        <f>IF(Tabelle1[[#This Row],[Datum]]&lt;1,"",YEAR(Tabelle1[[#This Row],[Datum]]))</f>
        <v>2026</v>
      </c>
      <c r="C418">
        <f>IF(Tabelle1[[#This Row],[Datum]]&lt;1,"",MONTH(Tabelle1[[#This Row],[Datum]]))</f>
        <v>2</v>
      </c>
      <c r="D418" t="str">
        <f>IF(Tabelle1[[#This Row],[Verdienst]]="","",_xlfn.ISOWEEKNUM(Tabelle1[[#This Row],[Datum]]))</f>
        <v/>
      </c>
      <c r="E418" s="5">
        <v>46072</v>
      </c>
      <c r="F418" s="4"/>
      <c r="G418" s="4"/>
      <c r="I418" s="6" t="str">
        <f>IF(Tabelle1[[#This Row],[Beginn]]&lt;1,"",IF(OR(Tabelle1[[#This Row],[Beginn]]="Urlaub",Tabelle1[[#This Row],[Beginn]]="Krank",Tabelle1[[#This Row],[Beginn]]="Feiertag"),8/24,Tabelle1[[#This Row],[Ende]]-Tabelle1[[#This Row],[Beginn]]-Tabelle1[[#This Row],[Pause]]))</f>
        <v/>
      </c>
      <c r="J418" s="2" t="str">
        <f>IF(ISNUMBER(Tabelle1[[#This Row],[Stunde]]),IF(Tabelle1[[#This Row],[Stunde]]&gt;0,Tabelle1[[#This Row],[Stunde]]*$J$1*24,""),"")</f>
        <v/>
      </c>
      <c r="K418" t="str">
        <f>IF(MOD(Tabelle1[[#This Row],[Datum]],7)=1,SUMIF(Tabelle1[Datum],"&lt;="&amp;Tabelle1[[#This Row],[Datum]],Tabelle1[Betrag]),"")</f>
        <v/>
      </c>
      <c r="L418" s="6" t="str">
        <f>IF(MOD(Tabelle1[[#This Row],[Datum]],7)=1,SUMIF(Tabelle1[Datum],"&lt;="&amp;Tabelle1[[#This Row],[Datum]],Tabelle1[Stunde]),"")</f>
        <v/>
      </c>
    </row>
    <row r="419" spans="2:12" hidden="1">
      <c r="B419">
        <f>IF(Tabelle1[[#This Row],[Datum]]&lt;1,"",YEAR(Tabelle1[[#This Row],[Datum]]))</f>
        <v>2026</v>
      </c>
      <c r="C419">
        <f>IF(Tabelle1[[#This Row],[Datum]]&lt;1,"",MONTH(Tabelle1[[#This Row],[Datum]]))</f>
        <v>2</v>
      </c>
      <c r="D419" t="str">
        <f>IF(Tabelle1[[#This Row],[Verdienst]]="","",_xlfn.ISOWEEKNUM(Tabelle1[[#This Row],[Datum]]))</f>
        <v/>
      </c>
      <c r="E419" s="5">
        <v>46073</v>
      </c>
      <c r="F419" s="4"/>
      <c r="G419" s="4"/>
      <c r="I419" s="6" t="str">
        <f>IF(Tabelle1[[#This Row],[Beginn]]&lt;1,"",IF(OR(Tabelle1[[#This Row],[Beginn]]="Urlaub",Tabelle1[[#This Row],[Beginn]]="Krank",Tabelle1[[#This Row],[Beginn]]="Feiertag"),8/24,Tabelle1[[#This Row],[Ende]]-Tabelle1[[#This Row],[Beginn]]-Tabelle1[[#This Row],[Pause]]))</f>
        <v/>
      </c>
      <c r="J419" s="2" t="str">
        <f>IF(ISNUMBER(Tabelle1[[#This Row],[Stunde]]),IF(Tabelle1[[#This Row],[Stunde]]&gt;0,Tabelle1[[#This Row],[Stunde]]*$J$1*24,""),"")</f>
        <v/>
      </c>
      <c r="K419" t="str">
        <f>IF(MOD(Tabelle1[[#This Row],[Datum]],7)=1,SUMIF(Tabelle1[Datum],"&lt;="&amp;Tabelle1[[#This Row],[Datum]],Tabelle1[Betrag]),"")</f>
        <v/>
      </c>
      <c r="L419" s="6" t="str">
        <f>IF(MOD(Tabelle1[[#This Row],[Datum]],7)=1,SUMIF(Tabelle1[Datum],"&lt;="&amp;Tabelle1[[#This Row],[Datum]],Tabelle1[Stunde]),"")</f>
        <v/>
      </c>
    </row>
    <row r="420" spans="2:12" hidden="1">
      <c r="B420">
        <f>IF(Tabelle1[[#This Row],[Datum]]&lt;1,"",YEAR(Tabelle1[[#This Row],[Datum]]))</f>
        <v>2026</v>
      </c>
      <c r="C420">
        <f>IF(Tabelle1[[#This Row],[Datum]]&lt;1,"",MONTH(Tabelle1[[#This Row],[Datum]]))</f>
        <v>2</v>
      </c>
      <c r="D420" t="str">
        <f>IF(Tabelle1[[#This Row],[Verdienst]]="","",_xlfn.ISOWEEKNUM(Tabelle1[[#This Row],[Datum]]))</f>
        <v/>
      </c>
      <c r="E420" s="5">
        <v>46074</v>
      </c>
      <c r="F420" s="4"/>
      <c r="G420" s="4"/>
      <c r="I420" s="6" t="str">
        <f>IF(Tabelle1[[#This Row],[Beginn]]&lt;1,"",IF(OR(Tabelle1[[#This Row],[Beginn]]="Urlaub",Tabelle1[[#This Row],[Beginn]]="Krank",Tabelle1[[#This Row],[Beginn]]="Feiertag"),8/24,Tabelle1[[#This Row],[Ende]]-Tabelle1[[#This Row],[Beginn]]-Tabelle1[[#This Row],[Pause]]))</f>
        <v/>
      </c>
      <c r="J420" s="2" t="str">
        <f>IF(ISNUMBER(Tabelle1[[#This Row],[Stunde]]),IF(Tabelle1[[#This Row],[Stunde]]&gt;0,Tabelle1[[#This Row],[Stunde]]*$J$1*24,""),"")</f>
        <v/>
      </c>
      <c r="K420" t="str">
        <f>IF(MOD(Tabelle1[[#This Row],[Datum]],7)=1,SUMIF(Tabelle1[Datum],"&lt;="&amp;Tabelle1[[#This Row],[Datum]],Tabelle1[Betrag]),"")</f>
        <v/>
      </c>
      <c r="L420" s="6" t="str">
        <f>IF(MOD(Tabelle1[[#This Row],[Datum]],7)=1,SUMIF(Tabelle1[Datum],"&lt;="&amp;Tabelle1[[#This Row],[Datum]],Tabelle1[Stunde]),"")</f>
        <v/>
      </c>
    </row>
    <row r="421" spans="2:12" hidden="1">
      <c r="B421">
        <f>IF(Tabelle1[[#This Row],[Datum]]&lt;1,"",YEAR(Tabelle1[[#This Row],[Datum]]))</f>
        <v>2026</v>
      </c>
      <c r="C421">
        <f>IF(Tabelle1[[#This Row],[Datum]]&lt;1,"",MONTH(Tabelle1[[#This Row],[Datum]]))</f>
        <v>2</v>
      </c>
      <c r="D421">
        <f>IF(Tabelle1[[#This Row],[Verdienst]]="","",_xlfn.ISOWEEKNUM(Tabelle1[[#This Row],[Datum]]))</f>
        <v>8</v>
      </c>
      <c r="E421" s="5">
        <v>46075</v>
      </c>
      <c r="F421" s="4"/>
      <c r="G421" s="4"/>
      <c r="I421" s="6" t="str">
        <f>IF(Tabelle1[[#This Row],[Beginn]]&lt;1,"",IF(OR(Tabelle1[[#This Row],[Beginn]]="Urlaub",Tabelle1[[#This Row],[Beginn]]="Krank",Tabelle1[[#This Row],[Beginn]]="Feiertag"),8/24,Tabelle1[[#This Row],[Ende]]-Tabelle1[[#This Row],[Beginn]]-Tabelle1[[#This Row],[Pause]]))</f>
        <v/>
      </c>
      <c r="J421" s="2" t="str">
        <f>IF(ISNUMBER(Tabelle1[[#This Row],[Stunde]]),IF(Tabelle1[[#This Row],[Stunde]]&gt;0,Tabelle1[[#This Row],[Stunde]]*$J$1*24,""),"")</f>
        <v/>
      </c>
      <c r="K421">
        <f>IF(MOD(Tabelle1[[#This Row],[Datum]],7)=1,SUMIF(Tabelle1[Datum],"&lt;="&amp;Tabelle1[[#This Row],[Datum]],Tabelle1[Betrag]),"")</f>
        <v>506.55999999999995</v>
      </c>
      <c r="L421" s="6">
        <f>IF(MOD(Tabelle1[[#This Row],[Datum]],7)=1,SUMIF(Tabelle1[Datum],"&lt;="&amp;Tabelle1[[#This Row],[Datum]],Tabelle1[Stunde]),"")</f>
        <v>1.3333333333333333</v>
      </c>
    </row>
    <row r="422" spans="2:12" hidden="1">
      <c r="B422">
        <f>IF(Tabelle1[[#This Row],[Datum]]&lt;1,"",YEAR(Tabelle1[[#This Row],[Datum]]))</f>
        <v>2026</v>
      </c>
      <c r="C422">
        <f>IF(Tabelle1[[#This Row],[Datum]]&lt;1,"",MONTH(Tabelle1[[#This Row],[Datum]]))</f>
        <v>2</v>
      </c>
      <c r="D422" t="str">
        <f>IF(Tabelle1[[#This Row],[Verdienst]]="","",_xlfn.ISOWEEKNUM(Tabelle1[[#This Row],[Datum]]))</f>
        <v/>
      </c>
      <c r="E422" s="5">
        <v>46076</v>
      </c>
      <c r="F422" s="4"/>
      <c r="G422" s="4"/>
      <c r="I422" s="6" t="str">
        <f>IF(Tabelle1[[#This Row],[Beginn]]&lt;1,"",IF(OR(Tabelle1[[#This Row],[Beginn]]="Urlaub",Tabelle1[[#This Row],[Beginn]]="Krank",Tabelle1[[#This Row],[Beginn]]="Feiertag"),8/24,Tabelle1[[#This Row],[Ende]]-Tabelle1[[#This Row],[Beginn]]-Tabelle1[[#This Row],[Pause]]))</f>
        <v/>
      </c>
      <c r="J422" s="2" t="str">
        <f>IF(ISNUMBER(Tabelle1[[#This Row],[Stunde]]),IF(Tabelle1[[#This Row],[Stunde]]&gt;0,Tabelle1[[#This Row],[Stunde]]*$J$1*24,""),"")</f>
        <v/>
      </c>
      <c r="K422" t="str">
        <f>IF(MOD(Tabelle1[[#This Row],[Datum]],7)=1,SUMIF(Tabelle1[Datum],"&lt;="&amp;Tabelle1[[#This Row],[Datum]],Tabelle1[Betrag]),"")</f>
        <v/>
      </c>
      <c r="L422" s="6" t="str">
        <f>IF(MOD(Tabelle1[[#This Row],[Datum]],7)=1,SUMIF(Tabelle1[Datum],"&lt;="&amp;Tabelle1[[#This Row],[Datum]],Tabelle1[Stunde]),"")</f>
        <v/>
      </c>
    </row>
    <row r="423" spans="2:12" hidden="1">
      <c r="B423">
        <f>IF(Tabelle1[[#This Row],[Datum]]&lt;1,"",YEAR(Tabelle1[[#This Row],[Datum]]))</f>
        <v>2026</v>
      </c>
      <c r="C423">
        <f>IF(Tabelle1[[#This Row],[Datum]]&lt;1,"",MONTH(Tabelle1[[#This Row],[Datum]]))</f>
        <v>2</v>
      </c>
      <c r="D423" t="str">
        <f>IF(Tabelle1[[#This Row],[Verdienst]]="","",_xlfn.ISOWEEKNUM(Tabelle1[[#This Row],[Datum]]))</f>
        <v/>
      </c>
      <c r="E423" s="5">
        <v>46077</v>
      </c>
      <c r="F423" s="4"/>
      <c r="G423" s="4"/>
      <c r="I423" s="6" t="str">
        <f>IF(Tabelle1[[#This Row],[Beginn]]&lt;1,"",IF(OR(Tabelle1[[#This Row],[Beginn]]="Urlaub",Tabelle1[[#This Row],[Beginn]]="Krank",Tabelle1[[#This Row],[Beginn]]="Feiertag"),8/24,Tabelle1[[#This Row],[Ende]]-Tabelle1[[#This Row],[Beginn]]-Tabelle1[[#This Row],[Pause]]))</f>
        <v/>
      </c>
      <c r="J423" s="2" t="str">
        <f>IF(ISNUMBER(Tabelle1[[#This Row],[Stunde]]),IF(Tabelle1[[#This Row],[Stunde]]&gt;0,Tabelle1[[#This Row],[Stunde]]*$J$1*24,""),"")</f>
        <v/>
      </c>
      <c r="K423" t="str">
        <f>IF(MOD(Tabelle1[[#This Row],[Datum]],7)=1,SUMIF(Tabelle1[Datum],"&lt;="&amp;Tabelle1[[#This Row],[Datum]],Tabelle1[Betrag]),"")</f>
        <v/>
      </c>
      <c r="L423" s="6" t="str">
        <f>IF(MOD(Tabelle1[[#This Row],[Datum]],7)=1,SUMIF(Tabelle1[Datum],"&lt;="&amp;Tabelle1[[#This Row],[Datum]],Tabelle1[Stunde]),"")</f>
        <v/>
      </c>
    </row>
    <row r="424" spans="2:12" hidden="1">
      <c r="B424">
        <f>IF(Tabelle1[[#This Row],[Datum]]&lt;1,"",YEAR(Tabelle1[[#This Row],[Datum]]))</f>
        <v>2026</v>
      </c>
      <c r="C424">
        <f>IF(Tabelle1[[#This Row],[Datum]]&lt;1,"",MONTH(Tabelle1[[#This Row],[Datum]]))</f>
        <v>2</v>
      </c>
      <c r="D424" t="str">
        <f>IF(Tabelle1[[#This Row],[Verdienst]]="","",_xlfn.ISOWEEKNUM(Tabelle1[[#This Row],[Datum]]))</f>
        <v/>
      </c>
      <c r="E424" s="5">
        <v>46078</v>
      </c>
      <c r="F424" s="4"/>
      <c r="G424" s="4"/>
      <c r="I424" s="6" t="str">
        <f>IF(Tabelle1[[#This Row],[Beginn]]&lt;1,"",IF(OR(Tabelle1[[#This Row],[Beginn]]="Urlaub",Tabelle1[[#This Row],[Beginn]]="Krank",Tabelle1[[#This Row],[Beginn]]="Feiertag"),8/24,Tabelle1[[#This Row],[Ende]]-Tabelle1[[#This Row],[Beginn]]-Tabelle1[[#This Row],[Pause]]))</f>
        <v/>
      </c>
      <c r="J424" s="2" t="str">
        <f>IF(ISNUMBER(Tabelle1[[#This Row],[Stunde]]),IF(Tabelle1[[#This Row],[Stunde]]&gt;0,Tabelle1[[#This Row],[Stunde]]*$J$1*24,""),"")</f>
        <v/>
      </c>
      <c r="K424" t="str">
        <f>IF(MOD(Tabelle1[[#This Row],[Datum]],7)=1,SUMIF(Tabelle1[Datum],"&lt;="&amp;Tabelle1[[#This Row],[Datum]],Tabelle1[Betrag]),"")</f>
        <v/>
      </c>
      <c r="L424" s="6" t="str">
        <f>IF(MOD(Tabelle1[[#This Row],[Datum]],7)=1,SUMIF(Tabelle1[Datum],"&lt;="&amp;Tabelle1[[#This Row],[Datum]],Tabelle1[Stunde]),"")</f>
        <v/>
      </c>
    </row>
    <row r="425" spans="2:12" hidden="1">
      <c r="B425">
        <f>IF(Tabelle1[[#This Row],[Datum]]&lt;1,"",YEAR(Tabelle1[[#This Row],[Datum]]))</f>
        <v>2026</v>
      </c>
      <c r="C425">
        <f>IF(Tabelle1[[#This Row],[Datum]]&lt;1,"",MONTH(Tabelle1[[#This Row],[Datum]]))</f>
        <v>2</v>
      </c>
      <c r="D425" t="str">
        <f>IF(Tabelle1[[#This Row],[Verdienst]]="","",_xlfn.ISOWEEKNUM(Tabelle1[[#This Row],[Datum]]))</f>
        <v/>
      </c>
      <c r="E425" s="5">
        <v>46079</v>
      </c>
      <c r="F425" s="4"/>
      <c r="G425" s="4"/>
      <c r="I425" s="6" t="str">
        <f>IF(Tabelle1[[#This Row],[Beginn]]&lt;1,"",IF(OR(Tabelle1[[#This Row],[Beginn]]="Urlaub",Tabelle1[[#This Row],[Beginn]]="Krank",Tabelle1[[#This Row],[Beginn]]="Feiertag"),8/24,Tabelle1[[#This Row],[Ende]]-Tabelle1[[#This Row],[Beginn]]-Tabelle1[[#This Row],[Pause]]))</f>
        <v/>
      </c>
      <c r="J425" s="2" t="str">
        <f>IF(ISNUMBER(Tabelle1[[#This Row],[Stunde]]),IF(Tabelle1[[#This Row],[Stunde]]&gt;0,Tabelle1[[#This Row],[Stunde]]*$J$1*24,""),"")</f>
        <v/>
      </c>
      <c r="K425" t="str">
        <f>IF(MOD(Tabelle1[[#This Row],[Datum]],7)=1,SUMIF(Tabelle1[Datum],"&lt;="&amp;Tabelle1[[#This Row],[Datum]],Tabelle1[Betrag]),"")</f>
        <v/>
      </c>
      <c r="L425" s="6" t="str">
        <f>IF(MOD(Tabelle1[[#This Row],[Datum]],7)=1,SUMIF(Tabelle1[Datum],"&lt;="&amp;Tabelle1[[#This Row],[Datum]],Tabelle1[Stunde]),"")</f>
        <v/>
      </c>
    </row>
    <row r="426" spans="2:12" hidden="1">
      <c r="B426">
        <f>IF(Tabelle1[[#This Row],[Datum]]&lt;1,"",YEAR(Tabelle1[[#This Row],[Datum]]))</f>
        <v>2026</v>
      </c>
      <c r="C426">
        <f>IF(Tabelle1[[#This Row],[Datum]]&lt;1,"",MONTH(Tabelle1[[#This Row],[Datum]]))</f>
        <v>2</v>
      </c>
      <c r="D426" t="str">
        <f>IF(Tabelle1[[#This Row],[Verdienst]]="","",_xlfn.ISOWEEKNUM(Tabelle1[[#This Row],[Datum]]))</f>
        <v/>
      </c>
      <c r="E426" s="5">
        <v>46080</v>
      </c>
      <c r="F426" s="4"/>
      <c r="G426" s="4"/>
      <c r="I426" s="6" t="str">
        <f>IF(Tabelle1[[#This Row],[Beginn]]&lt;1,"",IF(OR(Tabelle1[[#This Row],[Beginn]]="Urlaub",Tabelle1[[#This Row],[Beginn]]="Krank",Tabelle1[[#This Row],[Beginn]]="Feiertag"),8/24,Tabelle1[[#This Row],[Ende]]-Tabelle1[[#This Row],[Beginn]]-Tabelle1[[#This Row],[Pause]]))</f>
        <v/>
      </c>
      <c r="J426" s="2" t="str">
        <f>IF(ISNUMBER(Tabelle1[[#This Row],[Stunde]]),IF(Tabelle1[[#This Row],[Stunde]]&gt;0,Tabelle1[[#This Row],[Stunde]]*$J$1*24,""),"")</f>
        <v/>
      </c>
      <c r="K426" t="str">
        <f>IF(MOD(Tabelle1[[#This Row],[Datum]],7)=1,SUMIF(Tabelle1[Datum],"&lt;="&amp;Tabelle1[[#This Row],[Datum]],Tabelle1[Betrag]),"")</f>
        <v/>
      </c>
      <c r="L426" s="6" t="str">
        <f>IF(MOD(Tabelle1[[#This Row],[Datum]],7)=1,SUMIF(Tabelle1[Datum],"&lt;="&amp;Tabelle1[[#This Row],[Datum]],Tabelle1[Stunde]),"")</f>
        <v/>
      </c>
    </row>
    <row r="427" spans="2:12" hidden="1">
      <c r="B427">
        <f>IF(Tabelle1[[#This Row],[Datum]]&lt;1,"",YEAR(Tabelle1[[#This Row],[Datum]]))</f>
        <v>2026</v>
      </c>
      <c r="C427">
        <f>IF(Tabelle1[[#This Row],[Datum]]&lt;1,"",MONTH(Tabelle1[[#This Row],[Datum]]))</f>
        <v>2</v>
      </c>
      <c r="D427" t="str">
        <f>IF(Tabelle1[[#This Row],[Verdienst]]="","",_xlfn.ISOWEEKNUM(Tabelle1[[#This Row],[Datum]]))</f>
        <v/>
      </c>
      <c r="E427" s="5">
        <v>46081</v>
      </c>
      <c r="F427" s="4"/>
      <c r="G427" s="4"/>
      <c r="I427" s="6" t="str">
        <f>IF(Tabelle1[[#This Row],[Beginn]]&lt;1,"",IF(OR(Tabelle1[[#This Row],[Beginn]]="Urlaub",Tabelle1[[#This Row],[Beginn]]="Krank",Tabelle1[[#This Row],[Beginn]]="Feiertag"),8/24,Tabelle1[[#This Row],[Ende]]-Tabelle1[[#This Row],[Beginn]]-Tabelle1[[#This Row],[Pause]]))</f>
        <v/>
      </c>
      <c r="J427" s="2" t="str">
        <f>IF(ISNUMBER(Tabelle1[[#This Row],[Stunde]]),IF(Tabelle1[[#This Row],[Stunde]]&gt;0,Tabelle1[[#This Row],[Stunde]]*$J$1*24,""),"")</f>
        <v/>
      </c>
      <c r="K427" t="str">
        <f>IF(MOD(Tabelle1[[#This Row],[Datum]],7)=1,SUMIF(Tabelle1[Datum],"&lt;="&amp;Tabelle1[[#This Row],[Datum]],Tabelle1[Betrag]),"")</f>
        <v/>
      </c>
      <c r="L427" s="6" t="str">
        <f>IF(MOD(Tabelle1[[#This Row],[Datum]],7)=1,SUMIF(Tabelle1[Datum],"&lt;="&amp;Tabelle1[[#This Row],[Datum]],Tabelle1[Stunde]),"")</f>
        <v/>
      </c>
    </row>
    <row r="428" spans="2:12" hidden="1">
      <c r="B428">
        <f>IF(Tabelle1[[#This Row],[Datum]]&lt;1,"",YEAR(Tabelle1[[#This Row],[Datum]]))</f>
        <v>2026</v>
      </c>
      <c r="C428">
        <f>IF(Tabelle1[[#This Row],[Datum]]&lt;1,"",MONTH(Tabelle1[[#This Row],[Datum]]))</f>
        <v>3</v>
      </c>
      <c r="D428">
        <f>IF(Tabelle1[[#This Row],[Verdienst]]="","",_xlfn.ISOWEEKNUM(Tabelle1[[#This Row],[Datum]]))</f>
        <v>9</v>
      </c>
      <c r="E428" s="5">
        <v>46082</v>
      </c>
      <c r="F428" s="4"/>
      <c r="G428" s="4"/>
      <c r="I428" s="6" t="str">
        <f>IF(Tabelle1[[#This Row],[Beginn]]&lt;1,"",IF(OR(Tabelle1[[#This Row],[Beginn]]="Urlaub",Tabelle1[[#This Row],[Beginn]]="Krank",Tabelle1[[#This Row],[Beginn]]="Feiertag"),8/24,Tabelle1[[#This Row],[Ende]]-Tabelle1[[#This Row],[Beginn]]-Tabelle1[[#This Row],[Pause]]))</f>
        <v/>
      </c>
      <c r="J428" s="2" t="str">
        <f>IF(ISNUMBER(Tabelle1[[#This Row],[Stunde]]),IF(Tabelle1[[#This Row],[Stunde]]&gt;0,Tabelle1[[#This Row],[Stunde]]*$J$1*24,""),"")</f>
        <v/>
      </c>
      <c r="K428">
        <f>IF(MOD(Tabelle1[[#This Row],[Datum]],7)=1,SUMIF(Tabelle1[Datum],"&lt;="&amp;Tabelle1[[#This Row],[Datum]],Tabelle1[Betrag]),"")</f>
        <v>506.55999999999995</v>
      </c>
      <c r="L428" s="6">
        <f>IF(MOD(Tabelle1[[#This Row],[Datum]],7)=1,SUMIF(Tabelle1[Datum],"&lt;="&amp;Tabelle1[[#This Row],[Datum]],Tabelle1[Stunde]),"")</f>
        <v>1.3333333333333333</v>
      </c>
    </row>
    <row r="429" spans="2:12" hidden="1">
      <c r="B429">
        <f>IF(Tabelle1[[#This Row],[Datum]]&lt;1,"",YEAR(Tabelle1[[#This Row],[Datum]]))</f>
        <v>2026</v>
      </c>
      <c r="C429">
        <f>IF(Tabelle1[[#This Row],[Datum]]&lt;1,"",MONTH(Tabelle1[[#This Row],[Datum]]))</f>
        <v>3</v>
      </c>
      <c r="D429" t="str">
        <f>IF(Tabelle1[[#This Row],[Verdienst]]="","",_xlfn.ISOWEEKNUM(Tabelle1[[#This Row],[Datum]]))</f>
        <v/>
      </c>
      <c r="E429" s="5">
        <v>46083</v>
      </c>
      <c r="F429" s="4"/>
      <c r="G429" s="4"/>
      <c r="I429" s="6" t="str">
        <f>IF(Tabelle1[[#This Row],[Beginn]]&lt;1,"",IF(OR(Tabelle1[[#This Row],[Beginn]]="Urlaub",Tabelle1[[#This Row],[Beginn]]="Krank",Tabelle1[[#This Row],[Beginn]]="Feiertag"),8/24,Tabelle1[[#This Row],[Ende]]-Tabelle1[[#This Row],[Beginn]]-Tabelle1[[#This Row],[Pause]]))</f>
        <v/>
      </c>
      <c r="J429" s="2" t="str">
        <f>IF(ISNUMBER(Tabelle1[[#This Row],[Stunde]]),IF(Tabelle1[[#This Row],[Stunde]]&gt;0,Tabelle1[[#This Row],[Stunde]]*$J$1*24,""),"")</f>
        <v/>
      </c>
      <c r="K429" t="str">
        <f>IF(MOD(Tabelle1[[#This Row],[Datum]],7)=1,SUMIF(Tabelle1[Datum],"&lt;="&amp;Tabelle1[[#This Row],[Datum]],Tabelle1[Betrag]),"")</f>
        <v/>
      </c>
      <c r="L429" s="6" t="str">
        <f>IF(MOD(Tabelle1[[#This Row],[Datum]],7)=1,SUMIF(Tabelle1[Datum],"&lt;="&amp;Tabelle1[[#This Row],[Datum]],Tabelle1[Stunde]),"")</f>
        <v/>
      </c>
    </row>
    <row r="430" spans="2:12" hidden="1">
      <c r="B430">
        <f>IF(Tabelle1[[#This Row],[Datum]]&lt;1,"",YEAR(Tabelle1[[#This Row],[Datum]]))</f>
        <v>2026</v>
      </c>
      <c r="C430">
        <f>IF(Tabelle1[[#This Row],[Datum]]&lt;1,"",MONTH(Tabelle1[[#This Row],[Datum]]))</f>
        <v>3</v>
      </c>
      <c r="D430" t="str">
        <f>IF(Tabelle1[[#This Row],[Verdienst]]="","",_xlfn.ISOWEEKNUM(Tabelle1[[#This Row],[Datum]]))</f>
        <v/>
      </c>
      <c r="E430" s="5">
        <v>46084</v>
      </c>
      <c r="F430" s="4"/>
      <c r="G430" s="4"/>
      <c r="I430" s="6" t="str">
        <f>IF(Tabelle1[[#This Row],[Beginn]]&lt;1,"",IF(OR(Tabelle1[[#This Row],[Beginn]]="Urlaub",Tabelle1[[#This Row],[Beginn]]="Krank",Tabelle1[[#This Row],[Beginn]]="Feiertag"),8/24,Tabelle1[[#This Row],[Ende]]-Tabelle1[[#This Row],[Beginn]]-Tabelle1[[#This Row],[Pause]]))</f>
        <v/>
      </c>
      <c r="J430" s="2" t="str">
        <f>IF(ISNUMBER(Tabelle1[[#This Row],[Stunde]]),IF(Tabelle1[[#This Row],[Stunde]]&gt;0,Tabelle1[[#This Row],[Stunde]]*$J$1*24,""),"")</f>
        <v/>
      </c>
      <c r="K430" t="str">
        <f>IF(MOD(Tabelle1[[#This Row],[Datum]],7)=1,SUMIF(Tabelle1[Datum],"&lt;="&amp;Tabelle1[[#This Row],[Datum]],Tabelle1[Betrag]),"")</f>
        <v/>
      </c>
      <c r="L430" s="6" t="str">
        <f>IF(MOD(Tabelle1[[#This Row],[Datum]],7)=1,SUMIF(Tabelle1[Datum],"&lt;="&amp;Tabelle1[[#This Row],[Datum]],Tabelle1[Stunde]),"")</f>
        <v/>
      </c>
    </row>
    <row r="431" spans="2:12" hidden="1">
      <c r="B431">
        <f>IF(Tabelle1[[#This Row],[Datum]]&lt;1,"",YEAR(Tabelle1[[#This Row],[Datum]]))</f>
        <v>2026</v>
      </c>
      <c r="C431">
        <f>IF(Tabelle1[[#This Row],[Datum]]&lt;1,"",MONTH(Tabelle1[[#This Row],[Datum]]))</f>
        <v>3</v>
      </c>
      <c r="D431" t="str">
        <f>IF(Tabelle1[[#This Row],[Verdienst]]="","",_xlfn.ISOWEEKNUM(Tabelle1[[#This Row],[Datum]]))</f>
        <v/>
      </c>
      <c r="E431" s="5">
        <v>46085</v>
      </c>
      <c r="F431" s="4"/>
      <c r="G431" s="4"/>
      <c r="I431" s="6" t="str">
        <f>IF(Tabelle1[[#This Row],[Beginn]]&lt;1,"",IF(OR(Tabelle1[[#This Row],[Beginn]]="Urlaub",Tabelle1[[#This Row],[Beginn]]="Krank",Tabelle1[[#This Row],[Beginn]]="Feiertag"),8/24,Tabelle1[[#This Row],[Ende]]-Tabelle1[[#This Row],[Beginn]]-Tabelle1[[#This Row],[Pause]]))</f>
        <v/>
      </c>
      <c r="J431" s="2" t="str">
        <f>IF(ISNUMBER(Tabelle1[[#This Row],[Stunde]]),IF(Tabelle1[[#This Row],[Stunde]]&gt;0,Tabelle1[[#This Row],[Stunde]]*$J$1*24,""),"")</f>
        <v/>
      </c>
      <c r="K431" t="str">
        <f>IF(MOD(Tabelle1[[#This Row],[Datum]],7)=1,SUMIF(Tabelle1[Datum],"&lt;="&amp;Tabelle1[[#This Row],[Datum]],Tabelle1[Betrag]),"")</f>
        <v/>
      </c>
      <c r="L431" s="6" t="str">
        <f>IF(MOD(Tabelle1[[#This Row],[Datum]],7)=1,SUMIF(Tabelle1[Datum],"&lt;="&amp;Tabelle1[[#This Row],[Datum]],Tabelle1[Stunde]),"")</f>
        <v/>
      </c>
    </row>
    <row r="432" spans="2:12" hidden="1">
      <c r="B432">
        <f>IF(Tabelle1[[#This Row],[Datum]]&lt;1,"",YEAR(Tabelle1[[#This Row],[Datum]]))</f>
        <v>2026</v>
      </c>
      <c r="C432">
        <f>IF(Tabelle1[[#This Row],[Datum]]&lt;1,"",MONTH(Tabelle1[[#This Row],[Datum]]))</f>
        <v>3</v>
      </c>
      <c r="D432" t="str">
        <f>IF(Tabelle1[[#This Row],[Verdienst]]="","",_xlfn.ISOWEEKNUM(Tabelle1[[#This Row],[Datum]]))</f>
        <v/>
      </c>
      <c r="E432" s="5">
        <v>46086</v>
      </c>
      <c r="F432" s="4"/>
      <c r="G432" s="4"/>
      <c r="I432" s="6" t="str">
        <f>IF(Tabelle1[[#This Row],[Beginn]]&lt;1,"",IF(OR(Tabelle1[[#This Row],[Beginn]]="Urlaub",Tabelle1[[#This Row],[Beginn]]="Krank",Tabelle1[[#This Row],[Beginn]]="Feiertag"),8/24,Tabelle1[[#This Row],[Ende]]-Tabelle1[[#This Row],[Beginn]]-Tabelle1[[#This Row],[Pause]]))</f>
        <v/>
      </c>
      <c r="J432" s="2" t="str">
        <f>IF(ISNUMBER(Tabelle1[[#This Row],[Stunde]]),IF(Tabelle1[[#This Row],[Stunde]]&gt;0,Tabelle1[[#This Row],[Stunde]]*$J$1*24,""),"")</f>
        <v/>
      </c>
      <c r="K432" t="str">
        <f>IF(MOD(Tabelle1[[#This Row],[Datum]],7)=1,SUMIF(Tabelle1[Datum],"&lt;="&amp;Tabelle1[[#This Row],[Datum]],Tabelle1[Betrag]),"")</f>
        <v/>
      </c>
      <c r="L432" s="6" t="str">
        <f>IF(MOD(Tabelle1[[#This Row],[Datum]],7)=1,SUMIF(Tabelle1[Datum],"&lt;="&amp;Tabelle1[[#This Row],[Datum]],Tabelle1[Stunde]),"")</f>
        <v/>
      </c>
    </row>
    <row r="433" spans="2:12" hidden="1">
      <c r="B433">
        <f>IF(Tabelle1[[#This Row],[Datum]]&lt;1,"",YEAR(Tabelle1[[#This Row],[Datum]]))</f>
        <v>2026</v>
      </c>
      <c r="C433">
        <f>IF(Tabelle1[[#This Row],[Datum]]&lt;1,"",MONTH(Tabelle1[[#This Row],[Datum]]))</f>
        <v>3</v>
      </c>
      <c r="D433" t="str">
        <f>IF(Tabelle1[[#This Row],[Verdienst]]="","",_xlfn.ISOWEEKNUM(Tabelle1[[#This Row],[Datum]]))</f>
        <v/>
      </c>
      <c r="E433" s="5">
        <v>46087</v>
      </c>
      <c r="F433" s="4"/>
      <c r="G433" s="4"/>
      <c r="I433" s="6" t="str">
        <f>IF(Tabelle1[[#This Row],[Beginn]]&lt;1,"",IF(OR(Tabelle1[[#This Row],[Beginn]]="Urlaub",Tabelle1[[#This Row],[Beginn]]="Krank",Tabelle1[[#This Row],[Beginn]]="Feiertag"),8/24,Tabelle1[[#This Row],[Ende]]-Tabelle1[[#This Row],[Beginn]]-Tabelle1[[#This Row],[Pause]]))</f>
        <v/>
      </c>
      <c r="J433" s="2" t="str">
        <f>IF(ISNUMBER(Tabelle1[[#This Row],[Stunde]]),IF(Tabelle1[[#This Row],[Stunde]]&gt;0,Tabelle1[[#This Row],[Stunde]]*$J$1*24,""),"")</f>
        <v/>
      </c>
      <c r="K433" t="str">
        <f>IF(MOD(Tabelle1[[#This Row],[Datum]],7)=1,SUMIF(Tabelle1[Datum],"&lt;="&amp;Tabelle1[[#This Row],[Datum]],Tabelle1[Betrag]),"")</f>
        <v/>
      </c>
      <c r="L433" s="6" t="str">
        <f>IF(MOD(Tabelle1[[#This Row],[Datum]],7)=1,SUMIF(Tabelle1[Datum],"&lt;="&amp;Tabelle1[[#This Row],[Datum]],Tabelle1[Stunde]),"")</f>
        <v/>
      </c>
    </row>
    <row r="434" spans="2:12" hidden="1">
      <c r="B434">
        <f>IF(Tabelle1[[#This Row],[Datum]]&lt;1,"",YEAR(Tabelle1[[#This Row],[Datum]]))</f>
        <v>2026</v>
      </c>
      <c r="C434">
        <f>IF(Tabelle1[[#This Row],[Datum]]&lt;1,"",MONTH(Tabelle1[[#This Row],[Datum]]))</f>
        <v>3</v>
      </c>
      <c r="D434" t="str">
        <f>IF(Tabelle1[[#This Row],[Verdienst]]="","",_xlfn.ISOWEEKNUM(Tabelle1[[#This Row],[Datum]]))</f>
        <v/>
      </c>
      <c r="E434" s="5">
        <v>46088</v>
      </c>
      <c r="F434" s="4"/>
      <c r="G434" s="4"/>
      <c r="I434" s="6" t="str">
        <f>IF(Tabelle1[[#This Row],[Beginn]]&lt;1,"",IF(OR(Tabelle1[[#This Row],[Beginn]]="Urlaub",Tabelle1[[#This Row],[Beginn]]="Krank",Tabelle1[[#This Row],[Beginn]]="Feiertag"),8/24,Tabelle1[[#This Row],[Ende]]-Tabelle1[[#This Row],[Beginn]]-Tabelle1[[#This Row],[Pause]]))</f>
        <v/>
      </c>
      <c r="J434" s="2" t="str">
        <f>IF(ISNUMBER(Tabelle1[[#This Row],[Stunde]]),IF(Tabelle1[[#This Row],[Stunde]]&gt;0,Tabelle1[[#This Row],[Stunde]]*$J$1*24,""),"")</f>
        <v/>
      </c>
      <c r="K434" t="str">
        <f>IF(MOD(Tabelle1[[#This Row],[Datum]],7)=1,SUMIF(Tabelle1[Datum],"&lt;="&amp;Tabelle1[[#This Row],[Datum]],Tabelle1[Betrag]),"")</f>
        <v/>
      </c>
      <c r="L434" s="6" t="str">
        <f>IF(MOD(Tabelle1[[#This Row],[Datum]],7)=1,SUMIF(Tabelle1[Datum],"&lt;="&amp;Tabelle1[[#This Row],[Datum]],Tabelle1[Stunde]),"")</f>
        <v/>
      </c>
    </row>
    <row r="435" spans="2:12" hidden="1">
      <c r="B435">
        <f>IF(Tabelle1[[#This Row],[Datum]]&lt;1,"",YEAR(Tabelle1[[#This Row],[Datum]]))</f>
        <v>2026</v>
      </c>
      <c r="C435">
        <f>IF(Tabelle1[[#This Row],[Datum]]&lt;1,"",MONTH(Tabelle1[[#This Row],[Datum]]))</f>
        <v>3</v>
      </c>
      <c r="D435">
        <f>IF(Tabelle1[[#This Row],[Verdienst]]="","",_xlfn.ISOWEEKNUM(Tabelle1[[#This Row],[Datum]]))</f>
        <v>10</v>
      </c>
      <c r="E435" s="5">
        <v>46089</v>
      </c>
      <c r="F435" s="4"/>
      <c r="G435" s="4"/>
      <c r="I435" s="6" t="str">
        <f>IF(Tabelle1[[#This Row],[Beginn]]&lt;1,"",IF(OR(Tabelle1[[#This Row],[Beginn]]="Urlaub",Tabelle1[[#This Row],[Beginn]]="Krank",Tabelle1[[#This Row],[Beginn]]="Feiertag"),8/24,Tabelle1[[#This Row],[Ende]]-Tabelle1[[#This Row],[Beginn]]-Tabelle1[[#This Row],[Pause]]))</f>
        <v/>
      </c>
      <c r="J435" s="2" t="str">
        <f>IF(ISNUMBER(Tabelle1[[#This Row],[Stunde]]),IF(Tabelle1[[#This Row],[Stunde]]&gt;0,Tabelle1[[#This Row],[Stunde]]*$J$1*24,""),"")</f>
        <v/>
      </c>
      <c r="K435">
        <f>IF(MOD(Tabelle1[[#This Row],[Datum]],7)=1,SUMIF(Tabelle1[Datum],"&lt;="&amp;Tabelle1[[#This Row],[Datum]],Tabelle1[Betrag]),"")</f>
        <v>506.55999999999995</v>
      </c>
      <c r="L435" s="6">
        <f>IF(MOD(Tabelle1[[#This Row],[Datum]],7)=1,SUMIF(Tabelle1[Datum],"&lt;="&amp;Tabelle1[[#This Row],[Datum]],Tabelle1[Stunde]),"")</f>
        <v>1.3333333333333333</v>
      </c>
    </row>
    <row r="436" spans="2:12" hidden="1">
      <c r="B436">
        <f>IF(Tabelle1[[#This Row],[Datum]]&lt;1,"",YEAR(Tabelle1[[#This Row],[Datum]]))</f>
        <v>2026</v>
      </c>
      <c r="C436">
        <f>IF(Tabelle1[[#This Row],[Datum]]&lt;1,"",MONTH(Tabelle1[[#This Row],[Datum]]))</f>
        <v>3</v>
      </c>
      <c r="D436" t="str">
        <f>IF(Tabelle1[[#This Row],[Verdienst]]="","",_xlfn.ISOWEEKNUM(Tabelle1[[#This Row],[Datum]]))</f>
        <v/>
      </c>
      <c r="E436" s="5">
        <v>46090</v>
      </c>
      <c r="F436" s="4"/>
      <c r="G436" s="4"/>
      <c r="I436" s="6" t="str">
        <f>IF(Tabelle1[[#This Row],[Beginn]]&lt;1,"",IF(OR(Tabelle1[[#This Row],[Beginn]]="Urlaub",Tabelle1[[#This Row],[Beginn]]="Krank",Tabelle1[[#This Row],[Beginn]]="Feiertag"),8/24,Tabelle1[[#This Row],[Ende]]-Tabelle1[[#This Row],[Beginn]]-Tabelle1[[#This Row],[Pause]]))</f>
        <v/>
      </c>
      <c r="J436" s="2" t="str">
        <f>IF(ISNUMBER(Tabelle1[[#This Row],[Stunde]]),IF(Tabelle1[[#This Row],[Stunde]]&gt;0,Tabelle1[[#This Row],[Stunde]]*$J$1*24,""),"")</f>
        <v/>
      </c>
      <c r="K436" t="str">
        <f>IF(MOD(Tabelle1[[#This Row],[Datum]],7)=1,SUMIF(Tabelle1[Datum],"&lt;="&amp;Tabelle1[[#This Row],[Datum]],Tabelle1[Betrag]),"")</f>
        <v/>
      </c>
      <c r="L436" s="6" t="str">
        <f>IF(MOD(Tabelle1[[#This Row],[Datum]],7)=1,SUMIF(Tabelle1[Datum],"&lt;="&amp;Tabelle1[[#This Row],[Datum]],Tabelle1[Stunde]),"")</f>
        <v/>
      </c>
    </row>
    <row r="437" spans="2:12" hidden="1">
      <c r="B437">
        <f>IF(Tabelle1[[#This Row],[Datum]]&lt;1,"",YEAR(Tabelle1[[#This Row],[Datum]]))</f>
        <v>2026</v>
      </c>
      <c r="C437">
        <f>IF(Tabelle1[[#This Row],[Datum]]&lt;1,"",MONTH(Tabelle1[[#This Row],[Datum]]))</f>
        <v>3</v>
      </c>
      <c r="D437" t="str">
        <f>IF(Tabelle1[[#This Row],[Verdienst]]="","",_xlfn.ISOWEEKNUM(Tabelle1[[#This Row],[Datum]]))</f>
        <v/>
      </c>
      <c r="E437" s="5">
        <v>46091</v>
      </c>
      <c r="F437" s="4"/>
      <c r="G437" s="4"/>
      <c r="I437" s="6" t="str">
        <f>IF(Tabelle1[[#This Row],[Beginn]]&lt;1,"",IF(OR(Tabelle1[[#This Row],[Beginn]]="Urlaub",Tabelle1[[#This Row],[Beginn]]="Krank",Tabelle1[[#This Row],[Beginn]]="Feiertag"),8/24,Tabelle1[[#This Row],[Ende]]-Tabelle1[[#This Row],[Beginn]]-Tabelle1[[#This Row],[Pause]]))</f>
        <v/>
      </c>
      <c r="J437" s="2" t="str">
        <f>IF(ISNUMBER(Tabelle1[[#This Row],[Stunde]]),IF(Tabelle1[[#This Row],[Stunde]]&gt;0,Tabelle1[[#This Row],[Stunde]]*$J$1*24,""),"")</f>
        <v/>
      </c>
      <c r="K437" t="str">
        <f>IF(MOD(Tabelle1[[#This Row],[Datum]],7)=1,SUMIF(Tabelle1[Datum],"&lt;="&amp;Tabelle1[[#This Row],[Datum]],Tabelle1[Betrag]),"")</f>
        <v/>
      </c>
      <c r="L437" s="6" t="str">
        <f>IF(MOD(Tabelle1[[#This Row],[Datum]],7)=1,SUMIF(Tabelle1[Datum],"&lt;="&amp;Tabelle1[[#This Row],[Datum]],Tabelle1[Stunde]),"")</f>
        <v/>
      </c>
    </row>
    <row r="438" spans="2:12" hidden="1">
      <c r="B438">
        <f>IF(Tabelle1[[#This Row],[Datum]]&lt;1,"",YEAR(Tabelle1[[#This Row],[Datum]]))</f>
        <v>2026</v>
      </c>
      <c r="C438">
        <f>IF(Tabelle1[[#This Row],[Datum]]&lt;1,"",MONTH(Tabelle1[[#This Row],[Datum]]))</f>
        <v>3</v>
      </c>
      <c r="D438" t="str">
        <f>IF(Tabelle1[[#This Row],[Verdienst]]="","",_xlfn.ISOWEEKNUM(Tabelle1[[#This Row],[Datum]]))</f>
        <v/>
      </c>
      <c r="E438" s="5">
        <v>46092</v>
      </c>
      <c r="F438" s="4"/>
      <c r="G438" s="4"/>
      <c r="I438" s="6" t="str">
        <f>IF(Tabelle1[[#This Row],[Beginn]]&lt;1,"",IF(OR(Tabelle1[[#This Row],[Beginn]]="Urlaub",Tabelle1[[#This Row],[Beginn]]="Krank",Tabelle1[[#This Row],[Beginn]]="Feiertag"),8/24,Tabelle1[[#This Row],[Ende]]-Tabelle1[[#This Row],[Beginn]]-Tabelle1[[#This Row],[Pause]]))</f>
        <v/>
      </c>
      <c r="J438" s="2" t="str">
        <f>IF(ISNUMBER(Tabelle1[[#This Row],[Stunde]]),IF(Tabelle1[[#This Row],[Stunde]]&gt;0,Tabelle1[[#This Row],[Stunde]]*$J$1*24,""),"")</f>
        <v/>
      </c>
      <c r="K438" t="str">
        <f>IF(MOD(Tabelle1[[#This Row],[Datum]],7)=1,SUMIF(Tabelle1[Datum],"&lt;="&amp;Tabelle1[[#This Row],[Datum]],Tabelle1[Betrag]),"")</f>
        <v/>
      </c>
      <c r="L438" s="6" t="str">
        <f>IF(MOD(Tabelle1[[#This Row],[Datum]],7)=1,SUMIF(Tabelle1[Datum],"&lt;="&amp;Tabelle1[[#This Row],[Datum]],Tabelle1[Stunde]),"")</f>
        <v/>
      </c>
    </row>
    <row r="439" spans="2:12" hidden="1">
      <c r="B439">
        <f>IF(Tabelle1[[#This Row],[Datum]]&lt;1,"",YEAR(Tabelle1[[#This Row],[Datum]]))</f>
        <v>2026</v>
      </c>
      <c r="C439">
        <f>IF(Tabelle1[[#This Row],[Datum]]&lt;1,"",MONTH(Tabelle1[[#This Row],[Datum]]))</f>
        <v>3</v>
      </c>
      <c r="D439" t="str">
        <f>IF(Tabelle1[[#This Row],[Verdienst]]="","",_xlfn.ISOWEEKNUM(Tabelle1[[#This Row],[Datum]]))</f>
        <v/>
      </c>
      <c r="E439" s="5">
        <v>46093</v>
      </c>
      <c r="F439" s="4"/>
      <c r="G439" s="4"/>
      <c r="I439" s="6" t="str">
        <f>IF(Tabelle1[[#This Row],[Beginn]]&lt;1,"",IF(OR(Tabelle1[[#This Row],[Beginn]]="Urlaub",Tabelle1[[#This Row],[Beginn]]="Krank",Tabelle1[[#This Row],[Beginn]]="Feiertag"),8/24,Tabelle1[[#This Row],[Ende]]-Tabelle1[[#This Row],[Beginn]]-Tabelle1[[#This Row],[Pause]]))</f>
        <v/>
      </c>
      <c r="J439" s="2" t="str">
        <f>IF(ISNUMBER(Tabelle1[[#This Row],[Stunde]]),IF(Tabelle1[[#This Row],[Stunde]]&gt;0,Tabelle1[[#This Row],[Stunde]]*$J$1*24,""),"")</f>
        <v/>
      </c>
      <c r="K439" t="str">
        <f>IF(MOD(Tabelle1[[#This Row],[Datum]],7)=1,SUMIF(Tabelle1[Datum],"&lt;="&amp;Tabelle1[[#This Row],[Datum]],Tabelle1[Betrag]),"")</f>
        <v/>
      </c>
      <c r="L439" s="6" t="str">
        <f>IF(MOD(Tabelle1[[#This Row],[Datum]],7)=1,SUMIF(Tabelle1[Datum],"&lt;="&amp;Tabelle1[[#This Row],[Datum]],Tabelle1[Stunde]),"")</f>
        <v/>
      </c>
    </row>
    <row r="440" spans="2:12" hidden="1">
      <c r="B440">
        <f>IF(Tabelle1[[#This Row],[Datum]]&lt;1,"",YEAR(Tabelle1[[#This Row],[Datum]]))</f>
        <v>2026</v>
      </c>
      <c r="C440">
        <f>IF(Tabelle1[[#This Row],[Datum]]&lt;1,"",MONTH(Tabelle1[[#This Row],[Datum]]))</f>
        <v>3</v>
      </c>
      <c r="D440" t="str">
        <f>IF(Tabelle1[[#This Row],[Verdienst]]="","",_xlfn.ISOWEEKNUM(Tabelle1[[#This Row],[Datum]]))</f>
        <v/>
      </c>
      <c r="E440" s="5">
        <v>46094</v>
      </c>
      <c r="F440" s="4"/>
      <c r="G440" s="4"/>
      <c r="I440" s="6" t="str">
        <f>IF(Tabelle1[[#This Row],[Beginn]]&lt;1,"",IF(OR(Tabelle1[[#This Row],[Beginn]]="Urlaub",Tabelle1[[#This Row],[Beginn]]="Krank",Tabelle1[[#This Row],[Beginn]]="Feiertag"),8/24,Tabelle1[[#This Row],[Ende]]-Tabelle1[[#This Row],[Beginn]]-Tabelle1[[#This Row],[Pause]]))</f>
        <v/>
      </c>
      <c r="J440" s="2" t="str">
        <f>IF(ISNUMBER(Tabelle1[[#This Row],[Stunde]]),IF(Tabelle1[[#This Row],[Stunde]]&gt;0,Tabelle1[[#This Row],[Stunde]]*$J$1*24,""),"")</f>
        <v/>
      </c>
      <c r="K440" t="str">
        <f>IF(MOD(Tabelle1[[#This Row],[Datum]],7)=1,SUMIF(Tabelle1[Datum],"&lt;="&amp;Tabelle1[[#This Row],[Datum]],Tabelle1[Betrag]),"")</f>
        <v/>
      </c>
      <c r="L440" s="6" t="str">
        <f>IF(MOD(Tabelle1[[#This Row],[Datum]],7)=1,SUMIF(Tabelle1[Datum],"&lt;="&amp;Tabelle1[[#This Row],[Datum]],Tabelle1[Stunde]),"")</f>
        <v/>
      </c>
    </row>
    <row r="441" spans="2:12" hidden="1">
      <c r="B441">
        <f>IF(Tabelle1[[#This Row],[Datum]]&lt;1,"",YEAR(Tabelle1[[#This Row],[Datum]]))</f>
        <v>2026</v>
      </c>
      <c r="C441">
        <f>IF(Tabelle1[[#This Row],[Datum]]&lt;1,"",MONTH(Tabelle1[[#This Row],[Datum]]))</f>
        <v>3</v>
      </c>
      <c r="D441" t="str">
        <f>IF(Tabelle1[[#This Row],[Verdienst]]="","",_xlfn.ISOWEEKNUM(Tabelle1[[#This Row],[Datum]]))</f>
        <v/>
      </c>
      <c r="E441" s="5">
        <v>46095</v>
      </c>
      <c r="F441" s="4"/>
      <c r="G441" s="4"/>
      <c r="I441" s="6" t="str">
        <f>IF(Tabelle1[[#This Row],[Beginn]]&lt;1,"",IF(OR(Tabelle1[[#This Row],[Beginn]]="Urlaub",Tabelle1[[#This Row],[Beginn]]="Krank",Tabelle1[[#This Row],[Beginn]]="Feiertag"),8/24,Tabelle1[[#This Row],[Ende]]-Tabelle1[[#This Row],[Beginn]]-Tabelle1[[#This Row],[Pause]]))</f>
        <v/>
      </c>
      <c r="J441" s="2" t="str">
        <f>IF(ISNUMBER(Tabelle1[[#This Row],[Stunde]]),IF(Tabelle1[[#This Row],[Stunde]]&gt;0,Tabelle1[[#This Row],[Stunde]]*$J$1*24,""),"")</f>
        <v/>
      </c>
      <c r="K441" t="str">
        <f>IF(MOD(Tabelle1[[#This Row],[Datum]],7)=1,SUMIF(Tabelle1[Datum],"&lt;="&amp;Tabelle1[[#This Row],[Datum]],Tabelle1[Betrag]),"")</f>
        <v/>
      </c>
      <c r="L441" s="6" t="str">
        <f>IF(MOD(Tabelle1[[#This Row],[Datum]],7)=1,SUMIF(Tabelle1[Datum],"&lt;="&amp;Tabelle1[[#This Row],[Datum]],Tabelle1[Stunde]),"")</f>
        <v/>
      </c>
    </row>
    <row r="442" spans="2:12" hidden="1">
      <c r="B442">
        <f>IF(Tabelle1[[#This Row],[Datum]]&lt;1,"",YEAR(Tabelle1[[#This Row],[Datum]]))</f>
        <v>2026</v>
      </c>
      <c r="C442">
        <f>IF(Tabelle1[[#This Row],[Datum]]&lt;1,"",MONTH(Tabelle1[[#This Row],[Datum]]))</f>
        <v>3</v>
      </c>
      <c r="D442">
        <f>IF(Tabelle1[[#This Row],[Verdienst]]="","",_xlfn.ISOWEEKNUM(Tabelle1[[#This Row],[Datum]]))</f>
        <v>11</v>
      </c>
      <c r="E442" s="5">
        <v>46096</v>
      </c>
      <c r="F442" s="4"/>
      <c r="G442" s="4"/>
      <c r="I442" s="6" t="str">
        <f>IF(Tabelle1[[#This Row],[Beginn]]&lt;1,"",IF(OR(Tabelle1[[#This Row],[Beginn]]="Urlaub",Tabelle1[[#This Row],[Beginn]]="Krank",Tabelle1[[#This Row],[Beginn]]="Feiertag"),8/24,Tabelle1[[#This Row],[Ende]]-Tabelle1[[#This Row],[Beginn]]-Tabelle1[[#This Row],[Pause]]))</f>
        <v/>
      </c>
      <c r="J442" s="2" t="str">
        <f>IF(ISNUMBER(Tabelle1[[#This Row],[Stunde]]),IF(Tabelle1[[#This Row],[Stunde]]&gt;0,Tabelle1[[#This Row],[Stunde]]*$J$1*24,""),"")</f>
        <v/>
      </c>
      <c r="K442">
        <f>IF(MOD(Tabelle1[[#This Row],[Datum]],7)=1,SUMIF(Tabelle1[Datum],"&lt;="&amp;Tabelle1[[#This Row],[Datum]],Tabelle1[Betrag]),"")</f>
        <v>506.55999999999995</v>
      </c>
      <c r="L442" s="6">
        <f>IF(MOD(Tabelle1[[#This Row],[Datum]],7)=1,SUMIF(Tabelle1[Datum],"&lt;="&amp;Tabelle1[[#This Row],[Datum]],Tabelle1[Stunde]),"")</f>
        <v>1.3333333333333333</v>
      </c>
    </row>
    <row r="443" spans="2:12" hidden="1">
      <c r="B443">
        <f>IF(Tabelle1[[#This Row],[Datum]]&lt;1,"",YEAR(Tabelle1[[#This Row],[Datum]]))</f>
        <v>2026</v>
      </c>
      <c r="C443">
        <f>IF(Tabelle1[[#This Row],[Datum]]&lt;1,"",MONTH(Tabelle1[[#This Row],[Datum]]))</f>
        <v>3</v>
      </c>
      <c r="D443" t="str">
        <f>IF(Tabelle1[[#This Row],[Verdienst]]="","",_xlfn.ISOWEEKNUM(Tabelle1[[#This Row],[Datum]]))</f>
        <v/>
      </c>
      <c r="E443" s="5">
        <v>46097</v>
      </c>
      <c r="F443" s="4"/>
      <c r="G443" s="4"/>
      <c r="I443" s="6" t="str">
        <f>IF(Tabelle1[[#This Row],[Beginn]]&lt;1,"",IF(OR(Tabelle1[[#This Row],[Beginn]]="Urlaub",Tabelle1[[#This Row],[Beginn]]="Krank",Tabelle1[[#This Row],[Beginn]]="Feiertag"),8/24,Tabelle1[[#This Row],[Ende]]-Tabelle1[[#This Row],[Beginn]]-Tabelle1[[#This Row],[Pause]]))</f>
        <v/>
      </c>
      <c r="J443" s="2" t="str">
        <f>IF(ISNUMBER(Tabelle1[[#This Row],[Stunde]]),IF(Tabelle1[[#This Row],[Stunde]]&gt;0,Tabelle1[[#This Row],[Stunde]]*$J$1*24,""),"")</f>
        <v/>
      </c>
      <c r="K443" t="str">
        <f>IF(MOD(Tabelle1[[#This Row],[Datum]],7)=1,SUMIF(Tabelle1[Datum],"&lt;="&amp;Tabelle1[[#This Row],[Datum]],Tabelle1[Betrag]),"")</f>
        <v/>
      </c>
      <c r="L443" s="6" t="str">
        <f>IF(MOD(Tabelle1[[#This Row],[Datum]],7)=1,SUMIF(Tabelle1[Datum],"&lt;="&amp;Tabelle1[[#This Row],[Datum]],Tabelle1[Stunde]),"")</f>
        <v/>
      </c>
    </row>
    <row r="444" spans="2:12" hidden="1">
      <c r="B444">
        <f>IF(Tabelle1[[#This Row],[Datum]]&lt;1,"",YEAR(Tabelle1[[#This Row],[Datum]]))</f>
        <v>2026</v>
      </c>
      <c r="C444">
        <f>IF(Tabelle1[[#This Row],[Datum]]&lt;1,"",MONTH(Tabelle1[[#This Row],[Datum]]))</f>
        <v>3</v>
      </c>
      <c r="D444" t="str">
        <f>IF(Tabelle1[[#This Row],[Verdienst]]="","",_xlfn.ISOWEEKNUM(Tabelle1[[#This Row],[Datum]]))</f>
        <v/>
      </c>
      <c r="E444" s="5">
        <v>46098</v>
      </c>
      <c r="F444" s="4"/>
      <c r="G444" s="4"/>
      <c r="I444" s="6" t="str">
        <f>IF(Tabelle1[[#This Row],[Beginn]]&lt;1,"",IF(OR(Tabelle1[[#This Row],[Beginn]]="Urlaub",Tabelle1[[#This Row],[Beginn]]="Krank",Tabelle1[[#This Row],[Beginn]]="Feiertag"),8/24,Tabelle1[[#This Row],[Ende]]-Tabelle1[[#This Row],[Beginn]]-Tabelle1[[#This Row],[Pause]]))</f>
        <v/>
      </c>
      <c r="J444" s="2" t="str">
        <f>IF(ISNUMBER(Tabelle1[[#This Row],[Stunde]]),IF(Tabelle1[[#This Row],[Stunde]]&gt;0,Tabelle1[[#This Row],[Stunde]]*$J$1*24,""),"")</f>
        <v/>
      </c>
      <c r="K444" t="str">
        <f>IF(MOD(Tabelle1[[#This Row],[Datum]],7)=1,SUMIF(Tabelle1[Datum],"&lt;="&amp;Tabelle1[[#This Row],[Datum]],Tabelle1[Betrag]),"")</f>
        <v/>
      </c>
      <c r="L444" s="6" t="str">
        <f>IF(MOD(Tabelle1[[#This Row],[Datum]],7)=1,SUMIF(Tabelle1[Datum],"&lt;="&amp;Tabelle1[[#This Row],[Datum]],Tabelle1[Stunde]),"")</f>
        <v/>
      </c>
    </row>
    <row r="445" spans="2:12" hidden="1">
      <c r="B445">
        <f>IF(Tabelle1[[#This Row],[Datum]]&lt;1,"",YEAR(Tabelle1[[#This Row],[Datum]]))</f>
        <v>2026</v>
      </c>
      <c r="C445">
        <f>IF(Tabelle1[[#This Row],[Datum]]&lt;1,"",MONTH(Tabelle1[[#This Row],[Datum]]))</f>
        <v>3</v>
      </c>
      <c r="D445" t="str">
        <f>IF(Tabelle1[[#This Row],[Verdienst]]="","",_xlfn.ISOWEEKNUM(Tabelle1[[#This Row],[Datum]]))</f>
        <v/>
      </c>
      <c r="E445" s="5">
        <v>46099</v>
      </c>
      <c r="F445" s="4"/>
      <c r="G445" s="4"/>
      <c r="I445" s="6" t="str">
        <f>IF(Tabelle1[[#This Row],[Beginn]]&lt;1,"",IF(OR(Tabelle1[[#This Row],[Beginn]]="Urlaub",Tabelle1[[#This Row],[Beginn]]="Krank",Tabelle1[[#This Row],[Beginn]]="Feiertag"),8/24,Tabelle1[[#This Row],[Ende]]-Tabelle1[[#This Row],[Beginn]]-Tabelle1[[#This Row],[Pause]]))</f>
        <v/>
      </c>
      <c r="J445" s="2" t="str">
        <f>IF(ISNUMBER(Tabelle1[[#This Row],[Stunde]]),IF(Tabelle1[[#This Row],[Stunde]]&gt;0,Tabelle1[[#This Row],[Stunde]]*$J$1*24,""),"")</f>
        <v/>
      </c>
      <c r="K445" t="str">
        <f>IF(MOD(Tabelle1[[#This Row],[Datum]],7)=1,SUMIF(Tabelle1[Datum],"&lt;="&amp;Tabelle1[[#This Row],[Datum]],Tabelle1[Betrag]),"")</f>
        <v/>
      </c>
      <c r="L445" s="6" t="str">
        <f>IF(MOD(Tabelle1[[#This Row],[Datum]],7)=1,SUMIF(Tabelle1[Datum],"&lt;="&amp;Tabelle1[[#This Row],[Datum]],Tabelle1[Stunde]),"")</f>
        <v/>
      </c>
    </row>
    <row r="446" spans="2:12" hidden="1">
      <c r="B446">
        <f>IF(Tabelle1[[#This Row],[Datum]]&lt;1,"",YEAR(Tabelle1[[#This Row],[Datum]]))</f>
        <v>2026</v>
      </c>
      <c r="C446">
        <f>IF(Tabelle1[[#This Row],[Datum]]&lt;1,"",MONTH(Tabelle1[[#This Row],[Datum]]))</f>
        <v>3</v>
      </c>
      <c r="D446" t="str">
        <f>IF(Tabelle1[[#This Row],[Verdienst]]="","",_xlfn.ISOWEEKNUM(Tabelle1[[#This Row],[Datum]]))</f>
        <v/>
      </c>
      <c r="E446" s="5">
        <v>46100</v>
      </c>
      <c r="F446" s="4"/>
      <c r="G446" s="4"/>
      <c r="I446" s="6" t="str">
        <f>IF(Tabelle1[[#This Row],[Beginn]]&lt;1,"",IF(OR(Tabelle1[[#This Row],[Beginn]]="Urlaub",Tabelle1[[#This Row],[Beginn]]="Krank",Tabelle1[[#This Row],[Beginn]]="Feiertag"),8/24,Tabelle1[[#This Row],[Ende]]-Tabelle1[[#This Row],[Beginn]]-Tabelle1[[#This Row],[Pause]]))</f>
        <v/>
      </c>
      <c r="J446" s="2" t="str">
        <f>IF(ISNUMBER(Tabelle1[[#This Row],[Stunde]]),IF(Tabelle1[[#This Row],[Stunde]]&gt;0,Tabelle1[[#This Row],[Stunde]]*$J$1*24,""),"")</f>
        <v/>
      </c>
      <c r="K446" t="str">
        <f>IF(MOD(Tabelle1[[#This Row],[Datum]],7)=1,SUMIF(Tabelle1[Datum],"&lt;="&amp;Tabelle1[[#This Row],[Datum]],Tabelle1[Betrag]),"")</f>
        <v/>
      </c>
      <c r="L446" s="6" t="str">
        <f>IF(MOD(Tabelle1[[#This Row],[Datum]],7)=1,SUMIF(Tabelle1[Datum],"&lt;="&amp;Tabelle1[[#This Row],[Datum]],Tabelle1[Stunde]),"")</f>
        <v/>
      </c>
    </row>
    <row r="447" spans="2:12" hidden="1">
      <c r="B447">
        <f>IF(Tabelle1[[#This Row],[Datum]]&lt;1,"",YEAR(Tabelle1[[#This Row],[Datum]]))</f>
        <v>2026</v>
      </c>
      <c r="C447">
        <f>IF(Tabelle1[[#This Row],[Datum]]&lt;1,"",MONTH(Tabelle1[[#This Row],[Datum]]))</f>
        <v>3</v>
      </c>
      <c r="D447" t="str">
        <f>IF(Tabelle1[[#This Row],[Verdienst]]="","",_xlfn.ISOWEEKNUM(Tabelle1[[#This Row],[Datum]]))</f>
        <v/>
      </c>
      <c r="E447" s="5">
        <v>46101</v>
      </c>
      <c r="F447" s="4"/>
      <c r="G447" s="4"/>
      <c r="I447" s="6" t="str">
        <f>IF(Tabelle1[[#This Row],[Beginn]]&lt;1,"",IF(OR(Tabelle1[[#This Row],[Beginn]]="Urlaub",Tabelle1[[#This Row],[Beginn]]="Krank",Tabelle1[[#This Row],[Beginn]]="Feiertag"),8/24,Tabelle1[[#This Row],[Ende]]-Tabelle1[[#This Row],[Beginn]]-Tabelle1[[#This Row],[Pause]]))</f>
        <v/>
      </c>
      <c r="J447" s="2" t="str">
        <f>IF(ISNUMBER(Tabelle1[[#This Row],[Stunde]]),IF(Tabelle1[[#This Row],[Stunde]]&gt;0,Tabelle1[[#This Row],[Stunde]]*$J$1*24,""),"")</f>
        <v/>
      </c>
      <c r="K447" t="str">
        <f>IF(MOD(Tabelle1[[#This Row],[Datum]],7)=1,SUMIF(Tabelle1[Datum],"&lt;="&amp;Tabelle1[[#This Row],[Datum]],Tabelle1[Betrag]),"")</f>
        <v/>
      </c>
      <c r="L447" s="6" t="str">
        <f>IF(MOD(Tabelle1[[#This Row],[Datum]],7)=1,SUMIF(Tabelle1[Datum],"&lt;="&amp;Tabelle1[[#This Row],[Datum]],Tabelle1[Stunde]),"")</f>
        <v/>
      </c>
    </row>
    <row r="448" spans="2:12" hidden="1">
      <c r="B448">
        <f>IF(Tabelle1[[#This Row],[Datum]]&lt;1,"",YEAR(Tabelle1[[#This Row],[Datum]]))</f>
        <v>2026</v>
      </c>
      <c r="C448">
        <f>IF(Tabelle1[[#This Row],[Datum]]&lt;1,"",MONTH(Tabelle1[[#This Row],[Datum]]))</f>
        <v>3</v>
      </c>
      <c r="D448" t="str">
        <f>IF(Tabelle1[[#This Row],[Verdienst]]="","",_xlfn.ISOWEEKNUM(Tabelle1[[#This Row],[Datum]]))</f>
        <v/>
      </c>
      <c r="E448" s="5">
        <v>46102</v>
      </c>
      <c r="F448" s="4"/>
      <c r="G448" s="4"/>
      <c r="I448" s="6" t="str">
        <f>IF(Tabelle1[[#This Row],[Beginn]]&lt;1,"",IF(OR(Tabelle1[[#This Row],[Beginn]]="Urlaub",Tabelle1[[#This Row],[Beginn]]="Krank",Tabelle1[[#This Row],[Beginn]]="Feiertag"),8/24,Tabelle1[[#This Row],[Ende]]-Tabelle1[[#This Row],[Beginn]]-Tabelle1[[#This Row],[Pause]]))</f>
        <v/>
      </c>
      <c r="J448" s="2" t="str">
        <f>IF(ISNUMBER(Tabelle1[[#This Row],[Stunde]]),IF(Tabelle1[[#This Row],[Stunde]]&gt;0,Tabelle1[[#This Row],[Stunde]]*$J$1*24,""),"")</f>
        <v/>
      </c>
      <c r="K448" t="str">
        <f>IF(MOD(Tabelle1[[#This Row],[Datum]],7)=1,SUMIF(Tabelle1[Datum],"&lt;="&amp;Tabelle1[[#This Row],[Datum]],Tabelle1[Betrag]),"")</f>
        <v/>
      </c>
      <c r="L448" s="6" t="str">
        <f>IF(MOD(Tabelle1[[#This Row],[Datum]],7)=1,SUMIF(Tabelle1[Datum],"&lt;="&amp;Tabelle1[[#This Row],[Datum]],Tabelle1[Stunde]),"")</f>
        <v/>
      </c>
    </row>
    <row r="449" spans="2:12" hidden="1">
      <c r="B449">
        <f>IF(Tabelle1[[#This Row],[Datum]]&lt;1,"",YEAR(Tabelle1[[#This Row],[Datum]]))</f>
        <v>2026</v>
      </c>
      <c r="C449">
        <f>IF(Tabelle1[[#This Row],[Datum]]&lt;1,"",MONTH(Tabelle1[[#This Row],[Datum]]))</f>
        <v>3</v>
      </c>
      <c r="D449">
        <f>IF(Tabelle1[[#This Row],[Verdienst]]="","",_xlfn.ISOWEEKNUM(Tabelle1[[#This Row],[Datum]]))</f>
        <v>12</v>
      </c>
      <c r="E449" s="5">
        <v>46103</v>
      </c>
      <c r="F449" s="4"/>
      <c r="G449" s="4"/>
      <c r="I449" s="6" t="str">
        <f>IF(Tabelle1[[#This Row],[Beginn]]&lt;1,"",IF(OR(Tabelle1[[#This Row],[Beginn]]="Urlaub",Tabelle1[[#This Row],[Beginn]]="Krank",Tabelle1[[#This Row],[Beginn]]="Feiertag"),8/24,Tabelle1[[#This Row],[Ende]]-Tabelle1[[#This Row],[Beginn]]-Tabelle1[[#This Row],[Pause]]))</f>
        <v/>
      </c>
      <c r="J449" s="2" t="str">
        <f>IF(ISNUMBER(Tabelle1[[#This Row],[Stunde]]),IF(Tabelle1[[#This Row],[Stunde]]&gt;0,Tabelle1[[#This Row],[Stunde]]*$J$1*24,""),"")</f>
        <v/>
      </c>
      <c r="K449">
        <f>IF(MOD(Tabelle1[[#This Row],[Datum]],7)=1,SUMIF(Tabelle1[Datum],"&lt;="&amp;Tabelle1[[#This Row],[Datum]],Tabelle1[Betrag]),"")</f>
        <v>506.55999999999995</v>
      </c>
      <c r="L449" s="6">
        <f>IF(MOD(Tabelle1[[#This Row],[Datum]],7)=1,SUMIF(Tabelle1[Datum],"&lt;="&amp;Tabelle1[[#This Row],[Datum]],Tabelle1[Stunde]),"")</f>
        <v>1.3333333333333333</v>
      </c>
    </row>
    <row r="450" spans="2:12" hidden="1">
      <c r="B450">
        <f>IF(Tabelle1[[#This Row],[Datum]]&lt;1,"",YEAR(Tabelle1[[#This Row],[Datum]]))</f>
        <v>2026</v>
      </c>
      <c r="C450">
        <f>IF(Tabelle1[[#This Row],[Datum]]&lt;1,"",MONTH(Tabelle1[[#This Row],[Datum]]))</f>
        <v>3</v>
      </c>
      <c r="D450" t="str">
        <f>IF(Tabelle1[[#This Row],[Verdienst]]="","",_xlfn.ISOWEEKNUM(Tabelle1[[#This Row],[Datum]]))</f>
        <v/>
      </c>
      <c r="E450" s="5">
        <v>46104</v>
      </c>
      <c r="F450" s="4"/>
      <c r="G450" s="4"/>
      <c r="I450" s="6" t="str">
        <f>IF(Tabelle1[[#This Row],[Beginn]]&lt;1,"",IF(OR(Tabelle1[[#This Row],[Beginn]]="Urlaub",Tabelle1[[#This Row],[Beginn]]="Krank",Tabelle1[[#This Row],[Beginn]]="Feiertag"),8/24,Tabelle1[[#This Row],[Ende]]-Tabelle1[[#This Row],[Beginn]]-Tabelle1[[#This Row],[Pause]]))</f>
        <v/>
      </c>
      <c r="J450" s="2" t="str">
        <f>IF(ISNUMBER(Tabelle1[[#This Row],[Stunde]]),IF(Tabelle1[[#This Row],[Stunde]]&gt;0,Tabelle1[[#This Row],[Stunde]]*$J$1*24,""),"")</f>
        <v/>
      </c>
      <c r="K450" t="str">
        <f>IF(MOD(Tabelle1[[#This Row],[Datum]],7)=1,SUMIF(Tabelle1[Datum],"&lt;="&amp;Tabelle1[[#This Row],[Datum]],Tabelle1[Betrag]),"")</f>
        <v/>
      </c>
      <c r="L450" s="6" t="str">
        <f>IF(MOD(Tabelle1[[#This Row],[Datum]],7)=1,SUMIF(Tabelle1[Datum],"&lt;="&amp;Tabelle1[[#This Row],[Datum]],Tabelle1[Stunde]),"")</f>
        <v/>
      </c>
    </row>
    <row r="451" spans="2:12" hidden="1">
      <c r="B451">
        <f>IF(Tabelle1[[#This Row],[Datum]]&lt;1,"",YEAR(Tabelle1[[#This Row],[Datum]]))</f>
        <v>2026</v>
      </c>
      <c r="C451">
        <f>IF(Tabelle1[[#This Row],[Datum]]&lt;1,"",MONTH(Tabelle1[[#This Row],[Datum]]))</f>
        <v>3</v>
      </c>
      <c r="D451" t="str">
        <f>IF(Tabelle1[[#This Row],[Verdienst]]="","",_xlfn.ISOWEEKNUM(Tabelle1[[#This Row],[Datum]]))</f>
        <v/>
      </c>
      <c r="E451" s="5">
        <v>46105</v>
      </c>
      <c r="F451" s="4"/>
      <c r="G451" s="4"/>
      <c r="I451" s="6" t="str">
        <f>IF(Tabelle1[[#This Row],[Beginn]]&lt;1,"",IF(OR(Tabelle1[[#This Row],[Beginn]]="Urlaub",Tabelle1[[#This Row],[Beginn]]="Krank",Tabelle1[[#This Row],[Beginn]]="Feiertag"),8/24,Tabelle1[[#This Row],[Ende]]-Tabelle1[[#This Row],[Beginn]]-Tabelle1[[#This Row],[Pause]]))</f>
        <v/>
      </c>
      <c r="J451" s="2" t="str">
        <f>IF(ISNUMBER(Tabelle1[[#This Row],[Stunde]]),IF(Tabelle1[[#This Row],[Stunde]]&gt;0,Tabelle1[[#This Row],[Stunde]]*$J$1*24,""),"")</f>
        <v/>
      </c>
      <c r="K451" t="str">
        <f>IF(MOD(Tabelle1[[#This Row],[Datum]],7)=1,SUMIF(Tabelle1[Datum],"&lt;="&amp;Tabelle1[[#This Row],[Datum]],Tabelle1[Betrag]),"")</f>
        <v/>
      </c>
      <c r="L451" s="6" t="str">
        <f>IF(MOD(Tabelle1[[#This Row],[Datum]],7)=1,SUMIF(Tabelle1[Datum],"&lt;="&amp;Tabelle1[[#This Row],[Datum]],Tabelle1[Stunde]),"")</f>
        <v/>
      </c>
    </row>
    <row r="452" spans="2:12" hidden="1">
      <c r="B452">
        <f>IF(Tabelle1[[#This Row],[Datum]]&lt;1,"",YEAR(Tabelle1[[#This Row],[Datum]]))</f>
        <v>2026</v>
      </c>
      <c r="C452">
        <f>IF(Tabelle1[[#This Row],[Datum]]&lt;1,"",MONTH(Tabelle1[[#This Row],[Datum]]))</f>
        <v>3</v>
      </c>
      <c r="D452" t="str">
        <f>IF(Tabelle1[[#This Row],[Verdienst]]="","",_xlfn.ISOWEEKNUM(Tabelle1[[#This Row],[Datum]]))</f>
        <v/>
      </c>
      <c r="E452" s="5">
        <v>46106</v>
      </c>
      <c r="F452" s="4"/>
      <c r="G452" s="4"/>
      <c r="I452" s="6" t="str">
        <f>IF(Tabelle1[[#This Row],[Beginn]]&lt;1,"",IF(OR(Tabelle1[[#This Row],[Beginn]]="Urlaub",Tabelle1[[#This Row],[Beginn]]="Krank",Tabelle1[[#This Row],[Beginn]]="Feiertag"),8/24,Tabelle1[[#This Row],[Ende]]-Tabelle1[[#This Row],[Beginn]]-Tabelle1[[#This Row],[Pause]]))</f>
        <v/>
      </c>
      <c r="J452" s="2" t="str">
        <f>IF(ISNUMBER(Tabelle1[[#This Row],[Stunde]]),IF(Tabelle1[[#This Row],[Stunde]]&gt;0,Tabelle1[[#This Row],[Stunde]]*$J$1*24,""),"")</f>
        <v/>
      </c>
      <c r="K452" t="str">
        <f>IF(MOD(Tabelle1[[#This Row],[Datum]],7)=1,SUMIF(Tabelle1[Datum],"&lt;="&amp;Tabelle1[[#This Row],[Datum]],Tabelle1[Betrag]),"")</f>
        <v/>
      </c>
      <c r="L452" s="6" t="str">
        <f>IF(MOD(Tabelle1[[#This Row],[Datum]],7)=1,SUMIF(Tabelle1[Datum],"&lt;="&amp;Tabelle1[[#This Row],[Datum]],Tabelle1[Stunde]),"")</f>
        <v/>
      </c>
    </row>
    <row r="453" spans="2:12" hidden="1">
      <c r="B453">
        <f>IF(Tabelle1[[#This Row],[Datum]]&lt;1,"",YEAR(Tabelle1[[#This Row],[Datum]]))</f>
        <v>2026</v>
      </c>
      <c r="C453">
        <f>IF(Tabelle1[[#This Row],[Datum]]&lt;1,"",MONTH(Tabelle1[[#This Row],[Datum]]))</f>
        <v>3</v>
      </c>
      <c r="D453" t="str">
        <f>IF(Tabelle1[[#This Row],[Verdienst]]="","",_xlfn.ISOWEEKNUM(Tabelle1[[#This Row],[Datum]]))</f>
        <v/>
      </c>
      <c r="E453" s="5">
        <v>46107</v>
      </c>
      <c r="F453" s="4"/>
      <c r="G453" s="4"/>
      <c r="I453" s="6" t="str">
        <f>IF(Tabelle1[[#This Row],[Beginn]]&lt;1,"",IF(OR(Tabelle1[[#This Row],[Beginn]]="Urlaub",Tabelle1[[#This Row],[Beginn]]="Krank",Tabelle1[[#This Row],[Beginn]]="Feiertag"),8/24,Tabelle1[[#This Row],[Ende]]-Tabelle1[[#This Row],[Beginn]]-Tabelle1[[#This Row],[Pause]]))</f>
        <v/>
      </c>
      <c r="J453" s="2" t="str">
        <f>IF(ISNUMBER(Tabelle1[[#This Row],[Stunde]]),IF(Tabelle1[[#This Row],[Stunde]]&gt;0,Tabelle1[[#This Row],[Stunde]]*$J$1*24,""),"")</f>
        <v/>
      </c>
      <c r="K453" t="str">
        <f>IF(MOD(Tabelle1[[#This Row],[Datum]],7)=1,SUMIF(Tabelle1[Datum],"&lt;="&amp;Tabelle1[[#This Row],[Datum]],Tabelle1[Betrag]),"")</f>
        <v/>
      </c>
      <c r="L453" s="6" t="str">
        <f>IF(MOD(Tabelle1[[#This Row],[Datum]],7)=1,SUMIF(Tabelle1[Datum],"&lt;="&amp;Tabelle1[[#This Row],[Datum]],Tabelle1[Stunde]),"")</f>
        <v/>
      </c>
    </row>
    <row r="454" spans="2:12" hidden="1">
      <c r="B454">
        <f>IF(Tabelle1[[#This Row],[Datum]]&lt;1,"",YEAR(Tabelle1[[#This Row],[Datum]]))</f>
        <v>2026</v>
      </c>
      <c r="C454">
        <f>IF(Tabelle1[[#This Row],[Datum]]&lt;1,"",MONTH(Tabelle1[[#This Row],[Datum]]))</f>
        <v>3</v>
      </c>
      <c r="D454" t="str">
        <f>IF(Tabelle1[[#This Row],[Verdienst]]="","",_xlfn.ISOWEEKNUM(Tabelle1[[#This Row],[Datum]]))</f>
        <v/>
      </c>
      <c r="E454" s="5">
        <v>46108</v>
      </c>
      <c r="F454" s="4"/>
      <c r="G454" s="4"/>
      <c r="I454" s="6" t="str">
        <f>IF(Tabelle1[[#This Row],[Beginn]]&lt;1,"",IF(OR(Tabelle1[[#This Row],[Beginn]]="Urlaub",Tabelle1[[#This Row],[Beginn]]="Krank",Tabelle1[[#This Row],[Beginn]]="Feiertag"),8/24,Tabelle1[[#This Row],[Ende]]-Tabelle1[[#This Row],[Beginn]]-Tabelle1[[#This Row],[Pause]]))</f>
        <v/>
      </c>
      <c r="J454" s="2" t="str">
        <f>IF(ISNUMBER(Tabelle1[[#This Row],[Stunde]]),IF(Tabelle1[[#This Row],[Stunde]]&gt;0,Tabelle1[[#This Row],[Stunde]]*$J$1*24,""),"")</f>
        <v/>
      </c>
      <c r="K454" t="str">
        <f>IF(MOD(Tabelle1[[#This Row],[Datum]],7)=1,SUMIF(Tabelle1[Datum],"&lt;="&amp;Tabelle1[[#This Row],[Datum]],Tabelle1[Betrag]),"")</f>
        <v/>
      </c>
      <c r="L454" s="6" t="str">
        <f>IF(MOD(Tabelle1[[#This Row],[Datum]],7)=1,SUMIF(Tabelle1[Datum],"&lt;="&amp;Tabelle1[[#This Row],[Datum]],Tabelle1[Stunde]),"")</f>
        <v/>
      </c>
    </row>
    <row r="455" spans="2:12" hidden="1">
      <c r="B455">
        <f>IF(Tabelle1[[#This Row],[Datum]]&lt;1,"",YEAR(Tabelle1[[#This Row],[Datum]]))</f>
        <v>2026</v>
      </c>
      <c r="C455">
        <f>IF(Tabelle1[[#This Row],[Datum]]&lt;1,"",MONTH(Tabelle1[[#This Row],[Datum]]))</f>
        <v>3</v>
      </c>
      <c r="D455" t="str">
        <f>IF(Tabelle1[[#This Row],[Verdienst]]="","",_xlfn.ISOWEEKNUM(Tabelle1[[#This Row],[Datum]]))</f>
        <v/>
      </c>
      <c r="E455" s="5">
        <v>46109</v>
      </c>
      <c r="F455" s="4"/>
      <c r="G455" s="4"/>
      <c r="I455" s="6" t="str">
        <f>IF(Tabelle1[[#This Row],[Beginn]]&lt;1,"",IF(OR(Tabelle1[[#This Row],[Beginn]]="Urlaub",Tabelle1[[#This Row],[Beginn]]="Krank",Tabelle1[[#This Row],[Beginn]]="Feiertag"),8/24,Tabelle1[[#This Row],[Ende]]-Tabelle1[[#This Row],[Beginn]]-Tabelle1[[#This Row],[Pause]]))</f>
        <v/>
      </c>
      <c r="J455" s="2" t="str">
        <f>IF(ISNUMBER(Tabelle1[[#This Row],[Stunde]]),IF(Tabelle1[[#This Row],[Stunde]]&gt;0,Tabelle1[[#This Row],[Stunde]]*$J$1*24,""),"")</f>
        <v/>
      </c>
      <c r="K455" t="str">
        <f>IF(MOD(Tabelle1[[#This Row],[Datum]],7)=1,SUMIF(Tabelle1[Datum],"&lt;="&amp;Tabelle1[[#This Row],[Datum]],Tabelle1[Betrag]),"")</f>
        <v/>
      </c>
      <c r="L455" s="6" t="str">
        <f>IF(MOD(Tabelle1[[#This Row],[Datum]],7)=1,SUMIF(Tabelle1[Datum],"&lt;="&amp;Tabelle1[[#This Row],[Datum]],Tabelle1[Stunde]),"")</f>
        <v/>
      </c>
    </row>
    <row r="456" spans="2:12" hidden="1">
      <c r="B456">
        <f>IF(Tabelle1[[#This Row],[Datum]]&lt;1,"",YEAR(Tabelle1[[#This Row],[Datum]]))</f>
        <v>2026</v>
      </c>
      <c r="C456">
        <f>IF(Tabelle1[[#This Row],[Datum]]&lt;1,"",MONTH(Tabelle1[[#This Row],[Datum]]))</f>
        <v>3</v>
      </c>
      <c r="D456">
        <f>IF(Tabelle1[[#This Row],[Verdienst]]="","",_xlfn.ISOWEEKNUM(Tabelle1[[#This Row],[Datum]]))</f>
        <v>13</v>
      </c>
      <c r="E456" s="5">
        <v>46110</v>
      </c>
      <c r="F456" s="4"/>
      <c r="G456" s="4"/>
      <c r="I456" s="6" t="str">
        <f>IF(Tabelle1[[#This Row],[Beginn]]&lt;1,"",IF(OR(Tabelle1[[#This Row],[Beginn]]="Urlaub",Tabelle1[[#This Row],[Beginn]]="Krank",Tabelle1[[#This Row],[Beginn]]="Feiertag"),8/24,Tabelle1[[#This Row],[Ende]]-Tabelle1[[#This Row],[Beginn]]-Tabelle1[[#This Row],[Pause]]))</f>
        <v/>
      </c>
      <c r="J456" s="2" t="str">
        <f>IF(ISNUMBER(Tabelle1[[#This Row],[Stunde]]),IF(Tabelle1[[#This Row],[Stunde]]&gt;0,Tabelle1[[#This Row],[Stunde]]*$J$1*24,""),"")</f>
        <v/>
      </c>
      <c r="K456">
        <f>IF(MOD(Tabelle1[[#This Row],[Datum]],7)=1,SUMIF(Tabelle1[Datum],"&lt;="&amp;Tabelle1[[#This Row],[Datum]],Tabelle1[Betrag]),"")</f>
        <v>506.55999999999995</v>
      </c>
      <c r="L456" s="6">
        <f>IF(MOD(Tabelle1[[#This Row],[Datum]],7)=1,SUMIF(Tabelle1[Datum],"&lt;="&amp;Tabelle1[[#This Row],[Datum]],Tabelle1[Stunde]),"")</f>
        <v>1.3333333333333333</v>
      </c>
    </row>
    <row r="457" spans="2:12" hidden="1">
      <c r="B457">
        <f>IF(Tabelle1[[#This Row],[Datum]]&lt;1,"",YEAR(Tabelle1[[#This Row],[Datum]]))</f>
        <v>2026</v>
      </c>
      <c r="C457">
        <f>IF(Tabelle1[[#This Row],[Datum]]&lt;1,"",MONTH(Tabelle1[[#This Row],[Datum]]))</f>
        <v>3</v>
      </c>
      <c r="D457" t="str">
        <f>IF(Tabelle1[[#This Row],[Verdienst]]="","",_xlfn.ISOWEEKNUM(Tabelle1[[#This Row],[Datum]]))</f>
        <v/>
      </c>
      <c r="E457" s="5">
        <v>46111</v>
      </c>
      <c r="F457" s="4"/>
      <c r="G457" s="4"/>
      <c r="I457" s="6" t="str">
        <f>IF(Tabelle1[[#This Row],[Beginn]]&lt;1,"",IF(OR(Tabelle1[[#This Row],[Beginn]]="Urlaub",Tabelle1[[#This Row],[Beginn]]="Krank",Tabelle1[[#This Row],[Beginn]]="Feiertag"),8/24,Tabelle1[[#This Row],[Ende]]-Tabelle1[[#This Row],[Beginn]]-Tabelle1[[#This Row],[Pause]]))</f>
        <v/>
      </c>
      <c r="J457" s="2" t="str">
        <f>IF(ISNUMBER(Tabelle1[[#This Row],[Stunde]]),IF(Tabelle1[[#This Row],[Stunde]]&gt;0,Tabelle1[[#This Row],[Stunde]]*$J$1*24,""),"")</f>
        <v/>
      </c>
      <c r="K457" t="str">
        <f>IF(MOD(Tabelle1[[#This Row],[Datum]],7)=1,SUMIF(Tabelle1[Datum],"&lt;="&amp;Tabelle1[[#This Row],[Datum]],Tabelle1[Betrag]),"")</f>
        <v/>
      </c>
      <c r="L457" s="6" t="str">
        <f>IF(MOD(Tabelle1[[#This Row],[Datum]],7)=1,SUMIF(Tabelle1[Datum],"&lt;="&amp;Tabelle1[[#This Row],[Datum]],Tabelle1[Stunde]),"")</f>
        <v/>
      </c>
    </row>
    <row r="458" spans="2:12" hidden="1">
      <c r="B458">
        <f>IF(Tabelle1[[#This Row],[Datum]]&lt;1,"",YEAR(Tabelle1[[#This Row],[Datum]]))</f>
        <v>2026</v>
      </c>
      <c r="C458">
        <f>IF(Tabelle1[[#This Row],[Datum]]&lt;1,"",MONTH(Tabelle1[[#This Row],[Datum]]))</f>
        <v>3</v>
      </c>
      <c r="D458" t="str">
        <f>IF(Tabelle1[[#This Row],[Verdienst]]="","",_xlfn.ISOWEEKNUM(Tabelle1[[#This Row],[Datum]]))</f>
        <v/>
      </c>
      <c r="E458" s="5">
        <v>46112</v>
      </c>
      <c r="F458" s="4"/>
      <c r="G458" s="4"/>
      <c r="I458" s="6" t="str">
        <f>IF(Tabelle1[[#This Row],[Beginn]]&lt;1,"",IF(OR(Tabelle1[[#This Row],[Beginn]]="Urlaub",Tabelle1[[#This Row],[Beginn]]="Krank",Tabelle1[[#This Row],[Beginn]]="Feiertag"),8/24,Tabelle1[[#This Row],[Ende]]-Tabelle1[[#This Row],[Beginn]]-Tabelle1[[#This Row],[Pause]]))</f>
        <v/>
      </c>
      <c r="J458" s="2" t="str">
        <f>IF(ISNUMBER(Tabelle1[[#This Row],[Stunde]]),IF(Tabelle1[[#This Row],[Stunde]]&gt;0,Tabelle1[[#This Row],[Stunde]]*$J$1*24,""),"")</f>
        <v/>
      </c>
      <c r="K458" t="str">
        <f>IF(MOD(Tabelle1[[#This Row],[Datum]],7)=1,SUMIF(Tabelle1[Datum],"&lt;="&amp;Tabelle1[[#This Row],[Datum]],Tabelle1[Betrag]),"")</f>
        <v/>
      </c>
      <c r="L458" s="6" t="str">
        <f>IF(MOD(Tabelle1[[#This Row],[Datum]],7)=1,SUMIF(Tabelle1[Datum],"&lt;="&amp;Tabelle1[[#This Row],[Datum]],Tabelle1[Stunde]),"")</f>
        <v/>
      </c>
    </row>
    <row r="459" spans="2:12" hidden="1">
      <c r="B459">
        <f>IF(Tabelle1[[#This Row],[Datum]]&lt;1,"",YEAR(Tabelle1[[#This Row],[Datum]]))</f>
        <v>2026</v>
      </c>
      <c r="C459">
        <f>IF(Tabelle1[[#This Row],[Datum]]&lt;1,"",MONTH(Tabelle1[[#This Row],[Datum]]))</f>
        <v>4</v>
      </c>
      <c r="D459" t="str">
        <f>IF(Tabelle1[[#This Row],[Verdienst]]="","",_xlfn.ISOWEEKNUM(Tabelle1[[#This Row],[Datum]]))</f>
        <v/>
      </c>
      <c r="E459" s="5">
        <v>46113</v>
      </c>
      <c r="F459" s="4"/>
      <c r="G459" s="4"/>
      <c r="I459" s="6" t="str">
        <f>IF(Tabelle1[[#This Row],[Beginn]]&lt;1,"",IF(OR(Tabelle1[[#This Row],[Beginn]]="Urlaub",Tabelle1[[#This Row],[Beginn]]="Krank",Tabelle1[[#This Row],[Beginn]]="Feiertag"),8/24,Tabelle1[[#This Row],[Ende]]-Tabelle1[[#This Row],[Beginn]]-Tabelle1[[#This Row],[Pause]]))</f>
        <v/>
      </c>
      <c r="J459" s="2" t="str">
        <f>IF(ISNUMBER(Tabelle1[[#This Row],[Stunde]]),IF(Tabelle1[[#This Row],[Stunde]]&gt;0,Tabelle1[[#This Row],[Stunde]]*$J$1*24,""),"")</f>
        <v/>
      </c>
      <c r="K459" t="str">
        <f>IF(MOD(Tabelle1[[#This Row],[Datum]],7)=1,SUMIF(Tabelle1[Datum],"&lt;="&amp;Tabelle1[[#This Row],[Datum]],Tabelle1[Betrag]),"")</f>
        <v/>
      </c>
      <c r="L459" s="6" t="str">
        <f>IF(MOD(Tabelle1[[#This Row],[Datum]],7)=1,SUMIF(Tabelle1[Datum],"&lt;="&amp;Tabelle1[[#This Row],[Datum]],Tabelle1[Stunde]),"")</f>
        <v/>
      </c>
    </row>
    <row r="460" spans="2:12" hidden="1">
      <c r="B460">
        <f>IF(Tabelle1[[#This Row],[Datum]]&lt;1,"",YEAR(Tabelle1[[#This Row],[Datum]]))</f>
        <v>2026</v>
      </c>
      <c r="C460">
        <f>IF(Tabelle1[[#This Row],[Datum]]&lt;1,"",MONTH(Tabelle1[[#This Row],[Datum]]))</f>
        <v>4</v>
      </c>
      <c r="D460" t="str">
        <f>IF(Tabelle1[[#This Row],[Verdienst]]="","",_xlfn.ISOWEEKNUM(Tabelle1[[#This Row],[Datum]]))</f>
        <v/>
      </c>
      <c r="E460" s="5">
        <v>46114</v>
      </c>
      <c r="F460" s="4"/>
      <c r="G460" s="4"/>
      <c r="I460" s="6" t="str">
        <f>IF(Tabelle1[[#This Row],[Beginn]]&lt;1,"",IF(OR(Tabelle1[[#This Row],[Beginn]]="Urlaub",Tabelle1[[#This Row],[Beginn]]="Krank",Tabelle1[[#This Row],[Beginn]]="Feiertag"),8/24,Tabelle1[[#This Row],[Ende]]-Tabelle1[[#This Row],[Beginn]]-Tabelle1[[#This Row],[Pause]]))</f>
        <v/>
      </c>
      <c r="J460" s="2" t="str">
        <f>IF(ISNUMBER(Tabelle1[[#This Row],[Stunde]]),IF(Tabelle1[[#This Row],[Stunde]]&gt;0,Tabelle1[[#This Row],[Stunde]]*$J$1*24,""),"")</f>
        <v/>
      </c>
      <c r="K460" t="str">
        <f>IF(MOD(Tabelle1[[#This Row],[Datum]],7)=1,SUMIF(Tabelle1[Datum],"&lt;="&amp;Tabelle1[[#This Row],[Datum]],Tabelle1[Betrag]),"")</f>
        <v/>
      </c>
      <c r="L460" s="6" t="str">
        <f>IF(MOD(Tabelle1[[#This Row],[Datum]],7)=1,SUMIF(Tabelle1[Datum],"&lt;="&amp;Tabelle1[[#This Row],[Datum]],Tabelle1[Stunde]),"")</f>
        <v/>
      </c>
    </row>
    <row r="461" spans="2:12" hidden="1">
      <c r="B461">
        <f>IF(Tabelle1[[#This Row],[Datum]]&lt;1,"",YEAR(Tabelle1[[#This Row],[Datum]]))</f>
        <v>2026</v>
      </c>
      <c r="C461">
        <f>IF(Tabelle1[[#This Row],[Datum]]&lt;1,"",MONTH(Tabelle1[[#This Row],[Datum]]))</f>
        <v>4</v>
      </c>
      <c r="D461" t="str">
        <f>IF(Tabelle1[[#This Row],[Verdienst]]="","",_xlfn.ISOWEEKNUM(Tabelle1[[#This Row],[Datum]]))</f>
        <v/>
      </c>
      <c r="E461" s="5">
        <v>46115</v>
      </c>
      <c r="F461" s="4"/>
      <c r="G461" s="4"/>
      <c r="I461" s="6" t="str">
        <f>IF(Tabelle1[[#This Row],[Beginn]]&lt;1,"",IF(OR(Tabelle1[[#This Row],[Beginn]]="Urlaub",Tabelle1[[#This Row],[Beginn]]="Krank",Tabelle1[[#This Row],[Beginn]]="Feiertag"),8/24,Tabelle1[[#This Row],[Ende]]-Tabelle1[[#This Row],[Beginn]]-Tabelle1[[#This Row],[Pause]]))</f>
        <v/>
      </c>
      <c r="J461" s="2" t="str">
        <f>IF(ISNUMBER(Tabelle1[[#This Row],[Stunde]]),IF(Tabelle1[[#This Row],[Stunde]]&gt;0,Tabelle1[[#This Row],[Stunde]]*$J$1*24,""),"")</f>
        <v/>
      </c>
      <c r="K461" t="str">
        <f>IF(MOD(Tabelle1[[#This Row],[Datum]],7)=1,SUMIF(Tabelle1[Datum],"&lt;="&amp;Tabelle1[[#This Row],[Datum]],Tabelle1[Betrag]),"")</f>
        <v/>
      </c>
      <c r="L461" s="6" t="str">
        <f>IF(MOD(Tabelle1[[#This Row],[Datum]],7)=1,SUMIF(Tabelle1[Datum],"&lt;="&amp;Tabelle1[[#This Row],[Datum]],Tabelle1[Stunde]),"")</f>
        <v/>
      </c>
    </row>
    <row r="462" spans="2:12" hidden="1">
      <c r="B462">
        <f>IF(Tabelle1[[#This Row],[Datum]]&lt;1,"",YEAR(Tabelle1[[#This Row],[Datum]]))</f>
        <v>2026</v>
      </c>
      <c r="C462">
        <f>IF(Tabelle1[[#This Row],[Datum]]&lt;1,"",MONTH(Tabelle1[[#This Row],[Datum]]))</f>
        <v>4</v>
      </c>
      <c r="D462" t="str">
        <f>IF(Tabelle1[[#This Row],[Verdienst]]="","",_xlfn.ISOWEEKNUM(Tabelle1[[#This Row],[Datum]]))</f>
        <v/>
      </c>
      <c r="E462" s="5">
        <v>46116</v>
      </c>
      <c r="F462" s="4"/>
      <c r="G462" s="4"/>
      <c r="I462" s="6" t="str">
        <f>IF(Tabelle1[[#This Row],[Beginn]]&lt;1,"",IF(OR(Tabelle1[[#This Row],[Beginn]]="Urlaub",Tabelle1[[#This Row],[Beginn]]="Krank",Tabelle1[[#This Row],[Beginn]]="Feiertag"),8/24,Tabelle1[[#This Row],[Ende]]-Tabelle1[[#This Row],[Beginn]]-Tabelle1[[#This Row],[Pause]]))</f>
        <v/>
      </c>
      <c r="J462" s="2" t="str">
        <f>IF(ISNUMBER(Tabelle1[[#This Row],[Stunde]]),IF(Tabelle1[[#This Row],[Stunde]]&gt;0,Tabelle1[[#This Row],[Stunde]]*$J$1*24,""),"")</f>
        <v/>
      </c>
      <c r="K462" t="str">
        <f>IF(MOD(Tabelle1[[#This Row],[Datum]],7)=1,SUMIF(Tabelle1[Datum],"&lt;="&amp;Tabelle1[[#This Row],[Datum]],Tabelle1[Betrag]),"")</f>
        <v/>
      </c>
      <c r="L462" s="6" t="str">
        <f>IF(MOD(Tabelle1[[#This Row],[Datum]],7)=1,SUMIF(Tabelle1[Datum],"&lt;="&amp;Tabelle1[[#This Row],[Datum]],Tabelle1[Stunde]),"")</f>
        <v/>
      </c>
    </row>
    <row r="463" spans="2:12" hidden="1">
      <c r="B463">
        <f>IF(Tabelle1[[#This Row],[Datum]]&lt;1,"",YEAR(Tabelle1[[#This Row],[Datum]]))</f>
        <v>2026</v>
      </c>
      <c r="C463">
        <f>IF(Tabelle1[[#This Row],[Datum]]&lt;1,"",MONTH(Tabelle1[[#This Row],[Datum]]))</f>
        <v>4</v>
      </c>
      <c r="D463">
        <f>IF(Tabelle1[[#This Row],[Verdienst]]="","",_xlfn.ISOWEEKNUM(Tabelle1[[#This Row],[Datum]]))</f>
        <v>14</v>
      </c>
      <c r="E463" s="5">
        <v>46117</v>
      </c>
      <c r="F463" s="4"/>
      <c r="G463" s="4"/>
      <c r="I463" s="6" t="str">
        <f>IF(Tabelle1[[#This Row],[Beginn]]&lt;1,"",IF(OR(Tabelle1[[#This Row],[Beginn]]="Urlaub",Tabelle1[[#This Row],[Beginn]]="Krank",Tabelle1[[#This Row],[Beginn]]="Feiertag"),8/24,Tabelle1[[#This Row],[Ende]]-Tabelle1[[#This Row],[Beginn]]-Tabelle1[[#This Row],[Pause]]))</f>
        <v/>
      </c>
      <c r="J463" s="2" t="str">
        <f>IF(ISNUMBER(Tabelle1[[#This Row],[Stunde]]),IF(Tabelle1[[#This Row],[Stunde]]&gt;0,Tabelle1[[#This Row],[Stunde]]*$J$1*24,""),"")</f>
        <v/>
      </c>
      <c r="K463">
        <f>IF(MOD(Tabelle1[[#This Row],[Datum]],7)=1,SUMIF(Tabelle1[Datum],"&lt;="&amp;Tabelle1[[#This Row],[Datum]],Tabelle1[Betrag]),"")</f>
        <v>506.55999999999995</v>
      </c>
      <c r="L463" s="6">
        <f>IF(MOD(Tabelle1[[#This Row],[Datum]],7)=1,SUMIF(Tabelle1[Datum],"&lt;="&amp;Tabelle1[[#This Row],[Datum]],Tabelle1[Stunde]),"")</f>
        <v>1.3333333333333333</v>
      </c>
    </row>
    <row r="464" spans="2:12" hidden="1">
      <c r="B464">
        <f>IF(Tabelle1[[#This Row],[Datum]]&lt;1,"",YEAR(Tabelle1[[#This Row],[Datum]]))</f>
        <v>2026</v>
      </c>
      <c r="C464">
        <f>IF(Tabelle1[[#This Row],[Datum]]&lt;1,"",MONTH(Tabelle1[[#This Row],[Datum]]))</f>
        <v>4</v>
      </c>
      <c r="D464" t="str">
        <f>IF(Tabelle1[[#This Row],[Verdienst]]="","",_xlfn.ISOWEEKNUM(Tabelle1[[#This Row],[Datum]]))</f>
        <v/>
      </c>
      <c r="E464" s="5">
        <v>46118</v>
      </c>
      <c r="F464" s="4"/>
      <c r="G464" s="4"/>
      <c r="I464" s="6" t="str">
        <f>IF(Tabelle1[[#This Row],[Beginn]]&lt;1,"",IF(OR(Tabelle1[[#This Row],[Beginn]]="Urlaub",Tabelle1[[#This Row],[Beginn]]="Krank",Tabelle1[[#This Row],[Beginn]]="Feiertag"),8/24,Tabelle1[[#This Row],[Ende]]-Tabelle1[[#This Row],[Beginn]]-Tabelle1[[#This Row],[Pause]]))</f>
        <v/>
      </c>
      <c r="J464" s="2" t="str">
        <f>IF(ISNUMBER(Tabelle1[[#This Row],[Stunde]]),IF(Tabelle1[[#This Row],[Stunde]]&gt;0,Tabelle1[[#This Row],[Stunde]]*$J$1*24,""),"")</f>
        <v/>
      </c>
      <c r="K464" t="str">
        <f>IF(MOD(Tabelle1[[#This Row],[Datum]],7)=1,SUMIF(Tabelle1[Datum],"&lt;="&amp;Tabelle1[[#This Row],[Datum]],Tabelle1[Betrag]),"")</f>
        <v/>
      </c>
      <c r="L464" s="6" t="str">
        <f>IF(MOD(Tabelle1[[#This Row],[Datum]],7)=1,SUMIF(Tabelle1[Datum],"&lt;="&amp;Tabelle1[[#This Row],[Datum]],Tabelle1[Stunde]),"")</f>
        <v/>
      </c>
    </row>
    <row r="465" spans="2:12" hidden="1">
      <c r="B465">
        <f>IF(Tabelle1[[#This Row],[Datum]]&lt;1,"",YEAR(Tabelle1[[#This Row],[Datum]]))</f>
        <v>2026</v>
      </c>
      <c r="C465">
        <f>IF(Tabelle1[[#This Row],[Datum]]&lt;1,"",MONTH(Tabelle1[[#This Row],[Datum]]))</f>
        <v>4</v>
      </c>
      <c r="D465" t="str">
        <f>IF(Tabelle1[[#This Row],[Verdienst]]="","",_xlfn.ISOWEEKNUM(Tabelle1[[#This Row],[Datum]]))</f>
        <v/>
      </c>
      <c r="E465" s="5">
        <v>46119</v>
      </c>
      <c r="F465" s="4"/>
      <c r="G465" s="4"/>
      <c r="I465" s="6" t="str">
        <f>IF(Tabelle1[[#This Row],[Beginn]]&lt;1,"",IF(OR(Tabelle1[[#This Row],[Beginn]]="Urlaub",Tabelle1[[#This Row],[Beginn]]="Krank",Tabelle1[[#This Row],[Beginn]]="Feiertag"),8/24,Tabelle1[[#This Row],[Ende]]-Tabelle1[[#This Row],[Beginn]]-Tabelle1[[#This Row],[Pause]]))</f>
        <v/>
      </c>
      <c r="J465" s="2" t="str">
        <f>IF(ISNUMBER(Tabelle1[[#This Row],[Stunde]]),IF(Tabelle1[[#This Row],[Stunde]]&gt;0,Tabelle1[[#This Row],[Stunde]]*$J$1*24,""),"")</f>
        <v/>
      </c>
      <c r="K465" t="str">
        <f>IF(MOD(Tabelle1[[#This Row],[Datum]],7)=1,SUMIF(Tabelle1[Datum],"&lt;="&amp;Tabelle1[[#This Row],[Datum]],Tabelle1[Betrag]),"")</f>
        <v/>
      </c>
      <c r="L465" s="6" t="str">
        <f>IF(MOD(Tabelle1[[#This Row],[Datum]],7)=1,SUMIF(Tabelle1[Datum],"&lt;="&amp;Tabelle1[[#This Row],[Datum]],Tabelle1[Stunde]),"")</f>
        <v/>
      </c>
    </row>
    <row r="466" spans="2:12" hidden="1">
      <c r="B466">
        <f>IF(Tabelle1[[#This Row],[Datum]]&lt;1,"",YEAR(Tabelle1[[#This Row],[Datum]]))</f>
        <v>2026</v>
      </c>
      <c r="C466">
        <f>IF(Tabelle1[[#This Row],[Datum]]&lt;1,"",MONTH(Tabelle1[[#This Row],[Datum]]))</f>
        <v>4</v>
      </c>
      <c r="D466" t="str">
        <f>IF(Tabelle1[[#This Row],[Verdienst]]="","",_xlfn.ISOWEEKNUM(Tabelle1[[#This Row],[Datum]]))</f>
        <v/>
      </c>
      <c r="E466" s="5">
        <v>46120</v>
      </c>
      <c r="F466" s="4"/>
      <c r="G466" s="4"/>
      <c r="I466" s="6" t="str">
        <f>IF(Tabelle1[[#This Row],[Beginn]]&lt;1,"",IF(OR(Tabelle1[[#This Row],[Beginn]]="Urlaub",Tabelle1[[#This Row],[Beginn]]="Krank",Tabelle1[[#This Row],[Beginn]]="Feiertag"),8/24,Tabelle1[[#This Row],[Ende]]-Tabelle1[[#This Row],[Beginn]]-Tabelle1[[#This Row],[Pause]]))</f>
        <v/>
      </c>
      <c r="J466" s="2" t="str">
        <f>IF(ISNUMBER(Tabelle1[[#This Row],[Stunde]]),IF(Tabelle1[[#This Row],[Stunde]]&gt;0,Tabelle1[[#This Row],[Stunde]]*$J$1*24,""),"")</f>
        <v/>
      </c>
      <c r="K466" t="str">
        <f>IF(MOD(Tabelle1[[#This Row],[Datum]],7)=1,SUMIF(Tabelle1[Datum],"&lt;="&amp;Tabelle1[[#This Row],[Datum]],Tabelle1[Betrag]),"")</f>
        <v/>
      </c>
      <c r="L466" s="6" t="str">
        <f>IF(MOD(Tabelle1[[#This Row],[Datum]],7)=1,SUMIF(Tabelle1[Datum],"&lt;="&amp;Tabelle1[[#This Row],[Datum]],Tabelle1[Stunde]),"")</f>
        <v/>
      </c>
    </row>
    <row r="467" spans="2:12" hidden="1">
      <c r="B467">
        <f>IF(Tabelle1[[#This Row],[Datum]]&lt;1,"",YEAR(Tabelle1[[#This Row],[Datum]]))</f>
        <v>2026</v>
      </c>
      <c r="C467">
        <f>IF(Tabelle1[[#This Row],[Datum]]&lt;1,"",MONTH(Tabelle1[[#This Row],[Datum]]))</f>
        <v>4</v>
      </c>
      <c r="D467" t="str">
        <f>IF(Tabelle1[[#This Row],[Verdienst]]="","",_xlfn.ISOWEEKNUM(Tabelle1[[#This Row],[Datum]]))</f>
        <v/>
      </c>
      <c r="E467" s="5">
        <v>46121</v>
      </c>
      <c r="F467" s="4"/>
      <c r="G467" s="4"/>
      <c r="I467" s="6" t="str">
        <f>IF(Tabelle1[[#This Row],[Beginn]]&lt;1,"",IF(OR(Tabelle1[[#This Row],[Beginn]]="Urlaub",Tabelle1[[#This Row],[Beginn]]="Krank",Tabelle1[[#This Row],[Beginn]]="Feiertag"),8/24,Tabelle1[[#This Row],[Ende]]-Tabelle1[[#This Row],[Beginn]]-Tabelle1[[#This Row],[Pause]]))</f>
        <v/>
      </c>
      <c r="J467" s="2" t="str">
        <f>IF(ISNUMBER(Tabelle1[[#This Row],[Stunde]]),IF(Tabelle1[[#This Row],[Stunde]]&gt;0,Tabelle1[[#This Row],[Stunde]]*$J$1*24,""),"")</f>
        <v/>
      </c>
      <c r="K467" t="str">
        <f>IF(MOD(Tabelle1[[#This Row],[Datum]],7)=1,SUMIF(Tabelle1[Datum],"&lt;="&amp;Tabelle1[[#This Row],[Datum]],Tabelle1[Betrag]),"")</f>
        <v/>
      </c>
      <c r="L467" s="6" t="str">
        <f>IF(MOD(Tabelle1[[#This Row],[Datum]],7)=1,SUMIF(Tabelle1[Datum],"&lt;="&amp;Tabelle1[[#This Row],[Datum]],Tabelle1[Stunde]),"")</f>
        <v/>
      </c>
    </row>
    <row r="468" spans="2:12" hidden="1">
      <c r="B468">
        <f>IF(Tabelle1[[#This Row],[Datum]]&lt;1,"",YEAR(Tabelle1[[#This Row],[Datum]]))</f>
        <v>2026</v>
      </c>
      <c r="C468">
        <f>IF(Tabelle1[[#This Row],[Datum]]&lt;1,"",MONTH(Tabelle1[[#This Row],[Datum]]))</f>
        <v>4</v>
      </c>
      <c r="D468" t="str">
        <f>IF(Tabelle1[[#This Row],[Verdienst]]="","",_xlfn.ISOWEEKNUM(Tabelle1[[#This Row],[Datum]]))</f>
        <v/>
      </c>
      <c r="E468" s="5">
        <v>46122</v>
      </c>
      <c r="F468" s="4"/>
      <c r="G468" s="4"/>
      <c r="I468" s="6" t="str">
        <f>IF(Tabelle1[[#This Row],[Beginn]]&lt;1,"",IF(OR(Tabelle1[[#This Row],[Beginn]]="Urlaub",Tabelle1[[#This Row],[Beginn]]="Krank",Tabelle1[[#This Row],[Beginn]]="Feiertag"),8/24,Tabelle1[[#This Row],[Ende]]-Tabelle1[[#This Row],[Beginn]]-Tabelle1[[#This Row],[Pause]]))</f>
        <v/>
      </c>
      <c r="J468" s="2" t="str">
        <f>IF(ISNUMBER(Tabelle1[[#This Row],[Stunde]]),IF(Tabelle1[[#This Row],[Stunde]]&gt;0,Tabelle1[[#This Row],[Stunde]]*$J$1*24,""),"")</f>
        <v/>
      </c>
      <c r="K468" t="str">
        <f>IF(MOD(Tabelle1[[#This Row],[Datum]],7)=1,SUMIF(Tabelle1[Datum],"&lt;="&amp;Tabelle1[[#This Row],[Datum]],Tabelle1[Betrag]),"")</f>
        <v/>
      </c>
      <c r="L468" s="6" t="str">
        <f>IF(MOD(Tabelle1[[#This Row],[Datum]],7)=1,SUMIF(Tabelle1[Datum],"&lt;="&amp;Tabelle1[[#This Row],[Datum]],Tabelle1[Stunde]),"")</f>
        <v/>
      </c>
    </row>
    <row r="469" spans="2:12" hidden="1">
      <c r="B469">
        <f>IF(Tabelle1[[#This Row],[Datum]]&lt;1,"",YEAR(Tabelle1[[#This Row],[Datum]]))</f>
        <v>2026</v>
      </c>
      <c r="C469">
        <f>IF(Tabelle1[[#This Row],[Datum]]&lt;1,"",MONTH(Tabelle1[[#This Row],[Datum]]))</f>
        <v>4</v>
      </c>
      <c r="D469" t="str">
        <f>IF(Tabelle1[[#This Row],[Verdienst]]="","",_xlfn.ISOWEEKNUM(Tabelle1[[#This Row],[Datum]]))</f>
        <v/>
      </c>
      <c r="E469" s="5">
        <v>46123</v>
      </c>
      <c r="F469" s="4"/>
      <c r="G469" s="4"/>
      <c r="I469" s="6" t="str">
        <f>IF(Tabelle1[[#This Row],[Beginn]]&lt;1,"",IF(OR(Tabelle1[[#This Row],[Beginn]]="Urlaub",Tabelle1[[#This Row],[Beginn]]="Krank",Tabelle1[[#This Row],[Beginn]]="Feiertag"),8/24,Tabelle1[[#This Row],[Ende]]-Tabelle1[[#This Row],[Beginn]]-Tabelle1[[#This Row],[Pause]]))</f>
        <v/>
      </c>
      <c r="J469" s="2" t="str">
        <f>IF(ISNUMBER(Tabelle1[[#This Row],[Stunde]]),IF(Tabelle1[[#This Row],[Stunde]]&gt;0,Tabelle1[[#This Row],[Stunde]]*$J$1*24,""),"")</f>
        <v/>
      </c>
      <c r="K469" t="str">
        <f>IF(MOD(Tabelle1[[#This Row],[Datum]],7)=1,SUMIF(Tabelle1[Datum],"&lt;="&amp;Tabelle1[[#This Row],[Datum]],Tabelle1[Betrag]),"")</f>
        <v/>
      </c>
      <c r="L469" s="6" t="str">
        <f>IF(MOD(Tabelle1[[#This Row],[Datum]],7)=1,SUMIF(Tabelle1[Datum],"&lt;="&amp;Tabelle1[[#This Row],[Datum]],Tabelle1[Stunde]),"")</f>
        <v/>
      </c>
    </row>
    <row r="470" spans="2:12" hidden="1">
      <c r="B470">
        <f>IF(Tabelle1[[#This Row],[Datum]]&lt;1,"",YEAR(Tabelle1[[#This Row],[Datum]]))</f>
        <v>2026</v>
      </c>
      <c r="C470">
        <f>IF(Tabelle1[[#This Row],[Datum]]&lt;1,"",MONTH(Tabelle1[[#This Row],[Datum]]))</f>
        <v>4</v>
      </c>
      <c r="D470">
        <f>IF(Tabelle1[[#This Row],[Verdienst]]="","",_xlfn.ISOWEEKNUM(Tabelle1[[#This Row],[Datum]]))</f>
        <v>15</v>
      </c>
      <c r="E470" s="5">
        <v>46124</v>
      </c>
      <c r="F470" s="4"/>
      <c r="G470" s="4"/>
      <c r="I470" s="6" t="str">
        <f>IF(Tabelle1[[#This Row],[Beginn]]&lt;1,"",IF(OR(Tabelle1[[#This Row],[Beginn]]="Urlaub",Tabelle1[[#This Row],[Beginn]]="Krank",Tabelle1[[#This Row],[Beginn]]="Feiertag"),8/24,Tabelle1[[#This Row],[Ende]]-Tabelle1[[#This Row],[Beginn]]-Tabelle1[[#This Row],[Pause]]))</f>
        <v/>
      </c>
      <c r="J470" s="2" t="str">
        <f>IF(ISNUMBER(Tabelle1[[#This Row],[Stunde]]),IF(Tabelle1[[#This Row],[Stunde]]&gt;0,Tabelle1[[#This Row],[Stunde]]*$J$1*24,""),"")</f>
        <v/>
      </c>
      <c r="K470">
        <f>IF(MOD(Tabelle1[[#This Row],[Datum]],7)=1,SUMIF(Tabelle1[Datum],"&lt;="&amp;Tabelle1[[#This Row],[Datum]],Tabelle1[Betrag]),"")</f>
        <v>506.55999999999995</v>
      </c>
      <c r="L470" s="6">
        <f>IF(MOD(Tabelle1[[#This Row],[Datum]],7)=1,SUMIF(Tabelle1[Datum],"&lt;="&amp;Tabelle1[[#This Row],[Datum]],Tabelle1[Stunde]),"")</f>
        <v>1.3333333333333333</v>
      </c>
    </row>
    <row r="471" spans="2:12" hidden="1">
      <c r="B471">
        <f>IF(Tabelle1[[#This Row],[Datum]]&lt;1,"",YEAR(Tabelle1[[#This Row],[Datum]]))</f>
        <v>2026</v>
      </c>
      <c r="C471">
        <f>IF(Tabelle1[[#This Row],[Datum]]&lt;1,"",MONTH(Tabelle1[[#This Row],[Datum]]))</f>
        <v>4</v>
      </c>
      <c r="D471" t="str">
        <f>IF(Tabelle1[[#This Row],[Verdienst]]="","",_xlfn.ISOWEEKNUM(Tabelle1[[#This Row],[Datum]]))</f>
        <v/>
      </c>
      <c r="E471" s="5">
        <v>46125</v>
      </c>
      <c r="F471" s="4"/>
      <c r="G471" s="4"/>
      <c r="I471" s="6" t="str">
        <f>IF(Tabelle1[[#This Row],[Beginn]]&lt;1,"",IF(OR(Tabelle1[[#This Row],[Beginn]]="Urlaub",Tabelle1[[#This Row],[Beginn]]="Krank",Tabelle1[[#This Row],[Beginn]]="Feiertag"),8/24,Tabelle1[[#This Row],[Ende]]-Tabelle1[[#This Row],[Beginn]]-Tabelle1[[#This Row],[Pause]]))</f>
        <v/>
      </c>
      <c r="J471" s="2" t="str">
        <f>IF(ISNUMBER(Tabelle1[[#This Row],[Stunde]]),IF(Tabelle1[[#This Row],[Stunde]]&gt;0,Tabelle1[[#This Row],[Stunde]]*$J$1*24,""),"")</f>
        <v/>
      </c>
      <c r="K471" t="str">
        <f>IF(MOD(Tabelle1[[#This Row],[Datum]],7)=1,SUMIF(Tabelle1[Datum],"&lt;="&amp;Tabelle1[[#This Row],[Datum]],Tabelle1[Betrag]),"")</f>
        <v/>
      </c>
      <c r="L471" s="6" t="str">
        <f>IF(MOD(Tabelle1[[#This Row],[Datum]],7)=1,SUMIF(Tabelle1[Datum],"&lt;="&amp;Tabelle1[[#This Row],[Datum]],Tabelle1[Stunde]),"")</f>
        <v/>
      </c>
    </row>
    <row r="472" spans="2:12" hidden="1">
      <c r="B472">
        <f>IF(Tabelle1[[#This Row],[Datum]]&lt;1,"",YEAR(Tabelle1[[#This Row],[Datum]]))</f>
        <v>2026</v>
      </c>
      <c r="C472">
        <f>IF(Tabelle1[[#This Row],[Datum]]&lt;1,"",MONTH(Tabelle1[[#This Row],[Datum]]))</f>
        <v>4</v>
      </c>
      <c r="D472" t="str">
        <f>IF(Tabelle1[[#This Row],[Verdienst]]="","",_xlfn.ISOWEEKNUM(Tabelle1[[#This Row],[Datum]]))</f>
        <v/>
      </c>
      <c r="E472" s="5">
        <v>46126</v>
      </c>
      <c r="F472" s="4"/>
      <c r="G472" s="4"/>
      <c r="I472" s="6" t="str">
        <f>IF(Tabelle1[[#This Row],[Beginn]]&lt;1,"",IF(OR(Tabelle1[[#This Row],[Beginn]]="Urlaub",Tabelle1[[#This Row],[Beginn]]="Krank",Tabelle1[[#This Row],[Beginn]]="Feiertag"),8/24,Tabelle1[[#This Row],[Ende]]-Tabelle1[[#This Row],[Beginn]]-Tabelle1[[#This Row],[Pause]]))</f>
        <v/>
      </c>
      <c r="J472" s="2" t="str">
        <f>IF(ISNUMBER(Tabelle1[[#This Row],[Stunde]]),IF(Tabelle1[[#This Row],[Stunde]]&gt;0,Tabelle1[[#This Row],[Stunde]]*$J$1*24,""),"")</f>
        <v/>
      </c>
      <c r="K472" t="str">
        <f>IF(MOD(Tabelle1[[#This Row],[Datum]],7)=1,SUMIF(Tabelle1[Datum],"&lt;="&amp;Tabelle1[[#This Row],[Datum]],Tabelle1[Betrag]),"")</f>
        <v/>
      </c>
      <c r="L472" s="6" t="str">
        <f>IF(MOD(Tabelle1[[#This Row],[Datum]],7)=1,SUMIF(Tabelle1[Datum],"&lt;="&amp;Tabelle1[[#This Row],[Datum]],Tabelle1[Stunde]),"")</f>
        <v/>
      </c>
    </row>
    <row r="473" spans="2:12" hidden="1">
      <c r="B473">
        <f>IF(Tabelle1[[#This Row],[Datum]]&lt;1,"",YEAR(Tabelle1[[#This Row],[Datum]]))</f>
        <v>2026</v>
      </c>
      <c r="C473">
        <f>IF(Tabelle1[[#This Row],[Datum]]&lt;1,"",MONTH(Tabelle1[[#This Row],[Datum]]))</f>
        <v>4</v>
      </c>
      <c r="D473" t="str">
        <f>IF(Tabelle1[[#This Row],[Verdienst]]="","",_xlfn.ISOWEEKNUM(Tabelle1[[#This Row],[Datum]]))</f>
        <v/>
      </c>
      <c r="E473" s="5">
        <v>46127</v>
      </c>
      <c r="F473" s="4"/>
      <c r="G473" s="4"/>
      <c r="I473" s="6" t="str">
        <f>IF(Tabelle1[[#This Row],[Beginn]]&lt;1,"",IF(OR(Tabelle1[[#This Row],[Beginn]]="Urlaub",Tabelle1[[#This Row],[Beginn]]="Krank",Tabelle1[[#This Row],[Beginn]]="Feiertag"),8/24,Tabelle1[[#This Row],[Ende]]-Tabelle1[[#This Row],[Beginn]]-Tabelle1[[#This Row],[Pause]]))</f>
        <v/>
      </c>
      <c r="J473" s="2" t="str">
        <f>IF(ISNUMBER(Tabelle1[[#This Row],[Stunde]]),IF(Tabelle1[[#This Row],[Stunde]]&gt;0,Tabelle1[[#This Row],[Stunde]]*$J$1*24,""),"")</f>
        <v/>
      </c>
      <c r="K473" t="str">
        <f>IF(MOD(Tabelle1[[#This Row],[Datum]],7)=1,SUMIF(Tabelle1[Datum],"&lt;="&amp;Tabelle1[[#This Row],[Datum]],Tabelle1[Betrag]),"")</f>
        <v/>
      </c>
      <c r="L473" s="6" t="str">
        <f>IF(MOD(Tabelle1[[#This Row],[Datum]],7)=1,SUMIF(Tabelle1[Datum],"&lt;="&amp;Tabelle1[[#This Row],[Datum]],Tabelle1[Stunde]),"")</f>
        <v/>
      </c>
    </row>
    <row r="474" spans="2:12" hidden="1">
      <c r="B474">
        <f>IF(Tabelle1[[#This Row],[Datum]]&lt;1,"",YEAR(Tabelle1[[#This Row],[Datum]]))</f>
        <v>2026</v>
      </c>
      <c r="C474">
        <f>IF(Tabelle1[[#This Row],[Datum]]&lt;1,"",MONTH(Tabelle1[[#This Row],[Datum]]))</f>
        <v>4</v>
      </c>
      <c r="D474" t="str">
        <f>IF(Tabelle1[[#This Row],[Verdienst]]="","",_xlfn.ISOWEEKNUM(Tabelle1[[#This Row],[Datum]]))</f>
        <v/>
      </c>
      <c r="E474" s="5">
        <v>46128</v>
      </c>
      <c r="F474" s="4"/>
      <c r="G474" s="4"/>
      <c r="I474" s="6" t="str">
        <f>IF(Tabelle1[[#This Row],[Beginn]]&lt;1,"",IF(OR(Tabelle1[[#This Row],[Beginn]]="Urlaub",Tabelle1[[#This Row],[Beginn]]="Krank",Tabelle1[[#This Row],[Beginn]]="Feiertag"),8/24,Tabelle1[[#This Row],[Ende]]-Tabelle1[[#This Row],[Beginn]]-Tabelle1[[#This Row],[Pause]]))</f>
        <v/>
      </c>
      <c r="J474" s="2" t="str">
        <f>IF(ISNUMBER(Tabelle1[[#This Row],[Stunde]]),IF(Tabelle1[[#This Row],[Stunde]]&gt;0,Tabelle1[[#This Row],[Stunde]]*$J$1*24,""),"")</f>
        <v/>
      </c>
      <c r="K474" t="str">
        <f>IF(MOD(Tabelle1[[#This Row],[Datum]],7)=1,SUMIF(Tabelle1[Datum],"&lt;="&amp;Tabelle1[[#This Row],[Datum]],Tabelle1[Betrag]),"")</f>
        <v/>
      </c>
      <c r="L474" s="6" t="str">
        <f>IF(MOD(Tabelle1[[#This Row],[Datum]],7)=1,SUMIF(Tabelle1[Datum],"&lt;="&amp;Tabelle1[[#This Row],[Datum]],Tabelle1[Stunde]),"")</f>
        <v/>
      </c>
    </row>
    <row r="475" spans="2:12" hidden="1">
      <c r="B475">
        <f>IF(Tabelle1[[#This Row],[Datum]]&lt;1,"",YEAR(Tabelle1[[#This Row],[Datum]]))</f>
        <v>2026</v>
      </c>
      <c r="C475">
        <f>IF(Tabelle1[[#This Row],[Datum]]&lt;1,"",MONTH(Tabelle1[[#This Row],[Datum]]))</f>
        <v>4</v>
      </c>
      <c r="D475" t="str">
        <f>IF(Tabelle1[[#This Row],[Verdienst]]="","",_xlfn.ISOWEEKNUM(Tabelle1[[#This Row],[Datum]]))</f>
        <v/>
      </c>
      <c r="E475" s="5">
        <v>46129</v>
      </c>
      <c r="F475" s="4"/>
      <c r="G475" s="4"/>
      <c r="I475" s="6" t="str">
        <f>IF(Tabelle1[[#This Row],[Beginn]]&lt;1,"",IF(OR(Tabelle1[[#This Row],[Beginn]]="Urlaub",Tabelle1[[#This Row],[Beginn]]="Krank",Tabelle1[[#This Row],[Beginn]]="Feiertag"),8/24,Tabelle1[[#This Row],[Ende]]-Tabelle1[[#This Row],[Beginn]]-Tabelle1[[#This Row],[Pause]]))</f>
        <v/>
      </c>
      <c r="J475" s="2" t="str">
        <f>IF(ISNUMBER(Tabelle1[[#This Row],[Stunde]]),IF(Tabelle1[[#This Row],[Stunde]]&gt;0,Tabelle1[[#This Row],[Stunde]]*$J$1*24,""),"")</f>
        <v/>
      </c>
      <c r="K475" t="str">
        <f>IF(MOD(Tabelle1[[#This Row],[Datum]],7)=1,SUMIF(Tabelle1[Datum],"&lt;="&amp;Tabelle1[[#This Row],[Datum]],Tabelle1[Betrag]),"")</f>
        <v/>
      </c>
      <c r="L475" s="6" t="str">
        <f>IF(MOD(Tabelle1[[#This Row],[Datum]],7)=1,SUMIF(Tabelle1[Datum],"&lt;="&amp;Tabelle1[[#This Row],[Datum]],Tabelle1[Stunde]),"")</f>
        <v/>
      </c>
    </row>
    <row r="476" spans="2:12" hidden="1">
      <c r="B476">
        <f>IF(Tabelle1[[#This Row],[Datum]]&lt;1,"",YEAR(Tabelle1[[#This Row],[Datum]]))</f>
        <v>2026</v>
      </c>
      <c r="C476">
        <f>IF(Tabelle1[[#This Row],[Datum]]&lt;1,"",MONTH(Tabelle1[[#This Row],[Datum]]))</f>
        <v>4</v>
      </c>
      <c r="D476" t="str">
        <f>IF(Tabelle1[[#This Row],[Verdienst]]="","",_xlfn.ISOWEEKNUM(Tabelle1[[#This Row],[Datum]]))</f>
        <v/>
      </c>
      <c r="E476" s="5">
        <v>46130</v>
      </c>
      <c r="F476" s="4"/>
      <c r="G476" s="4"/>
      <c r="I476" s="6" t="str">
        <f>IF(Tabelle1[[#This Row],[Beginn]]&lt;1,"",IF(OR(Tabelle1[[#This Row],[Beginn]]="Urlaub",Tabelle1[[#This Row],[Beginn]]="Krank",Tabelle1[[#This Row],[Beginn]]="Feiertag"),8/24,Tabelle1[[#This Row],[Ende]]-Tabelle1[[#This Row],[Beginn]]-Tabelle1[[#This Row],[Pause]]))</f>
        <v/>
      </c>
      <c r="J476" s="2" t="str">
        <f>IF(ISNUMBER(Tabelle1[[#This Row],[Stunde]]),IF(Tabelle1[[#This Row],[Stunde]]&gt;0,Tabelle1[[#This Row],[Stunde]]*$J$1*24,""),"")</f>
        <v/>
      </c>
      <c r="K476" t="str">
        <f>IF(MOD(Tabelle1[[#This Row],[Datum]],7)=1,SUMIF(Tabelle1[Datum],"&lt;="&amp;Tabelle1[[#This Row],[Datum]],Tabelle1[Betrag]),"")</f>
        <v/>
      </c>
      <c r="L476" s="6" t="str">
        <f>IF(MOD(Tabelle1[[#This Row],[Datum]],7)=1,SUMIF(Tabelle1[Datum],"&lt;="&amp;Tabelle1[[#This Row],[Datum]],Tabelle1[Stunde]),"")</f>
        <v/>
      </c>
    </row>
    <row r="477" spans="2:12" hidden="1">
      <c r="B477">
        <f>IF(Tabelle1[[#This Row],[Datum]]&lt;1,"",YEAR(Tabelle1[[#This Row],[Datum]]))</f>
        <v>2026</v>
      </c>
      <c r="C477">
        <f>IF(Tabelle1[[#This Row],[Datum]]&lt;1,"",MONTH(Tabelle1[[#This Row],[Datum]]))</f>
        <v>4</v>
      </c>
      <c r="D477">
        <f>IF(Tabelle1[[#This Row],[Verdienst]]="","",_xlfn.ISOWEEKNUM(Tabelle1[[#This Row],[Datum]]))</f>
        <v>16</v>
      </c>
      <c r="E477" s="5">
        <v>46131</v>
      </c>
      <c r="F477" s="4"/>
      <c r="G477" s="4"/>
      <c r="I477" s="6" t="str">
        <f>IF(Tabelle1[[#This Row],[Beginn]]&lt;1,"",IF(OR(Tabelle1[[#This Row],[Beginn]]="Urlaub",Tabelle1[[#This Row],[Beginn]]="Krank",Tabelle1[[#This Row],[Beginn]]="Feiertag"),8/24,Tabelle1[[#This Row],[Ende]]-Tabelle1[[#This Row],[Beginn]]-Tabelle1[[#This Row],[Pause]]))</f>
        <v/>
      </c>
      <c r="J477" s="2" t="str">
        <f>IF(ISNUMBER(Tabelle1[[#This Row],[Stunde]]),IF(Tabelle1[[#This Row],[Stunde]]&gt;0,Tabelle1[[#This Row],[Stunde]]*$J$1*24,""),"")</f>
        <v/>
      </c>
      <c r="K477">
        <f>IF(MOD(Tabelle1[[#This Row],[Datum]],7)=1,SUMIF(Tabelle1[Datum],"&lt;="&amp;Tabelle1[[#This Row],[Datum]],Tabelle1[Betrag]),"")</f>
        <v>506.55999999999995</v>
      </c>
      <c r="L477" s="6">
        <f>IF(MOD(Tabelle1[[#This Row],[Datum]],7)=1,SUMIF(Tabelle1[Datum],"&lt;="&amp;Tabelle1[[#This Row],[Datum]],Tabelle1[Stunde]),"")</f>
        <v>1.3333333333333333</v>
      </c>
    </row>
    <row r="478" spans="2:12" hidden="1">
      <c r="B478">
        <f>IF(Tabelle1[[#This Row],[Datum]]&lt;1,"",YEAR(Tabelle1[[#This Row],[Datum]]))</f>
        <v>2026</v>
      </c>
      <c r="C478">
        <f>IF(Tabelle1[[#This Row],[Datum]]&lt;1,"",MONTH(Tabelle1[[#This Row],[Datum]]))</f>
        <v>4</v>
      </c>
      <c r="D478" t="str">
        <f>IF(Tabelle1[[#This Row],[Verdienst]]="","",_xlfn.ISOWEEKNUM(Tabelle1[[#This Row],[Datum]]))</f>
        <v/>
      </c>
      <c r="E478" s="5">
        <v>46132</v>
      </c>
      <c r="F478" s="4"/>
      <c r="G478" s="4"/>
      <c r="I478" s="6" t="str">
        <f>IF(Tabelle1[[#This Row],[Beginn]]&lt;1,"",IF(OR(Tabelle1[[#This Row],[Beginn]]="Urlaub",Tabelle1[[#This Row],[Beginn]]="Krank",Tabelle1[[#This Row],[Beginn]]="Feiertag"),8/24,Tabelle1[[#This Row],[Ende]]-Tabelle1[[#This Row],[Beginn]]-Tabelle1[[#This Row],[Pause]]))</f>
        <v/>
      </c>
      <c r="J478" s="2" t="str">
        <f>IF(ISNUMBER(Tabelle1[[#This Row],[Stunde]]),IF(Tabelle1[[#This Row],[Stunde]]&gt;0,Tabelle1[[#This Row],[Stunde]]*$J$1*24,""),"")</f>
        <v/>
      </c>
      <c r="K478" t="str">
        <f>IF(MOD(Tabelle1[[#This Row],[Datum]],7)=1,SUMIF(Tabelle1[Datum],"&lt;="&amp;Tabelle1[[#This Row],[Datum]],Tabelle1[Betrag]),"")</f>
        <v/>
      </c>
      <c r="L478" s="6" t="str">
        <f>IF(MOD(Tabelle1[[#This Row],[Datum]],7)=1,SUMIF(Tabelle1[Datum],"&lt;="&amp;Tabelle1[[#This Row],[Datum]],Tabelle1[Stunde]),"")</f>
        <v/>
      </c>
    </row>
    <row r="479" spans="2:12" hidden="1">
      <c r="B479">
        <f>IF(Tabelle1[[#This Row],[Datum]]&lt;1,"",YEAR(Tabelle1[[#This Row],[Datum]]))</f>
        <v>2026</v>
      </c>
      <c r="C479">
        <f>IF(Tabelle1[[#This Row],[Datum]]&lt;1,"",MONTH(Tabelle1[[#This Row],[Datum]]))</f>
        <v>4</v>
      </c>
      <c r="D479" t="str">
        <f>IF(Tabelle1[[#This Row],[Verdienst]]="","",_xlfn.ISOWEEKNUM(Tabelle1[[#This Row],[Datum]]))</f>
        <v/>
      </c>
      <c r="E479" s="5">
        <v>46133</v>
      </c>
      <c r="F479" s="4"/>
      <c r="G479" s="4"/>
      <c r="I479" s="6" t="str">
        <f>IF(Tabelle1[[#This Row],[Beginn]]&lt;1,"",IF(OR(Tabelle1[[#This Row],[Beginn]]="Urlaub",Tabelle1[[#This Row],[Beginn]]="Krank",Tabelle1[[#This Row],[Beginn]]="Feiertag"),8/24,Tabelle1[[#This Row],[Ende]]-Tabelle1[[#This Row],[Beginn]]-Tabelle1[[#This Row],[Pause]]))</f>
        <v/>
      </c>
      <c r="J479" s="2" t="str">
        <f>IF(ISNUMBER(Tabelle1[[#This Row],[Stunde]]),IF(Tabelle1[[#This Row],[Stunde]]&gt;0,Tabelle1[[#This Row],[Stunde]]*$J$1*24,""),"")</f>
        <v/>
      </c>
      <c r="K479" t="str">
        <f>IF(MOD(Tabelle1[[#This Row],[Datum]],7)=1,SUMIF(Tabelle1[Datum],"&lt;="&amp;Tabelle1[[#This Row],[Datum]],Tabelle1[Betrag]),"")</f>
        <v/>
      </c>
      <c r="L479" s="6" t="str">
        <f>IF(MOD(Tabelle1[[#This Row],[Datum]],7)=1,SUMIF(Tabelle1[Datum],"&lt;="&amp;Tabelle1[[#This Row],[Datum]],Tabelle1[Stunde]),"")</f>
        <v/>
      </c>
    </row>
    <row r="480" spans="2:12" hidden="1">
      <c r="B480">
        <f>IF(Tabelle1[[#This Row],[Datum]]&lt;1,"",YEAR(Tabelle1[[#This Row],[Datum]]))</f>
        <v>2026</v>
      </c>
      <c r="C480">
        <f>IF(Tabelle1[[#This Row],[Datum]]&lt;1,"",MONTH(Tabelle1[[#This Row],[Datum]]))</f>
        <v>4</v>
      </c>
      <c r="D480" t="str">
        <f>IF(Tabelle1[[#This Row],[Verdienst]]="","",_xlfn.ISOWEEKNUM(Tabelle1[[#This Row],[Datum]]))</f>
        <v/>
      </c>
      <c r="E480" s="5">
        <v>46134</v>
      </c>
      <c r="F480" s="4"/>
      <c r="G480" s="4"/>
      <c r="I480" s="6" t="str">
        <f>IF(Tabelle1[[#This Row],[Beginn]]&lt;1,"",IF(OR(Tabelle1[[#This Row],[Beginn]]="Urlaub",Tabelle1[[#This Row],[Beginn]]="Krank",Tabelle1[[#This Row],[Beginn]]="Feiertag"),8/24,Tabelle1[[#This Row],[Ende]]-Tabelle1[[#This Row],[Beginn]]-Tabelle1[[#This Row],[Pause]]))</f>
        <v/>
      </c>
      <c r="J480" s="2" t="str">
        <f>IF(ISNUMBER(Tabelle1[[#This Row],[Stunde]]),IF(Tabelle1[[#This Row],[Stunde]]&gt;0,Tabelle1[[#This Row],[Stunde]]*$J$1*24,""),"")</f>
        <v/>
      </c>
      <c r="K480" t="str">
        <f>IF(MOD(Tabelle1[[#This Row],[Datum]],7)=1,SUMIF(Tabelle1[Datum],"&lt;="&amp;Tabelle1[[#This Row],[Datum]],Tabelle1[Betrag]),"")</f>
        <v/>
      </c>
      <c r="L480" s="6" t="str">
        <f>IF(MOD(Tabelle1[[#This Row],[Datum]],7)=1,SUMIF(Tabelle1[Datum],"&lt;="&amp;Tabelle1[[#This Row],[Datum]],Tabelle1[Stunde]),"")</f>
        <v/>
      </c>
    </row>
    <row r="481" spans="2:12" hidden="1">
      <c r="B481">
        <f>IF(Tabelle1[[#This Row],[Datum]]&lt;1,"",YEAR(Tabelle1[[#This Row],[Datum]]))</f>
        <v>2026</v>
      </c>
      <c r="C481">
        <f>IF(Tabelle1[[#This Row],[Datum]]&lt;1,"",MONTH(Tabelle1[[#This Row],[Datum]]))</f>
        <v>4</v>
      </c>
      <c r="D481" t="str">
        <f>IF(Tabelle1[[#This Row],[Verdienst]]="","",_xlfn.ISOWEEKNUM(Tabelle1[[#This Row],[Datum]]))</f>
        <v/>
      </c>
      <c r="E481" s="5">
        <v>46135</v>
      </c>
      <c r="F481" s="4"/>
      <c r="G481" s="4"/>
      <c r="I481" s="6" t="str">
        <f>IF(Tabelle1[[#This Row],[Beginn]]&lt;1,"",IF(OR(Tabelle1[[#This Row],[Beginn]]="Urlaub",Tabelle1[[#This Row],[Beginn]]="Krank",Tabelle1[[#This Row],[Beginn]]="Feiertag"),8/24,Tabelle1[[#This Row],[Ende]]-Tabelle1[[#This Row],[Beginn]]-Tabelle1[[#This Row],[Pause]]))</f>
        <v/>
      </c>
      <c r="J481" s="2" t="str">
        <f>IF(ISNUMBER(Tabelle1[[#This Row],[Stunde]]),IF(Tabelle1[[#This Row],[Stunde]]&gt;0,Tabelle1[[#This Row],[Stunde]]*$J$1*24,""),"")</f>
        <v/>
      </c>
      <c r="K481" t="str">
        <f>IF(MOD(Tabelle1[[#This Row],[Datum]],7)=1,SUMIF(Tabelle1[Datum],"&lt;="&amp;Tabelle1[[#This Row],[Datum]],Tabelle1[Betrag]),"")</f>
        <v/>
      </c>
      <c r="L481" s="6" t="str">
        <f>IF(MOD(Tabelle1[[#This Row],[Datum]],7)=1,SUMIF(Tabelle1[Datum],"&lt;="&amp;Tabelle1[[#This Row],[Datum]],Tabelle1[Stunde]),"")</f>
        <v/>
      </c>
    </row>
    <row r="482" spans="2:12" hidden="1">
      <c r="B482">
        <f>IF(Tabelle1[[#This Row],[Datum]]&lt;1,"",YEAR(Tabelle1[[#This Row],[Datum]]))</f>
        <v>2026</v>
      </c>
      <c r="C482">
        <f>IF(Tabelle1[[#This Row],[Datum]]&lt;1,"",MONTH(Tabelle1[[#This Row],[Datum]]))</f>
        <v>4</v>
      </c>
      <c r="D482" t="str">
        <f>IF(Tabelle1[[#This Row],[Verdienst]]="","",_xlfn.ISOWEEKNUM(Tabelle1[[#This Row],[Datum]]))</f>
        <v/>
      </c>
      <c r="E482" s="5">
        <v>46136</v>
      </c>
      <c r="F482" s="4"/>
      <c r="G482" s="4"/>
      <c r="I482" s="6" t="str">
        <f>IF(Tabelle1[[#This Row],[Beginn]]&lt;1,"",IF(OR(Tabelle1[[#This Row],[Beginn]]="Urlaub",Tabelle1[[#This Row],[Beginn]]="Krank",Tabelle1[[#This Row],[Beginn]]="Feiertag"),8/24,Tabelle1[[#This Row],[Ende]]-Tabelle1[[#This Row],[Beginn]]-Tabelle1[[#This Row],[Pause]]))</f>
        <v/>
      </c>
      <c r="J482" s="2" t="str">
        <f>IF(ISNUMBER(Tabelle1[[#This Row],[Stunde]]),IF(Tabelle1[[#This Row],[Stunde]]&gt;0,Tabelle1[[#This Row],[Stunde]]*$J$1*24,""),"")</f>
        <v/>
      </c>
      <c r="K482" t="str">
        <f>IF(MOD(Tabelle1[[#This Row],[Datum]],7)=1,SUMIF(Tabelle1[Datum],"&lt;="&amp;Tabelle1[[#This Row],[Datum]],Tabelle1[Betrag]),"")</f>
        <v/>
      </c>
      <c r="L482" s="6" t="str">
        <f>IF(MOD(Tabelle1[[#This Row],[Datum]],7)=1,SUMIF(Tabelle1[Datum],"&lt;="&amp;Tabelle1[[#This Row],[Datum]],Tabelle1[Stunde]),"")</f>
        <v/>
      </c>
    </row>
    <row r="483" spans="2:12" hidden="1">
      <c r="B483">
        <f>IF(Tabelle1[[#This Row],[Datum]]&lt;1,"",YEAR(Tabelle1[[#This Row],[Datum]]))</f>
        <v>2026</v>
      </c>
      <c r="C483">
        <f>IF(Tabelle1[[#This Row],[Datum]]&lt;1,"",MONTH(Tabelle1[[#This Row],[Datum]]))</f>
        <v>4</v>
      </c>
      <c r="D483" t="str">
        <f>IF(Tabelle1[[#This Row],[Verdienst]]="","",_xlfn.ISOWEEKNUM(Tabelle1[[#This Row],[Datum]]))</f>
        <v/>
      </c>
      <c r="E483" s="5">
        <v>46137</v>
      </c>
      <c r="F483" s="4"/>
      <c r="G483" s="4"/>
      <c r="I483" s="6" t="str">
        <f>IF(Tabelle1[[#This Row],[Beginn]]&lt;1,"",IF(OR(Tabelle1[[#This Row],[Beginn]]="Urlaub",Tabelle1[[#This Row],[Beginn]]="Krank",Tabelle1[[#This Row],[Beginn]]="Feiertag"),8/24,Tabelle1[[#This Row],[Ende]]-Tabelle1[[#This Row],[Beginn]]-Tabelle1[[#This Row],[Pause]]))</f>
        <v/>
      </c>
      <c r="J483" s="2" t="str">
        <f>IF(ISNUMBER(Tabelle1[[#This Row],[Stunde]]),IF(Tabelle1[[#This Row],[Stunde]]&gt;0,Tabelle1[[#This Row],[Stunde]]*$J$1*24,""),"")</f>
        <v/>
      </c>
      <c r="K483" t="str">
        <f>IF(MOD(Tabelle1[[#This Row],[Datum]],7)=1,SUMIF(Tabelle1[Datum],"&lt;="&amp;Tabelle1[[#This Row],[Datum]],Tabelle1[Betrag]),"")</f>
        <v/>
      </c>
      <c r="L483" s="6" t="str">
        <f>IF(MOD(Tabelle1[[#This Row],[Datum]],7)=1,SUMIF(Tabelle1[Datum],"&lt;="&amp;Tabelle1[[#This Row],[Datum]],Tabelle1[Stunde]),"")</f>
        <v/>
      </c>
    </row>
    <row r="484" spans="2:12" hidden="1">
      <c r="B484">
        <f>IF(Tabelle1[[#This Row],[Datum]]&lt;1,"",YEAR(Tabelle1[[#This Row],[Datum]]))</f>
        <v>2026</v>
      </c>
      <c r="C484">
        <f>IF(Tabelle1[[#This Row],[Datum]]&lt;1,"",MONTH(Tabelle1[[#This Row],[Datum]]))</f>
        <v>4</v>
      </c>
      <c r="D484">
        <f>IF(Tabelle1[[#This Row],[Verdienst]]="","",_xlfn.ISOWEEKNUM(Tabelle1[[#This Row],[Datum]]))</f>
        <v>17</v>
      </c>
      <c r="E484" s="5">
        <v>46138</v>
      </c>
      <c r="F484" s="4"/>
      <c r="G484" s="4"/>
      <c r="I484" s="6" t="str">
        <f>IF(Tabelle1[[#This Row],[Beginn]]&lt;1,"",IF(OR(Tabelle1[[#This Row],[Beginn]]="Urlaub",Tabelle1[[#This Row],[Beginn]]="Krank",Tabelle1[[#This Row],[Beginn]]="Feiertag"),8/24,Tabelle1[[#This Row],[Ende]]-Tabelle1[[#This Row],[Beginn]]-Tabelle1[[#This Row],[Pause]]))</f>
        <v/>
      </c>
      <c r="J484" s="2" t="str">
        <f>IF(ISNUMBER(Tabelle1[[#This Row],[Stunde]]),IF(Tabelle1[[#This Row],[Stunde]]&gt;0,Tabelle1[[#This Row],[Stunde]]*$J$1*24,""),"")</f>
        <v/>
      </c>
      <c r="K484">
        <f>IF(MOD(Tabelle1[[#This Row],[Datum]],7)=1,SUMIF(Tabelle1[Datum],"&lt;="&amp;Tabelle1[[#This Row],[Datum]],Tabelle1[Betrag]),"")</f>
        <v>506.55999999999995</v>
      </c>
      <c r="L484" s="6">
        <f>IF(MOD(Tabelle1[[#This Row],[Datum]],7)=1,SUMIF(Tabelle1[Datum],"&lt;="&amp;Tabelle1[[#This Row],[Datum]],Tabelle1[Stunde]),"")</f>
        <v>1.3333333333333333</v>
      </c>
    </row>
    <row r="485" spans="2:12" hidden="1">
      <c r="B485">
        <f>IF(Tabelle1[[#This Row],[Datum]]&lt;1,"",YEAR(Tabelle1[[#This Row],[Datum]]))</f>
        <v>2026</v>
      </c>
      <c r="C485">
        <f>IF(Tabelle1[[#This Row],[Datum]]&lt;1,"",MONTH(Tabelle1[[#This Row],[Datum]]))</f>
        <v>4</v>
      </c>
      <c r="D485" t="str">
        <f>IF(Tabelle1[[#This Row],[Verdienst]]="","",_xlfn.ISOWEEKNUM(Tabelle1[[#This Row],[Datum]]))</f>
        <v/>
      </c>
      <c r="E485" s="5">
        <v>46139</v>
      </c>
      <c r="F485" s="4"/>
      <c r="G485" s="4"/>
      <c r="I485" s="6" t="str">
        <f>IF(Tabelle1[[#This Row],[Beginn]]&lt;1,"",IF(OR(Tabelle1[[#This Row],[Beginn]]="Urlaub",Tabelle1[[#This Row],[Beginn]]="Krank",Tabelle1[[#This Row],[Beginn]]="Feiertag"),8/24,Tabelle1[[#This Row],[Ende]]-Tabelle1[[#This Row],[Beginn]]-Tabelle1[[#This Row],[Pause]]))</f>
        <v/>
      </c>
      <c r="J485" s="2" t="str">
        <f>IF(ISNUMBER(Tabelle1[[#This Row],[Stunde]]),IF(Tabelle1[[#This Row],[Stunde]]&gt;0,Tabelle1[[#This Row],[Stunde]]*$J$1*24,""),"")</f>
        <v/>
      </c>
      <c r="K485" t="str">
        <f>IF(MOD(Tabelle1[[#This Row],[Datum]],7)=1,SUMIF(Tabelle1[Datum],"&lt;="&amp;Tabelle1[[#This Row],[Datum]],Tabelle1[Betrag]),"")</f>
        <v/>
      </c>
      <c r="L485" s="6" t="str">
        <f>IF(MOD(Tabelle1[[#This Row],[Datum]],7)=1,SUMIF(Tabelle1[Datum],"&lt;="&amp;Tabelle1[[#This Row],[Datum]],Tabelle1[Stunde]),"")</f>
        <v/>
      </c>
    </row>
    <row r="486" spans="2:12" hidden="1">
      <c r="B486">
        <f>IF(Tabelle1[[#This Row],[Datum]]&lt;1,"",YEAR(Tabelle1[[#This Row],[Datum]]))</f>
        <v>2026</v>
      </c>
      <c r="C486">
        <f>IF(Tabelle1[[#This Row],[Datum]]&lt;1,"",MONTH(Tabelle1[[#This Row],[Datum]]))</f>
        <v>4</v>
      </c>
      <c r="D486" t="str">
        <f>IF(Tabelle1[[#This Row],[Verdienst]]="","",_xlfn.ISOWEEKNUM(Tabelle1[[#This Row],[Datum]]))</f>
        <v/>
      </c>
      <c r="E486" s="5">
        <v>46140</v>
      </c>
      <c r="F486" s="4"/>
      <c r="G486" s="4"/>
      <c r="I486" s="6" t="str">
        <f>IF(Tabelle1[[#This Row],[Beginn]]&lt;1,"",IF(OR(Tabelle1[[#This Row],[Beginn]]="Urlaub",Tabelle1[[#This Row],[Beginn]]="Krank",Tabelle1[[#This Row],[Beginn]]="Feiertag"),8/24,Tabelle1[[#This Row],[Ende]]-Tabelle1[[#This Row],[Beginn]]-Tabelle1[[#This Row],[Pause]]))</f>
        <v/>
      </c>
      <c r="J486" s="2" t="str">
        <f>IF(ISNUMBER(Tabelle1[[#This Row],[Stunde]]),IF(Tabelle1[[#This Row],[Stunde]]&gt;0,Tabelle1[[#This Row],[Stunde]]*$J$1*24,""),"")</f>
        <v/>
      </c>
      <c r="K486" t="str">
        <f>IF(MOD(Tabelle1[[#This Row],[Datum]],7)=1,SUMIF(Tabelle1[Datum],"&lt;="&amp;Tabelle1[[#This Row],[Datum]],Tabelle1[Betrag]),"")</f>
        <v/>
      </c>
      <c r="L486" s="6" t="str">
        <f>IF(MOD(Tabelle1[[#This Row],[Datum]],7)=1,SUMIF(Tabelle1[Datum],"&lt;="&amp;Tabelle1[[#This Row],[Datum]],Tabelle1[Stunde]),"")</f>
        <v/>
      </c>
    </row>
    <row r="487" spans="2:12" hidden="1">
      <c r="B487">
        <f>IF(Tabelle1[[#This Row],[Datum]]&lt;1,"",YEAR(Tabelle1[[#This Row],[Datum]]))</f>
        <v>2026</v>
      </c>
      <c r="C487">
        <f>IF(Tabelle1[[#This Row],[Datum]]&lt;1,"",MONTH(Tabelle1[[#This Row],[Datum]]))</f>
        <v>4</v>
      </c>
      <c r="D487" t="str">
        <f>IF(Tabelle1[[#This Row],[Verdienst]]="","",_xlfn.ISOWEEKNUM(Tabelle1[[#This Row],[Datum]]))</f>
        <v/>
      </c>
      <c r="E487" s="5">
        <v>46141</v>
      </c>
      <c r="F487" s="4"/>
      <c r="G487" s="4"/>
      <c r="I487" s="6" t="str">
        <f>IF(Tabelle1[[#This Row],[Beginn]]&lt;1,"",IF(OR(Tabelle1[[#This Row],[Beginn]]="Urlaub",Tabelle1[[#This Row],[Beginn]]="Krank",Tabelle1[[#This Row],[Beginn]]="Feiertag"),8/24,Tabelle1[[#This Row],[Ende]]-Tabelle1[[#This Row],[Beginn]]-Tabelle1[[#This Row],[Pause]]))</f>
        <v/>
      </c>
      <c r="J487" s="2" t="str">
        <f>IF(ISNUMBER(Tabelle1[[#This Row],[Stunde]]),IF(Tabelle1[[#This Row],[Stunde]]&gt;0,Tabelle1[[#This Row],[Stunde]]*$J$1*24,""),"")</f>
        <v/>
      </c>
      <c r="K487" t="str">
        <f>IF(MOD(Tabelle1[[#This Row],[Datum]],7)=1,SUMIF(Tabelle1[Datum],"&lt;="&amp;Tabelle1[[#This Row],[Datum]],Tabelle1[Betrag]),"")</f>
        <v/>
      </c>
      <c r="L487" s="6" t="str">
        <f>IF(MOD(Tabelle1[[#This Row],[Datum]],7)=1,SUMIF(Tabelle1[Datum],"&lt;="&amp;Tabelle1[[#This Row],[Datum]],Tabelle1[Stunde]),"")</f>
        <v/>
      </c>
    </row>
    <row r="488" spans="2:12" hidden="1">
      <c r="B488">
        <f>IF(Tabelle1[[#This Row],[Datum]]&lt;1,"",YEAR(Tabelle1[[#This Row],[Datum]]))</f>
        <v>2026</v>
      </c>
      <c r="C488">
        <f>IF(Tabelle1[[#This Row],[Datum]]&lt;1,"",MONTH(Tabelle1[[#This Row],[Datum]]))</f>
        <v>4</v>
      </c>
      <c r="D488" t="str">
        <f>IF(Tabelle1[[#This Row],[Verdienst]]="","",_xlfn.ISOWEEKNUM(Tabelle1[[#This Row],[Datum]]))</f>
        <v/>
      </c>
      <c r="E488" s="5">
        <v>46142</v>
      </c>
      <c r="F488" s="4"/>
      <c r="G488" s="4"/>
      <c r="I488" s="6" t="str">
        <f>IF(Tabelle1[[#This Row],[Beginn]]&lt;1,"",IF(OR(Tabelle1[[#This Row],[Beginn]]="Urlaub",Tabelle1[[#This Row],[Beginn]]="Krank",Tabelle1[[#This Row],[Beginn]]="Feiertag"),8/24,Tabelle1[[#This Row],[Ende]]-Tabelle1[[#This Row],[Beginn]]-Tabelle1[[#This Row],[Pause]]))</f>
        <v/>
      </c>
      <c r="J488" s="2" t="str">
        <f>IF(ISNUMBER(Tabelle1[[#This Row],[Stunde]]),IF(Tabelle1[[#This Row],[Stunde]]&gt;0,Tabelle1[[#This Row],[Stunde]]*$J$1*24,""),"")</f>
        <v/>
      </c>
      <c r="K488" t="str">
        <f>IF(MOD(Tabelle1[[#This Row],[Datum]],7)=1,SUMIF(Tabelle1[Datum],"&lt;="&amp;Tabelle1[[#This Row],[Datum]],Tabelle1[Betrag]),"")</f>
        <v/>
      </c>
      <c r="L488" s="6" t="str">
        <f>IF(MOD(Tabelle1[[#This Row],[Datum]],7)=1,SUMIF(Tabelle1[Datum],"&lt;="&amp;Tabelle1[[#This Row],[Datum]],Tabelle1[Stunde]),"")</f>
        <v/>
      </c>
    </row>
    <row r="489" spans="2:12" hidden="1">
      <c r="B489">
        <f>IF(Tabelle1[[#This Row],[Datum]]&lt;1,"",YEAR(Tabelle1[[#This Row],[Datum]]))</f>
        <v>2026</v>
      </c>
      <c r="C489">
        <f>IF(Tabelle1[[#This Row],[Datum]]&lt;1,"",MONTH(Tabelle1[[#This Row],[Datum]]))</f>
        <v>5</v>
      </c>
      <c r="D489" t="str">
        <f>IF(Tabelle1[[#This Row],[Verdienst]]="","",_xlfn.ISOWEEKNUM(Tabelle1[[#This Row],[Datum]]))</f>
        <v/>
      </c>
      <c r="E489" s="5">
        <v>46143</v>
      </c>
      <c r="F489" s="4"/>
      <c r="G489" s="4"/>
      <c r="I489" s="6" t="str">
        <f>IF(Tabelle1[[#This Row],[Beginn]]&lt;1,"",IF(OR(Tabelle1[[#This Row],[Beginn]]="Urlaub",Tabelle1[[#This Row],[Beginn]]="Krank",Tabelle1[[#This Row],[Beginn]]="Feiertag"),8/24,Tabelle1[[#This Row],[Ende]]-Tabelle1[[#This Row],[Beginn]]-Tabelle1[[#This Row],[Pause]]))</f>
        <v/>
      </c>
      <c r="J489" s="2" t="str">
        <f>IF(ISNUMBER(Tabelle1[[#This Row],[Stunde]]),IF(Tabelle1[[#This Row],[Stunde]]&gt;0,Tabelle1[[#This Row],[Stunde]]*$J$1*24,""),"")</f>
        <v/>
      </c>
      <c r="K489" t="str">
        <f>IF(MOD(Tabelle1[[#This Row],[Datum]],7)=1,SUMIF(Tabelle1[Datum],"&lt;="&amp;Tabelle1[[#This Row],[Datum]],Tabelle1[Betrag]),"")</f>
        <v/>
      </c>
      <c r="L489" s="6" t="str">
        <f>IF(MOD(Tabelle1[[#This Row],[Datum]],7)=1,SUMIF(Tabelle1[Datum],"&lt;="&amp;Tabelle1[[#This Row],[Datum]],Tabelle1[Stunde]),"")</f>
        <v/>
      </c>
    </row>
    <row r="490" spans="2:12" hidden="1">
      <c r="B490">
        <f>IF(Tabelle1[[#This Row],[Datum]]&lt;1,"",YEAR(Tabelle1[[#This Row],[Datum]]))</f>
        <v>2026</v>
      </c>
      <c r="C490">
        <f>IF(Tabelle1[[#This Row],[Datum]]&lt;1,"",MONTH(Tabelle1[[#This Row],[Datum]]))</f>
        <v>5</v>
      </c>
      <c r="D490" t="str">
        <f>IF(Tabelle1[[#This Row],[Verdienst]]="","",_xlfn.ISOWEEKNUM(Tabelle1[[#This Row],[Datum]]))</f>
        <v/>
      </c>
      <c r="E490" s="5">
        <v>46144</v>
      </c>
      <c r="F490" s="4"/>
      <c r="G490" s="4"/>
      <c r="I490" s="6" t="str">
        <f>IF(Tabelle1[[#This Row],[Beginn]]&lt;1,"",IF(OR(Tabelle1[[#This Row],[Beginn]]="Urlaub",Tabelle1[[#This Row],[Beginn]]="Krank",Tabelle1[[#This Row],[Beginn]]="Feiertag"),8/24,Tabelle1[[#This Row],[Ende]]-Tabelle1[[#This Row],[Beginn]]-Tabelle1[[#This Row],[Pause]]))</f>
        <v/>
      </c>
      <c r="J490" s="2" t="str">
        <f>IF(ISNUMBER(Tabelle1[[#This Row],[Stunde]]),IF(Tabelle1[[#This Row],[Stunde]]&gt;0,Tabelle1[[#This Row],[Stunde]]*$J$1*24,""),"")</f>
        <v/>
      </c>
      <c r="K490" t="str">
        <f>IF(MOD(Tabelle1[[#This Row],[Datum]],7)=1,SUMIF(Tabelle1[Datum],"&lt;="&amp;Tabelle1[[#This Row],[Datum]],Tabelle1[Betrag]),"")</f>
        <v/>
      </c>
      <c r="L490" s="6" t="str">
        <f>IF(MOD(Tabelle1[[#This Row],[Datum]],7)=1,SUMIF(Tabelle1[Datum],"&lt;="&amp;Tabelle1[[#This Row],[Datum]],Tabelle1[Stunde]),"")</f>
        <v/>
      </c>
    </row>
    <row r="491" spans="2:12" hidden="1">
      <c r="B491">
        <f>IF(Tabelle1[[#This Row],[Datum]]&lt;1,"",YEAR(Tabelle1[[#This Row],[Datum]]))</f>
        <v>2026</v>
      </c>
      <c r="C491">
        <f>IF(Tabelle1[[#This Row],[Datum]]&lt;1,"",MONTH(Tabelle1[[#This Row],[Datum]]))</f>
        <v>5</v>
      </c>
      <c r="D491">
        <f>IF(Tabelle1[[#This Row],[Verdienst]]="","",_xlfn.ISOWEEKNUM(Tabelle1[[#This Row],[Datum]]))</f>
        <v>18</v>
      </c>
      <c r="E491" s="5">
        <v>46145</v>
      </c>
      <c r="F491" s="4"/>
      <c r="G491" s="4"/>
      <c r="I491" s="6" t="str">
        <f>IF(Tabelle1[[#This Row],[Beginn]]&lt;1,"",IF(OR(Tabelle1[[#This Row],[Beginn]]="Urlaub",Tabelle1[[#This Row],[Beginn]]="Krank",Tabelle1[[#This Row],[Beginn]]="Feiertag"),8/24,Tabelle1[[#This Row],[Ende]]-Tabelle1[[#This Row],[Beginn]]-Tabelle1[[#This Row],[Pause]]))</f>
        <v/>
      </c>
      <c r="J491" s="2" t="str">
        <f>IF(ISNUMBER(Tabelle1[[#This Row],[Stunde]]),IF(Tabelle1[[#This Row],[Stunde]]&gt;0,Tabelle1[[#This Row],[Stunde]]*$J$1*24,""),"")</f>
        <v/>
      </c>
      <c r="K491">
        <f>IF(MOD(Tabelle1[[#This Row],[Datum]],7)=1,SUMIF(Tabelle1[Datum],"&lt;="&amp;Tabelle1[[#This Row],[Datum]],Tabelle1[Betrag]),"")</f>
        <v>506.55999999999995</v>
      </c>
      <c r="L491" s="6">
        <f>IF(MOD(Tabelle1[[#This Row],[Datum]],7)=1,SUMIF(Tabelle1[Datum],"&lt;="&amp;Tabelle1[[#This Row],[Datum]],Tabelle1[Stunde]),"")</f>
        <v>1.3333333333333333</v>
      </c>
    </row>
    <row r="492" spans="2:12" hidden="1">
      <c r="B492">
        <f>IF(Tabelle1[[#This Row],[Datum]]&lt;1,"",YEAR(Tabelle1[[#This Row],[Datum]]))</f>
        <v>2026</v>
      </c>
      <c r="C492">
        <f>IF(Tabelle1[[#This Row],[Datum]]&lt;1,"",MONTH(Tabelle1[[#This Row],[Datum]]))</f>
        <v>5</v>
      </c>
      <c r="D492" t="str">
        <f>IF(Tabelle1[[#This Row],[Verdienst]]="","",_xlfn.ISOWEEKNUM(Tabelle1[[#This Row],[Datum]]))</f>
        <v/>
      </c>
      <c r="E492" s="5">
        <v>46146</v>
      </c>
      <c r="F492" s="4"/>
      <c r="G492" s="4"/>
      <c r="I492" s="6" t="str">
        <f>IF(Tabelle1[[#This Row],[Beginn]]&lt;1,"",IF(OR(Tabelle1[[#This Row],[Beginn]]="Urlaub",Tabelle1[[#This Row],[Beginn]]="Krank",Tabelle1[[#This Row],[Beginn]]="Feiertag"),8/24,Tabelle1[[#This Row],[Ende]]-Tabelle1[[#This Row],[Beginn]]-Tabelle1[[#This Row],[Pause]]))</f>
        <v/>
      </c>
      <c r="J492" s="2" t="str">
        <f>IF(ISNUMBER(Tabelle1[[#This Row],[Stunde]]),IF(Tabelle1[[#This Row],[Stunde]]&gt;0,Tabelle1[[#This Row],[Stunde]]*$J$1*24,""),"")</f>
        <v/>
      </c>
      <c r="K492" t="str">
        <f>IF(MOD(Tabelle1[[#This Row],[Datum]],7)=1,SUMIF(Tabelle1[Datum],"&lt;="&amp;Tabelle1[[#This Row],[Datum]],Tabelle1[Betrag]),"")</f>
        <v/>
      </c>
      <c r="L492" s="6" t="str">
        <f>IF(MOD(Tabelle1[[#This Row],[Datum]],7)=1,SUMIF(Tabelle1[Datum],"&lt;="&amp;Tabelle1[[#This Row],[Datum]],Tabelle1[Stunde]),"")</f>
        <v/>
      </c>
    </row>
    <row r="493" spans="2:12" hidden="1">
      <c r="B493">
        <f>IF(Tabelle1[[#This Row],[Datum]]&lt;1,"",YEAR(Tabelle1[[#This Row],[Datum]]))</f>
        <v>2026</v>
      </c>
      <c r="C493">
        <f>IF(Tabelle1[[#This Row],[Datum]]&lt;1,"",MONTH(Tabelle1[[#This Row],[Datum]]))</f>
        <v>5</v>
      </c>
      <c r="D493" t="str">
        <f>IF(Tabelle1[[#This Row],[Verdienst]]="","",_xlfn.ISOWEEKNUM(Tabelle1[[#This Row],[Datum]]))</f>
        <v/>
      </c>
      <c r="E493" s="5">
        <v>46147</v>
      </c>
      <c r="F493" s="4"/>
      <c r="G493" s="4"/>
      <c r="I493" s="6" t="str">
        <f>IF(Tabelle1[[#This Row],[Beginn]]&lt;1,"",IF(OR(Tabelle1[[#This Row],[Beginn]]="Urlaub",Tabelle1[[#This Row],[Beginn]]="Krank",Tabelle1[[#This Row],[Beginn]]="Feiertag"),8/24,Tabelle1[[#This Row],[Ende]]-Tabelle1[[#This Row],[Beginn]]-Tabelle1[[#This Row],[Pause]]))</f>
        <v/>
      </c>
      <c r="J493" s="2" t="str">
        <f>IF(ISNUMBER(Tabelle1[[#This Row],[Stunde]]),IF(Tabelle1[[#This Row],[Stunde]]&gt;0,Tabelle1[[#This Row],[Stunde]]*$J$1*24,""),"")</f>
        <v/>
      </c>
      <c r="K493" t="str">
        <f>IF(MOD(Tabelle1[[#This Row],[Datum]],7)=1,SUMIF(Tabelle1[Datum],"&lt;="&amp;Tabelle1[[#This Row],[Datum]],Tabelle1[Betrag]),"")</f>
        <v/>
      </c>
      <c r="L493" s="6" t="str">
        <f>IF(MOD(Tabelle1[[#This Row],[Datum]],7)=1,SUMIF(Tabelle1[Datum],"&lt;="&amp;Tabelle1[[#This Row],[Datum]],Tabelle1[Stunde]),"")</f>
        <v/>
      </c>
    </row>
    <row r="494" spans="2:12" hidden="1">
      <c r="B494">
        <f>IF(Tabelle1[[#This Row],[Datum]]&lt;1,"",YEAR(Tabelle1[[#This Row],[Datum]]))</f>
        <v>2026</v>
      </c>
      <c r="C494">
        <f>IF(Tabelle1[[#This Row],[Datum]]&lt;1,"",MONTH(Tabelle1[[#This Row],[Datum]]))</f>
        <v>5</v>
      </c>
      <c r="D494" t="str">
        <f>IF(Tabelle1[[#This Row],[Verdienst]]="","",_xlfn.ISOWEEKNUM(Tabelle1[[#This Row],[Datum]]))</f>
        <v/>
      </c>
      <c r="E494" s="5">
        <v>46148</v>
      </c>
      <c r="F494" s="4"/>
      <c r="G494" s="4"/>
      <c r="I494" s="6" t="str">
        <f>IF(Tabelle1[[#This Row],[Beginn]]&lt;1,"",IF(OR(Tabelle1[[#This Row],[Beginn]]="Urlaub",Tabelle1[[#This Row],[Beginn]]="Krank",Tabelle1[[#This Row],[Beginn]]="Feiertag"),8/24,Tabelle1[[#This Row],[Ende]]-Tabelle1[[#This Row],[Beginn]]-Tabelle1[[#This Row],[Pause]]))</f>
        <v/>
      </c>
      <c r="J494" s="2" t="str">
        <f>IF(ISNUMBER(Tabelle1[[#This Row],[Stunde]]),IF(Tabelle1[[#This Row],[Stunde]]&gt;0,Tabelle1[[#This Row],[Stunde]]*$J$1*24,""),"")</f>
        <v/>
      </c>
      <c r="K494" t="str">
        <f>IF(MOD(Tabelle1[[#This Row],[Datum]],7)=1,SUMIF(Tabelle1[Datum],"&lt;="&amp;Tabelle1[[#This Row],[Datum]],Tabelle1[Betrag]),"")</f>
        <v/>
      </c>
      <c r="L494" s="6" t="str">
        <f>IF(MOD(Tabelle1[[#This Row],[Datum]],7)=1,SUMIF(Tabelle1[Datum],"&lt;="&amp;Tabelle1[[#This Row],[Datum]],Tabelle1[Stunde]),"")</f>
        <v/>
      </c>
    </row>
    <row r="495" spans="2:12" hidden="1">
      <c r="B495">
        <f>IF(Tabelle1[[#This Row],[Datum]]&lt;1,"",YEAR(Tabelle1[[#This Row],[Datum]]))</f>
        <v>2026</v>
      </c>
      <c r="C495">
        <f>IF(Tabelle1[[#This Row],[Datum]]&lt;1,"",MONTH(Tabelle1[[#This Row],[Datum]]))</f>
        <v>5</v>
      </c>
      <c r="D495" t="str">
        <f>IF(Tabelle1[[#This Row],[Verdienst]]="","",_xlfn.ISOWEEKNUM(Tabelle1[[#This Row],[Datum]]))</f>
        <v/>
      </c>
      <c r="E495" s="5">
        <v>46149</v>
      </c>
      <c r="F495" s="4"/>
      <c r="G495" s="4"/>
      <c r="I495" s="6" t="str">
        <f>IF(Tabelle1[[#This Row],[Beginn]]&lt;1,"",IF(OR(Tabelle1[[#This Row],[Beginn]]="Urlaub",Tabelle1[[#This Row],[Beginn]]="Krank",Tabelle1[[#This Row],[Beginn]]="Feiertag"),8/24,Tabelle1[[#This Row],[Ende]]-Tabelle1[[#This Row],[Beginn]]-Tabelle1[[#This Row],[Pause]]))</f>
        <v/>
      </c>
      <c r="J495" s="2" t="str">
        <f>IF(ISNUMBER(Tabelle1[[#This Row],[Stunde]]),IF(Tabelle1[[#This Row],[Stunde]]&gt;0,Tabelle1[[#This Row],[Stunde]]*$J$1*24,""),"")</f>
        <v/>
      </c>
      <c r="K495" t="str">
        <f>IF(MOD(Tabelle1[[#This Row],[Datum]],7)=1,SUMIF(Tabelle1[Datum],"&lt;="&amp;Tabelle1[[#This Row],[Datum]],Tabelle1[Betrag]),"")</f>
        <v/>
      </c>
      <c r="L495" s="6" t="str">
        <f>IF(MOD(Tabelle1[[#This Row],[Datum]],7)=1,SUMIF(Tabelle1[Datum],"&lt;="&amp;Tabelle1[[#This Row],[Datum]],Tabelle1[Stunde]),"")</f>
        <v/>
      </c>
    </row>
    <row r="496" spans="2:12" hidden="1">
      <c r="B496">
        <f>IF(Tabelle1[[#This Row],[Datum]]&lt;1,"",YEAR(Tabelle1[[#This Row],[Datum]]))</f>
        <v>2026</v>
      </c>
      <c r="C496">
        <f>IF(Tabelle1[[#This Row],[Datum]]&lt;1,"",MONTH(Tabelle1[[#This Row],[Datum]]))</f>
        <v>5</v>
      </c>
      <c r="D496" t="str">
        <f>IF(Tabelle1[[#This Row],[Verdienst]]="","",_xlfn.ISOWEEKNUM(Tabelle1[[#This Row],[Datum]]))</f>
        <v/>
      </c>
      <c r="E496" s="5">
        <v>46150</v>
      </c>
      <c r="F496" s="4"/>
      <c r="G496" s="4"/>
      <c r="I496" s="6" t="str">
        <f>IF(Tabelle1[[#This Row],[Beginn]]&lt;1,"",IF(OR(Tabelle1[[#This Row],[Beginn]]="Urlaub",Tabelle1[[#This Row],[Beginn]]="Krank",Tabelle1[[#This Row],[Beginn]]="Feiertag"),8/24,Tabelle1[[#This Row],[Ende]]-Tabelle1[[#This Row],[Beginn]]-Tabelle1[[#This Row],[Pause]]))</f>
        <v/>
      </c>
      <c r="J496" s="2" t="str">
        <f>IF(ISNUMBER(Tabelle1[[#This Row],[Stunde]]),IF(Tabelle1[[#This Row],[Stunde]]&gt;0,Tabelle1[[#This Row],[Stunde]]*$J$1*24,""),"")</f>
        <v/>
      </c>
      <c r="K496" t="str">
        <f>IF(MOD(Tabelle1[[#This Row],[Datum]],7)=1,SUMIF(Tabelle1[Datum],"&lt;="&amp;Tabelle1[[#This Row],[Datum]],Tabelle1[Betrag]),"")</f>
        <v/>
      </c>
      <c r="L496" s="6" t="str">
        <f>IF(MOD(Tabelle1[[#This Row],[Datum]],7)=1,SUMIF(Tabelle1[Datum],"&lt;="&amp;Tabelle1[[#This Row],[Datum]],Tabelle1[Stunde]),"")</f>
        <v/>
      </c>
    </row>
    <row r="497" spans="2:12" hidden="1">
      <c r="B497">
        <f>IF(Tabelle1[[#This Row],[Datum]]&lt;1,"",YEAR(Tabelle1[[#This Row],[Datum]]))</f>
        <v>2026</v>
      </c>
      <c r="C497">
        <f>IF(Tabelle1[[#This Row],[Datum]]&lt;1,"",MONTH(Tabelle1[[#This Row],[Datum]]))</f>
        <v>5</v>
      </c>
      <c r="D497" t="str">
        <f>IF(Tabelle1[[#This Row],[Verdienst]]="","",_xlfn.ISOWEEKNUM(Tabelle1[[#This Row],[Datum]]))</f>
        <v/>
      </c>
      <c r="E497" s="5">
        <v>46151</v>
      </c>
      <c r="F497" s="4"/>
      <c r="G497" s="4"/>
      <c r="I497" s="6" t="str">
        <f>IF(Tabelle1[[#This Row],[Beginn]]&lt;1,"",IF(OR(Tabelle1[[#This Row],[Beginn]]="Urlaub",Tabelle1[[#This Row],[Beginn]]="Krank",Tabelle1[[#This Row],[Beginn]]="Feiertag"),8/24,Tabelle1[[#This Row],[Ende]]-Tabelle1[[#This Row],[Beginn]]-Tabelle1[[#This Row],[Pause]]))</f>
        <v/>
      </c>
      <c r="J497" s="2" t="str">
        <f>IF(ISNUMBER(Tabelle1[[#This Row],[Stunde]]),IF(Tabelle1[[#This Row],[Stunde]]&gt;0,Tabelle1[[#This Row],[Stunde]]*$J$1*24,""),"")</f>
        <v/>
      </c>
      <c r="K497" t="str">
        <f>IF(MOD(Tabelle1[[#This Row],[Datum]],7)=1,SUMIF(Tabelle1[Datum],"&lt;="&amp;Tabelle1[[#This Row],[Datum]],Tabelle1[Betrag]),"")</f>
        <v/>
      </c>
      <c r="L497" s="6" t="str">
        <f>IF(MOD(Tabelle1[[#This Row],[Datum]],7)=1,SUMIF(Tabelle1[Datum],"&lt;="&amp;Tabelle1[[#This Row],[Datum]],Tabelle1[Stunde]),"")</f>
        <v/>
      </c>
    </row>
    <row r="498" spans="2:12" hidden="1">
      <c r="B498">
        <f>IF(Tabelle1[[#This Row],[Datum]]&lt;1,"",YEAR(Tabelle1[[#This Row],[Datum]]))</f>
        <v>2026</v>
      </c>
      <c r="C498">
        <f>IF(Tabelle1[[#This Row],[Datum]]&lt;1,"",MONTH(Tabelle1[[#This Row],[Datum]]))</f>
        <v>5</v>
      </c>
      <c r="D498">
        <f>IF(Tabelle1[[#This Row],[Verdienst]]="","",_xlfn.ISOWEEKNUM(Tabelle1[[#This Row],[Datum]]))</f>
        <v>19</v>
      </c>
      <c r="E498" s="5">
        <v>46152</v>
      </c>
      <c r="F498" s="4"/>
      <c r="G498" s="4"/>
      <c r="I498" s="6" t="str">
        <f>IF(Tabelle1[[#This Row],[Beginn]]&lt;1,"",IF(OR(Tabelle1[[#This Row],[Beginn]]="Urlaub",Tabelle1[[#This Row],[Beginn]]="Krank",Tabelle1[[#This Row],[Beginn]]="Feiertag"),8/24,Tabelle1[[#This Row],[Ende]]-Tabelle1[[#This Row],[Beginn]]-Tabelle1[[#This Row],[Pause]]))</f>
        <v/>
      </c>
      <c r="J498" s="2" t="str">
        <f>IF(ISNUMBER(Tabelle1[[#This Row],[Stunde]]),IF(Tabelle1[[#This Row],[Stunde]]&gt;0,Tabelle1[[#This Row],[Stunde]]*$J$1*24,""),"")</f>
        <v/>
      </c>
      <c r="K498">
        <f>IF(MOD(Tabelle1[[#This Row],[Datum]],7)=1,SUMIF(Tabelle1[Datum],"&lt;="&amp;Tabelle1[[#This Row],[Datum]],Tabelle1[Betrag]),"")</f>
        <v>506.55999999999995</v>
      </c>
      <c r="L498" s="6">
        <f>IF(MOD(Tabelle1[[#This Row],[Datum]],7)=1,SUMIF(Tabelle1[Datum],"&lt;="&amp;Tabelle1[[#This Row],[Datum]],Tabelle1[Stunde]),"")</f>
        <v>1.3333333333333333</v>
      </c>
    </row>
    <row r="499" spans="2:12" hidden="1">
      <c r="B499">
        <f>IF(Tabelle1[[#This Row],[Datum]]&lt;1,"",YEAR(Tabelle1[[#This Row],[Datum]]))</f>
        <v>2026</v>
      </c>
      <c r="C499">
        <f>IF(Tabelle1[[#This Row],[Datum]]&lt;1,"",MONTH(Tabelle1[[#This Row],[Datum]]))</f>
        <v>5</v>
      </c>
      <c r="D499" t="str">
        <f>IF(Tabelle1[[#This Row],[Verdienst]]="","",_xlfn.ISOWEEKNUM(Tabelle1[[#This Row],[Datum]]))</f>
        <v/>
      </c>
      <c r="E499" s="5">
        <v>46153</v>
      </c>
      <c r="F499" s="4"/>
      <c r="G499" s="4"/>
      <c r="I499" s="6" t="str">
        <f>IF(Tabelle1[[#This Row],[Beginn]]&lt;1,"",IF(OR(Tabelle1[[#This Row],[Beginn]]="Urlaub",Tabelle1[[#This Row],[Beginn]]="Krank",Tabelle1[[#This Row],[Beginn]]="Feiertag"),8/24,Tabelle1[[#This Row],[Ende]]-Tabelle1[[#This Row],[Beginn]]-Tabelle1[[#This Row],[Pause]]))</f>
        <v/>
      </c>
      <c r="J499" s="2" t="str">
        <f>IF(ISNUMBER(Tabelle1[[#This Row],[Stunde]]),IF(Tabelle1[[#This Row],[Stunde]]&gt;0,Tabelle1[[#This Row],[Stunde]]*$J$1*24,""),"")</f>
        <v/>
      </c>
      <c r="K499" t="str">
        <f>IF(MOD(Tabelle1[[#This Row],[Datum]],7)=1,SUMIF(Tabelle1[Datum],"&lt;="&amp;Tabelle1[[#This Row],[Datum]],Tabelle1[Betrag]),"")</f>
        <v/>
      </c>
      <c r="L499" s="6" t="str">
        <f>IF(MOD(Tabelle1[[#This Row],[Datum]],7)=1,SUMIF(Tabelle1[Datum],"&lt;="&amp;Tabelle1[[#This Row],[Datum]],Tabelle1[Stunde]),"")</f>
        <v/>
      </c>
    </row>
    <row r="500" spans="2:12" hidden="1">
      <c r="B500">
        <f>IF(Tabelle1[[#This Row],[Datum]]&lt;1,"",YEAR(Tabelle1[[#This Row],[Datum]]))</f>
        <v>2026</v>
      </c>
      <c r="C500">
        <f>IF(Tabelle1[[#This Row],[Datum]]&lt;1,"",MONTH(Tabelle1[[#This Row],[Datum]]))</f>
        <v>5</v>
      </c>
      <c r="D500" t="str">
        <f>IF(Tabelle1[[#This Row],[Verdienst]]="","",_xlfn.ISOWEEKNUM(Tabelle1[[#This Row],[Datum]]))</f>
        <v/>
      </c>
      <c r="E500" s="5">
        <v>46154</v>
      </c>
      <c r="F500" s="4"/>
      <c r="G500" s="4"/>
      <c r="I500" s="6" t="str">
        <f>IF(Tabelle1[[#This Row],[Beginn]]&lt;1,"",IF(OR(Tabelle1[[#This Row],[Beginn]]="Urlaub",Tabelle1[[#This Row],[Beginn]]="Krank",Tabelle1[[#This Row],[Beginn]]="Feiertag"),8/24,Tabelle1[[#This Row],[Ende]]-Tabelle1[[#This Row],[Beginn]]-Tabelle1[[#This Row],[Pause]]))</f>
        <v/>
      </c>
      <c r="J500" s="2" t="str">
        <f>IF(ISNUMBER(Tabelle1[[#This Row],[Stunde]]),IF(Tabelle1[[#This Row],[Stunde]]&gt;0,Tabelle1[[#This Row],[Stunde]]*$J$1*24,""),"")</f>
        <v/>
      </c>
      <c r="K500" t="str">
        <f>IF(MOD(Tabelle1[[#This Row],[Datum]],7)=1,SUMIF(Tabelle1[Datum],"&lt;="&amp;Tabelle1[[#This Row],[Datum]],Tabelle1[Betrag]),"")</f>
        <v/>
      </c>
      <c r="L500" s="6" t="str">
        <f>IF(MOD(Tabelle1[[#This Row],[Datum]],7)=1,SUMIF(Tabelle1[Datum],"&lt;="&amp;Tabelle1[[#This Row],[Datum]],Tabelle1[Stunde]),"")</f>
        <v/>
      </c>
    </row>
    <row r="501" spans="2:12" hidden="1">
      <c r="B501">
        <f>IF(Tabelle1[[#This Row],[Datum]]&lt;1,"",YEAR(Tabelle1[[#This Row],[Datum]]))</f>
        <v>2026</v>
      </c>
      <c r="C501">
        <f>IF(Tabelle1[[#This Row],[Datum]]&lt;1,"",MONTH(Tabelle1[[#This Row],[Datum]]))</f>
        <v>5</v>
      </c>
      <c r="D501" t="str">
        <f>IF(Tabelle1[[#This Row],[Verdienst]]="","",_xlfn.ISOWEEKNUM(Tabelle1[[#This Row],[Datum]]))</f>
        <v/>
      </c>
      <c r="E501" s="5">
        <v>46155</v>
      </c>
      <c r="F501" s="4"/>
      <c r="G501" s="4"/>
      <c r="I501" s="6" t="str">
        <f>IF(Tabelle1[[#This Row],[Beginn]]&lt;1,"",IF(OR(Tabelle1[[#This Row],[Beginn]]="Urlaub",Tabelle1[[#This Row],[Beginn]]="Krank",Tabelle1[[#This Row],[Beginn]]="Feiertag"),8/24,Tabelle1[[#This Row],[Ende]]-Tabelle1[[#This Row],[Beginn]]-Tabelle1[[#This Row],[Pause]]))</f>
        <v/>
      </c>
      <c r="J501" s="2" t="str">
        <f>IF(ISNUMBER(Tabelle1[[#This Row],[Stunde]]),IF(Tabelle1[[#This Row],[Stunde]]&gt;0,Tabelle1[[#This Row],[Stunde]]*$J$1*24,""),"")</f>
        <v/>
      </c>
      <c r="K501" t="str">
        <f>IF(MOD(Tabelle1[[#This Row],[Datum]],7)=1,SUMIF(Tabelle1[Datum],"&lt;="&amp;Tabelle1[[#This Row],[Datum]],Tabelle1[Betrag]),"")</f>
        <v/>
      </c>
      <c r="L501" s="6" t="str">
        <f>IF(MOD(Tabelle1[[#This Row],[Datum]],7)=1,SUMIF(Tabelle1[Datum],"&lt;="&amp;Tabelle1[[#This Row],[Datum]],Tabelle1[Stunde]),"")</f>
        <v/>
      </c>
    </row>
    <row r="502" spans="2:12" hidden="1">
      <c r="B502">
        <f>IF(Tabelle1[[#This Row],[Datum]]&lt;1,"",YEAR(Tabelle1[[#This Row],[Datum]]))</f>
        <v>2026</v>
      </c>
      <c r="C502">
        <f>IF(Tabelle1[[#This Row],[Datum]]&lt;1,"",MONTH(Tabelle1[[#This Row],[Datum]]))</f>
        <v>5</v>
      </c>
      <c r="D502" t="str">
        <f>IF(Tabelle1[[#This Row],[Verdienst]]="","",_xlfn.ISOWEEKNUM(Tabelle1[[#This Row],[Datum]]))</f>
        <v/>
      </c>
      <c r="E502" s="5">
        <v>46156</v>
      </c>
      <c r="F502" s="4"/>
      <c r="G502" s="4"/>
      <c r="I502" s="6" t="str">
        <f>IF(Tabelle1[[#This Row],[Beginn]]&lt;1,"",IF(OR(Tabelle1[[#This Row],[Beginn]]="Urlaub",Tabelle1[[#This Row],[Beginn]]="Krank",Tabelle1[[#This Row],[Beginn]]="Feiertag"),8/24,Tabelle1[[#This Row],[Ende]]-Tabelle1[[#This Row],[Beginn]]-Tabelle1[[#This Row],[Pause]]))</f>
        <v/>
      </c>
      <c r="J502" s="2" t="str">
        <f>IF(ISNUMBER(Tabelle1[[#This Row],[Stunde]]),IF(Tabelle1[[#This Row],[Stunde]]&gt;0,Tabelle1[[#This Row],[Stunde]]*$J$1*24,""),"")</f>
        <v/>
      </c>
      <c r="K502" t="str">
        <f>IF(MOD(Tabelle1[[#This Row],[Datum]],7)=1,SUMIF(Tabelle1[Datum],"&lt;="&amp;Tabelle1[[#This Row],[Datum]],Tabelle1[Betrag]),"")</f>
        <v/>
      </c>
      <c r="L502" s="6" t="str">
        <f>IF(MOD(Tabelle1[[#This Row],[Datum]],7)=1,SUMIF(Tabelle1[Datum],"&lt;="&amp;Tabelle1[[#This Row],[Datum]],Tabelle1[Stunde]),"")</f>
        <v/>
      </c>
    </row>
    <row r="503" spans="2:12" hidden="1">
      <c r="B503">
        <f>IF(Tabelle1[[#This Row],[Datum]]&lt;1,"",YEAR(Tabelle1[[#This Row],[Datum]]))</f>
        <v>2026</v>
      </c>
      <c r="C503">
        <f>IF(Tabelle1[[#This Row],[Datum]]&lt;1,"",MONTH(Tabelle1[[#This Row],[Datum]]))</f>
        <v>5</v>
      </c>
      <c r="D503" t="str">
        <f>IF(Tabelle1[[#This Row],[Verdienst]]="","",_xlfn.ISOWEEKNUM(Tabelle1[[#This Row],[Datum]]))</f>
        <v/>
      </c>
      <c r="E503" s="5">
        <v>46157</v>
      </c>
      <c r="F503" s="4"/>
      <c r="G503" s="4"/>
      <c r="I503" s="6" t="str">
        <f>IF(Tabelle1[[#This Row],[Beginn]]&lt;1,"",IF(OR(Tabelle1[[#This Row],[Beginn]]="Urlaub",Tabelle1[[#This Row],[Beginn]]="Krank",Tabelle1[[#This Row],[Beginn]]="Feiertag"),8/24,Tabelle1[[#This Row],[Ende]]-Tabelle1[[#This Row],[Beginn]]-Tabelle1[[#This Row],[Pause]]))</f>
        <v/>
      </c>
      <c r="J503" s="2" t="str">
        <f>IF(ISNUMBER(Tabelle1[[#This Row],[Stunde]]),IF(Tabelle1[[#This Row],[Stunde]]&gt;0,Tabelle1[[#This Row],[Stunde]]*$J$1*24,""),"")</f>
        <v/>
      </c>
      <c r="K503" t="str">
        <f>IF(MOD(Tabelle1[[#This Row],[Datum]],7)=1,SUMIF(Tabelle1[Datum],"&lt;="&amp;Tabelle1[[#This Row],[Datum]],Tabelle1[Betrag]),"")</f>
        <v/>
      </c>
      <c r="L503" s="6" t="str">
        <f>IF(MOD(Tabelle1[[#This Row],[Datum]],7)=1,SUMIF(Tabelle1[Datum],"&lt;="&amp;Tabelle1[[#This Row],[Datum]],Tabelle1[Stunde]),"")</f>
        <v/>
      </c>
    </row>
    <row r="504" spans="2:12" hidden="1">
      <c r="B504">
        <f>IF(Tabelle1[[#This Row],[Datum]]&lt;1,"",YEAR(Tabelle1[[#This Row],[Datum]]))</f>
        <v>2026</v>
      </c>
      <c r="C504">
        <f>IF(Tabelle1[[#This Row],[Datum]]&lt;1,"",MONTH(Tabelle1[[#This Row],[Datum]]))</f>
        <v>5</v>
      </c>
      <c r="D504" t="str">
        <f>IF(Tabelle1[[#This Row],[Verdienst]]="","",_xlfn.ISOWEEKNUM(Tabelle1[[#This Row],[Datum]]))</f>
        <v/>
      </c>
      <c r="E504" s="5">
        <v>46158</v>
      </c>
      <c r="F504" s="4"/>
      <c r="G504" s="4"/>
      <c r="I504" s="6" t="str">
        <f>IF(Tabelle1[[#This Row],[Beginn]]&lt;1,"",IF(OR(Tabelle1[[#This Row],[Beginn]]="Urlaub",Tabelle1[[#This Row],[Beginn]]="Krank",Tabelle1[[#This Row],[Beginn]]="Feiertag"),8/24,Tabelle1[[#This Row],[Ende]]-Tabelle1[[#This Row],[Beginn]]-Tabelle1[[#This Row],[Pause]]))</f>
        <v/>
      </c>
      <c r="J504" s="2" t="str">
        <f>IF(ISNUMBER(Tabelle1[[#This Row],[Stunde]]),IF(Tabelle1[[#This Row],[Stunde]]&gt;0,Tabelle1[[#This Row],[Stunde]]*$J$1*24,""),"")</f>
        <v/>
      </c>
      <c r="K504" t="str">
        <f>IF(MOD(Tabelle1[[#This Row],[Datum]],7)=1,SUMIF(Tabelle1[Datum],"&lt;="&amp;Tabelle1[[#This Row],[Datum]],Tabelle1[Betrag]),"")</f>
        <v/>
      </c>
      <c r="L504" s="6" t="str">
        <f>IF(MOD(Tabelle1[[#This Row],[Datum]],7)=1,SUMIF(Tabelle1[Datum],"&lt;="&amp;Tabelle1[[#This Row],[Datum]],Tabelle1[Stunde]),"")</f>
        <v/>
      </c>
    </row>
    <row r="505" spans="2:12" hidden="1">
      <c r="B505">
        <f>IF(Tabelle1[[#This Row],[Datum]]&lt;1,"",YEAR(Tabelle1[[#This Row],[Datum]]))</f>
        <v>2026</v>
      </c>
      <c r="C505">
        <f>IF(Tabelle1[[#This Row],[Datum]]&lt;1,"",MONTH(Tabelle1[[#This Row],[Datum]]))</f>
        <v>5</v>
      </c>
      <c r="D505">
        <f>IF(Tabelle1[[#This Row],[Verdienst]]="","",_xlfn.ISOWEEKNUM(Tabelle1[[#This Row],[Datum]]))</f>
        <v>20</v>
      </c>
      <c r="E505" s="5">
        <v>46159</v>
      </c>
      <c r="F505" s="4"/>
      <c r="G505" s="4"/>
      <c r="I505" s="6" t="str">
        <f>IF(Tabelle1[[#This Row],[Beginn]]&lt;1,"",IF(OR(Tabelle1[[#This Row],[Beginn]]="Urlaub",Tabelle1[[#This Row],[Beginn]]="Krank",Tabelle1[[#This Row],[Beginn]]="Feiertag"),8/24,Tabelle1[[#This Row],[Ende]]-Tabelle1[[#This Row],[Beginn]]-Tabelle1[[#This Row],[Pause]]))</f>
        <v/>
      </c>
      <c r="J505" s="2" t="str">
        <f>IF(ISNUMBER(Tabelle1[[#This Row],[Stunde]]),IF(Tabelle1[[#This Row],[Stunde]]&gt;0,Tabelle1[[#This Row],[Stunde]]*$J$1*24,""),"")</f>
        <v/>
      </c>
      <c r="K505">
        <f>IF(MOD(Tabelle1[[#This Row],[Datum]],7)=1,SUMIF(Tabelle1[Datum],"&lt;="&amp;Tabelle1[[#This Row],[Datum]],Tabelle1[Betrag]),"")</f>
        <v>506.55999999999995</v>
      </c>
      <c r="L505" s="6">
        <f>IF(MOD(Tabelle1[[#This Row],[Datum]],7)=1,SUMIF(Tabelle1[Datum],"&lt;="&amp;Tabelle1[[#This Row],[Datum]],Tabelle1[Stunde]),"")</f>
        <v>1.3333333333333333</v>
      </c>
    </row>
    <row r="506" spans="2:12" hidden="1">
      <c r="B506">
        <f>IF(Tabelle1[[#This Row],[Datum]]&lt;1,"",YEAR(Tabelle1[[#This Row],[Datum]]))</f>
        <v>2026</v>
      </c>
      <c r="C506">
        <f>IF(Tabelle1[[#This Row],[Datum]]&lt;1,"",MONTH(Tabelle1[[#This Row],[Datum]]))</f>
        <v>5</v>
      </c>
      <c r="D506" t="str">
        <f>IF(Tabelle1[[#This Row],[Verdienst]]="","",_xlfn.ISOWEEKNUM(Tabelle1[[#This Row],[Datum]]))</f>
        <v/>
      </c>
      <c r="E506" s="5">
        <v>46160</v>
      </c>
      <c r="F506" s="4"/>
      <c r="G506" s="4"/>
      <c r="I506" s="6" t="str">
        <f>IF(Tabelle1[[#This Row],[Beginn]]&lt;1,"",IF(OR(Tabelle1[[#This Row],[Beginn]]="Urlaub",Tabelle1[[#This Row],[Beginn]]="Krank",Tabelle1[[#This Row],[Beginn]]="Feiertag"),8/24,Tabelle1[[#This Row],[Ende]]-Tabelle1[[#This Row],[Beginn]]-Tabelle1[[#This Row],[Pause]]))</f>
        <v/>
      </c>
      <c r="J506" s="2" t="str">
        <f>IF(ISNUMBER(Tabelle1[[#This Row],[Stunde]]),IF(Tabelle1[[#This Row],[Stunde]]&gt;0,Tabelle1[[#This Row],[Stunde]]*$J$1*24,""),"")</f>
        <v/>
      </c>
      <c r="K506" t="str">
        <f>IF(MOD(Tabelle1[[#This Row],[Datum]],7)=1,SUMIF(Tabelle1[Datum],"&lt;="&amp;Tabelle1[[#This Row],[Datum]],Tabelle1[Betrag]),"")</f>
        <v/>
      </c>
      <c r="L506" s="6" t="str">
        <f>IF(MOD(Tabelle1[[#This Row],[Datum]],7)=1,SUMIF(Tabelle1[Datum],"&lt;="&amp;Tabelle1[[#This Row],[Datum]],Tabelle1[Stunde]),"")</f>
        <v/>
      </c>
    </row>
    <row r="507" spans="2:12" hidden="1">
      <c r="B507">
        <f>IF(Tabelle1[[#This Row],[Datum]]&lt;1,"",YEAR(Tabelle1[[#This Row],[Datum]]))</f>
        <v>2026</v>
      </c>
      <c r="C507">
        <f>IF(Tabelle1[[#This Row],[Datum]]&lt;1,"",MONTH(Tabelle1[[#This Row],[Datum]]))</f>
        <v>5</v>
      </c>
      <c r="D507" t="str">
        <f>IF(Tabelle1[[#This Row],[Verdienst]]="","",_xlfn.ISOWEEKNUM(Tabelle1[[#This Row],[Datum]]))</f>
        <v/>
      </c>
      <c r="E507" s="5">
        <v>46161</v>
      </c>
      <c r="F507" s="4"/>
      <c r="G507" s="4"/>
      <c r="I507" s="6" t="str">
        <f>IF(Tabelle1[[#This Row],[Beginn]]&lt;1,"",IF(OR(Tabelle1[[#This Row],[Beginn]]="Urlaub",Tabelle1[[#This Row],[Beginn]]="Krank",Tabelle1[[#This Row],[Beginn]]="Feiertag"),8/24,Tabelle1[[#This Row],[Ende]]-Tabelle1[[#This Row],[Beginn]]-Tabelle1[[#This Row],[Pause]]))</f>
        <v/>
      </c>
      <c r="J507" s="2" t="str">
        <f>IF(ISNUMBER(Tabelle1[[#This Row],[Stunde]]),IF(Tabelle1[[#This Row],[Stunde]]&gt;0,Tabelle1[[#This Row],[Stunde]]*$J$1*24,""),"")</f>
        <v/>
      </c>
      <c r="K507" t="str">
        <f>IF(MOD(Tabelle1[[#This Row],[Datum]],7)=1,SUMIF(Tabelle1[Datum],"&lt;="&amp;Tabelle1[[#This Row],[Datum]],Tabelle1[Betrag]),"")</f>
        <v/>
      </c>
      <c r="L507" s="6" t="str">
        <f>IF(MOD(Tabelle1[[#This Row],[Datum]],7)=1,SUMIF(Tabelle1[Datum],"&lt;="&amp;Tabelle1[[#This Row],[Datum]],Tabelle1[Stunde]),"")</f>
        <v/>
      </c>
    </row>
    <row r="508" spans="2:12" hidden="1">
      <c r="B508">
        <f>IF(Tabelle1[[#This Row],[Datum]]&lt;1,"",YEAR(Tabelle1[[#This Row],[Datum]]))</f>
        <v>2026</v>
      </c>
      <c r="C508">
        <f>IF(Tabelle1[[#This Row],[Datum]]&lt;1,"",MONTH(Tabelle1[[#This Row],[Datum]]))</f>
        <v>5</v>
      </c>
      <c r="D508" t="str">
        <f>IF(Tabelle1[[#This Row],[Verdienst]]="","",_xlfn.ISOWEEKNUM(Tabelle1[[#This Row],[Datum]]))</f>
        <v/>
      </c>
      <c r="E508" s="5">
        <v>46162</v>
      </c>
      <c r="F508" s="4"/>
      <c r="G508" s="4"/>
      <c r="I508" s="6" t="str">
        <f>IF(Tabelle1[[#This Row],[Beginn]]&lt;1,"",IF(OR(Tabelle1[[#This Row],[Beginn]]="Urlaub",Tabelle1[[#This Row],[Beginn]]="Krank",Tabelle1[[#This Row],[Beginn]]="Feiertag"),8/24,Tabelle1[[#This Row],[Ende]]-Tabelle1[[#This Row],[Beginn]]-Tabelle1[[#This Row],[Pause]]))</f>
        <v/>
      </c>
      <c r="J508" s="2" t="str">
        <f>IF(ISNUMBER(Tabelle1[[#This Row],[Stunde]]),IF(Tabelle1[[#This Row],[Stunde]]&gt;0,Tabelle1[[#This Row],[Stunde]]*$J$1*24,""),"")</f>
        <v/>
      </c>
      <c r="K508" t="str">
        <f>IF(MOD(Tabelle1[[#This Row],[Datum]],7)=1,SUMIF(Tabelle1[Datum],"&lt;="&amp;Tabelle1[[#This Row],[Datum]],Tabelle1[Betrag]),"")</f>
        <v/>
      </c>
      <c r="L508" s="6" t="str">
        <f>IF(MOD(Tabelle1[[#This Row],[Datum]],7)=1,SUMIF(Tabelle1[Datum],"&lt;="&amp;Tabelle1[[#This Row],[Datum]],Tabelle1[Stunde]),"")</f>
        <v/>
      </c>
    </row>
    <row r="509" spans="2:12" hidden="1">
      <c r="B509">
        <f>IF(Tabelle1[[#This Row],[Datum]]&lt;1,"",YEAR(Tabelle1[[#This Row],[Datum]]))</f>
        <v>2026</v>
      </c>
      <c r="C509">
        <f>IF(Tabelle1[[#This Row],[Datum]]&lt;1,"",MONTH(Tabelle1[[#This Row],[Datum]]))</f>
        <v>5</v>
      </c>
      <c r="D509" t="str">
        <f>IF(Tabelle1[[#This Row],[Verdienst]]="","",_xlfn.ISOWEEKNUM(Tabelle1[[#This Row],[Datum]]))</f>
        <v/>
      </c>
      <c r="E509" s="5">
        <v>46163</v>
      </c>
      <c r="F509" s="4"/>
      <c r="G509" s="4"/>
      <c r="I509" s="6" t="str">
        <f>IF(Tabelle1[[#This Row],[Beginn]]&lt;1,"",IF(OR(Tabelle1[[#This Row],[Beginn]]="Urlaub",Tabelle1[[#This Row],[Beginn]]="Krank",Tabelle1[[#This Row],[Beginn]]="Feiertag"),8/24,Tabelle1[[#This Row],[Ende]]-Tabelle1[[#This Row],[Beginn]]-Tabelle1[[#This Row],[Pause]]))</f>
        <v/>
      </c>
      <c r="J509" s="2" t="str">
        <f>IF(ISNUMBER(Tabelle1[[#This Row],[Stunde]]),IF(Tabelle1[[#This Row],[Stunde]]&gt;0,Tabelle1[[#This Row],[Stunde]]*$J$1*24,""),"")</f>
        <v/>
      </c>
      <c r="K509" t="str">
        <f>IF(MOD(Tabelle1[[#This Row],[Datum]],7)=1,SUMIF(Tabelle1[Datum],"&lt;="&amp;Tabelle1[[#This Row],[Datum]],Tabelle1[Betrag]),"")</f>
        <v/>
      </c>
      <c r="L509" s="6" t="str">
        <f>IF(MOD(Tabelle1[[#This Row],[Datum]],7)=1,SUMIF(Tabelle1[Datum],"&lt;="&amp;Tabelle1[[#This Row],[Datum]],Tabelle1[Stunde]),"")</f>
        <v/>
      </c>
    </row>
    <row r="510" spans="2:12" hidden="1">
      <c r="B510">
        <f>IF(Tabelle1[[#This Row],[Datum]]&lt;1,"",YEAR(Tabelle1[[#This Row],[Datum]]))</f>
        <v>2026</v>
      </c>
      <c r="C510">
        <f>IF(Tabelle1[[#This Row],[Datum]]&lt;1,"",MONTH(Tabelle1[[#This Row],[Datum]]))</f>
        <v>5</v>
      </c>
      <c r="D510" t="str">
        <f>IF(Tabelle1[[#This Row],[Verdienst]]="","",_xlfn.ISOWEEKNUM(Tabelle1[[#This Row],[Datum]]))</f>
        <v/>
      </c>
      <c r="E510" s="5">
        <v>46164</v>
      </c>
      <c r="F510" s="4"/>
      <c r="G510" s="4"/>
      <c r="I510" s="6" t="str">
        <f>IF(Tabelle1[[#This Row],[Beginn]]&lt;1,"",IF(OR(Tabelle1[[#This Row],[Beginn]]="Urlaub",Tabelle1[[#This Row],[Beginn]]="Krank",Tabelle1[[#This Row],[Beginn]]="Feiertag"),8/24,Tabelle1[[#This Row],[Ende]]-Tabelle1[[#This Row],[Beginn]]-Tabelle1[[#This Row],[Pause]]))</f>
        <v/>
      </c>
      <c r="J510" s="2" t="str">
        <f>IF(ISNUMBER(Tabelle1[[#This Row],[Stunde]]),IF(Tabelle1[[#This Row],[Stunde]]&gt;0,Tabelle1[[#This Row],[Stunde]]*$J$1*24,""),"")</f>
        <v/>
      </c>
      <c r="K510" t="str">
        <f>IF(MOD(Tabelle1[[#This Row],[Datum]],7)=1,SUMIF(Tabelle1[Datum],"&lt;="&amp;Tabelle1[[#This Row],[Datum]],Tabelle1[Betrag]),"")</f>
        <v/>
      </c>
      <c r="L510" s="6" t="str">
        <f>IF(MOD(Tabelle1[[#This Row],[Datum]],7)=1,SUMIF(Tabelle1[Datum],"&lt;="&amp;Tabelle1[[#This Row],[Datum]],Tabelle1[Stunde]),"")</f>
        <v/>
      </c>
    </row>
    <row r="511" spans="2:12" hidden="1">
      <c r="B511">
        <f>IF(Tabelle1[[#This Row],[Datum]]&lt;1,"",YEAR(Tabelle1[[#This Row],[Datum]]))</f>
        <v>2026</v>
      </c>
      <c r="C511">
        <f>IF(Tabelle1[[#This Row],[Datum]]&lt;1,"",MONTH(Tabelle1[[#This Row],[Datum]]))</f>
        <v>5</v>
      </c>
      <c r="D511" t="str">
        <f>IF(Tabelle1[[#This Row],[Verdienst]]="","",_xlfn.ISOWEEKNUM(Tabelle1[[#This Row],[Datum]]))</f>
        <v/>
      </c>
      <c r="E511" s="5">
        <v>46165</v>
      </c>
      <c r="F511" s="4"/>
      <c r="G511" s="4"/>
      <c r="I511" s="6" t="str">
        <f>IF(Tabelle1[[#This Row],[Beginn]]&lt;1,"",IF(OR(Tabelle1[[#This Row],[Beginn]]="Urlaub",Tabelle1[[#This Row],[Beginn]]="Krank",Tabelle1[[#This Row],[Beginn]]="Feiertag"),8/24,Tabelle1[[#This Row],[Ende]]-Tabelle1[[#This Row],[Beginn]]-Tabelle1[[#This Row],[Pause]]))</f>
        <v/>
      </c>
      <c r="J511" s="2" t="str">
        <f>IF(ISNUMBER(Tabelle1[[#This Row],[Stunde]]),IF(Tabelle1[[#This Row],[Stunde]]&gt;0,Tabelle1[[#This Row],[Stunde]]*$J$1*24,""),"")</f>
        <v/>
      </c>
      <c r="K511" t="str">
        <f>IF(MOD(Tabelle1[[#This Row],[Datum]],7)=1,SUMIF(Tabelle1[Datum],"&lt;="&amp;Tabelle1[[#This Row],[Datum]],Tabelle1[Betrag]),"")</f>
        <v/>
      </c>
      <c r="L511" s="6" t="str">
        <f>IF(MOD(Tabelle1[[#This Row],[Datum]],7)=1,SUMIF(Tabelle1[Datum],"&lt;="&amp;Tabelle1[[#This Row],[Datum]],Tabelle1[Stunde]),"")</f>
        <v/>
      </c>
    </row>
    <row r="512" spans="2:12" hidden="1">
      <c r="B512">
        <f>IF(Tabelle1[[#This Row],[Datum]]&lt;1,"",YEAR(Tabelle1[[#This Row],[Datum]]))</f>
        <v>2026</v>
      </c>
      <c r="C512">
        <f>IF(Tabelle1[[#This Row],[Datum]]&lt;1,"",MONTH(Tabelle1[[#This Row],[Datum]]))</f>
        <v>5</v>
      </c>
      <c r="D512">
        <f>IF(Tabelle1[[#This Row],[Verdienst]]="","",_xlfn.ISOWEEKNUM(Tabelle1[[#This Row],[Datum]]))</f>
        <v>21</v>
      </c>
      <c r="E512" s="5">
        <v>46166</v>
      </c>
      <c r="F512" s="4"/>
      <c r="G512" s="4"/>
      <c r="I512" s="6" t="str">
        <f>IF(Tabelle1[[#This Row],[Beginn]]&lt;1,"",IF(OR(Tabelle1[[#This Row],[Beginn]]="Urlaub",Tabelle1[[#This Row],[Beginn]]="Krank",Tabelle1[[#This Row],[Beginn]]="Feiertag"),8/24,Tabelle1[[#This Row],[Ende]]-Tabelle1[[#This Row],[Beginn]]-Tabelle1[[#This Row],[Pause]]))</f>
        <v/>
      </c>
      <c r="J512" s="2" t="str">
        <f>IF(ISNUMBER(Tabelle1[[#This Row],[Stunde]]),IF(Tabelle1[[#This Row],[Stunde]]&gt;0,Tabelle1[[#This Row],[Stunde]]*$J$1*24,""),"")</f>
        <v/>
      </c>
      <c r="K512">
        <f>IF(MOD(Tabelle1[[#This Row],[Datum]],7)=1,SUMIF(Tabelle1[Datum],"&lt;="&amp;Tabelle1[[#This Row],[Datum]],Tabelle1[Betrag]),"")</f>
        <v>506.55999999999995</v>
      </c>
      <c r="L512" s="6">
        <f>IF(MOD(Tabelle1[[#This Row],[Datum]],7)=1,SUMIF(Tabelle1[Datum],"&lt;="&amp;Tabelle1[[#This Row],[Datum]],Tabelle1[Stunde]),"")</f>
        <v>1.3333333333333333</v>
      </c>
    </row>
    <row r="513" spans="2:12" hidden="1">
      <c r="B513">
        <f>IF(Tabelle1[[#This Row],[Datum]]&lt;1,"",YEAR(Tabelle1[[#This Row],[Datum]]))</f>
        <v>2026</v>
      </c>
      <c r="C513">
        <f>IF(Tabelle1[[#This Row],[Datum]]&lt;1,"",MONTH(Tabelle1[[#This Row],[Datum]]))</f>
        <v>5</v>
      </c>
      <c r="D513" t="str">
        <f>IF(Tabelle1[[#This Row],[Verdienst]]="","",_xlfn.ISOWEEKNUM(Tabelle1[[#This Row],[Datum]]))</f>
        <v/>
      </c>
      <c r="E513" s="5">
        <v>46167</v>
      </c>
      <c r="F513" s="4"/>
      <c r="G513" s="4"/>
      <c r="I513" s="6" t="str">
        <f>IF(Tabelle1[[#This Row],[Beginn]]&lt;1,"",IF(OR(Tabelle1[[#This Row],[Beginn]]="Urlaub",Tabelle1[[#This Row],[Beginn]]="Krank",Tabelle1[[#This Row],[Beginn]]="Feiertag"),8/24,Tabelle1[[#This Row],[Ende]]-Tabelle1[[#This Row],[Beginn]]-Tabelle1[[#This Row],[Pause]]))</f>
        <v/>
      </c>
      <c r="J513" s="2" t="str">
        <f>IF(ISNUMBER(Tabelle1[[#This Row],[Stunde]]),IF(Tabelle1[[#This Row],[Stunde]]&gt;0,Tabelle1[[#This Row],[Stunde]]*$J$1*24,""),"")</f>
        <v/>
      </c>
      <c r="K513" t="str">
        <f>IF(MOD(Tabelle1[[#This Row],[Datum]],7)=1,SUMIF(Tabelle1[Datum],"&lt;="&amp;Tabelle1[[#This Row],[Datum]],Tabelle1[Betrag]),"")</f>
        <v/>
      </c>
      <c r="L513" s="6" t="str">
        <f>IF(MOD(Tabelle1[[#This Row],[Datum]],7)=1,SUMIF(Tabelle1[Datum],"&lt;="&amp;Tabelle1[[#This Row],[Datum]],Tabelle1[Stunde]),"")</f>
        <v/>
      </c>
    </row>
    <row r="514" spans="2:12" hidden="1">
      <c r="B514">
        <f>IF(Tabelle1[[#This Row],[Datum]]&lt;1,"",YEAR(Tabelle1[[#This Row],[Datum]]))</f>
        <v>2026</v>
      </c>
      <c r="C514">
        <f>IF(Tabelle1[[#This Row],[Datum]]&lt;1,"",MONTH(Tabelle1[[#This Row],[Datum]]))</f>
        <v>5</v>
      </c>
      <c r="D514" t="str">
        <f>IF(Tabelle1[[#This Row],[Verdienst]]="","",_xlfn.ISOWEEKNUM(Tabelle1[[#This Row],[Datum]]))</f>
        <v/>
      </c>
      <c r="E514" s="5">
        <v>46168</v>
      </c>
      <c r="F514" s="4"/>
      <c r="G514" s="4"/>
      <c r="I514" s="6" t="str">
        <f>IF(Tabelle1[[#This Row],[Beginn]]&lt;1,"",IF(OR(Tabelle1[[#This Row],[Beginn]]="Urlaub",Tabelle1[[#This Row],[Beginn]]="Krank",Tabelle1[[#This Row],[Beginn]]="Feiertag"),8/24,Tabelle1[[#This Row],[Ende]]-Tabelle1[[#This Row],[Beginn]]-Tabelle1[[#This Row],[Pause]]))</f>
        <v/>
      </c>
      <c r="J514" s="2" t="str">
        <f>IF(ISNUMBER(Tabelle1[[#This Row],[Stunde]]),IF(Tabelle1[[#This Row],[Stunde]]&gt;0,Tabelle1[[#This Row],[Stunde]]*$J$1*24,""),"")</f>
        <v/>
      </c>
      <c r="K514" t="str">
        <f>IF(MOD(Tabelle1[[#This Row],[Datum]],7)=1,SUMIF(Tabelle1[Datum],"&lt;="&amp;Tabelle1[[#This Row],[Datum]],Tabelle1[Betrag]),"")</f>
        <v/>
      </c>
      <c r="L514" s="6" t="str">
        <f>IF(MOD(Tabelle1[[#This Row],[Datum]],7)=1,SUMIF(Tabelle1[Datum],"&lt;="&amp;Tabelle1[[#This Row],[Datum]],Tabelle1[Stunde]),"")</f>
        <v/>
      </c>
    </row>
    <row r="515" spans="2:12" hidden="1">
      <c r="B515">
        <f>IF(Tabelle1[[#This Row],[Datum]]&lt;1,"",YEAR(Tabelle1[[#This Row],[Datum]]))</f>
        <v>2026</v>
      </c>
      <c r="C515">
        <f>IF(Tabelle1[[#This Row],[Datum]]&lt;1,"",MONTH(Tabelle1[[#This Row],[Datum]]))</f>
        <v>5</v>
      </c>
      <c r="D515" t="str">
        <f>IF(Tabelle1[[#This Row],[Verdienst]]="","",_xlfn.ISOWEEKNUM(Tabelle1[[#This Row],[Datum]]))</f>
        <v/>
      </c>
      <c r="E515" s="5">
        <v>46169</v>
      </c>
      <c r="F515" s="4"/>
      <c r="G515" s="4"/>
      <c r="I515" s="6" t="str">
        <f>IF(Tabelle1[[#This Row],[Beginn]]&lt;1,"",IF(OR(Tabelle1[[#This Row],[Beginn]]="Urlaub",Tabelle1[[#This Row],[Beginn]]="Krank",Tabelle1[[#This Row],[Beginn]]="Feiertag"),8/24,Tabelle1[[#This Row],[Ende]]-Tabelle1[[#This Row],[Beginn]]-Tabelle1[[#This Row],[Pause]]))</f>
        <v/>
      </c>
      <c r="J515" s="2" t="str">
        <f>IF(ISNUMBER(Tabelle1[[#This Row],[Stunde]]),IF(Tabelle1[[#This Row],[Stunde]]&gt;0,Tabelle1[[#This Row],[Stunde]]*$J$1*24,""),"")</f>
        <v/>
      </c>
      <c r="K515" t="str">
        <f>IF(MOD(Tabelle1[[#This Row],[Datum]],7)=1,SUMIF(Tabelle1[Datum],"&lt;="&amp;Tabelle1[[#This Row],[Datum]],Tabelle1[Betrag]),"")</f>
        <v/>
      </c>
      <c r="L515" s="6" t="str">
        <f>IF(MOD(Tabelle1[[#This Row],[Datum]],7)=1,SUMIF(Tabelle1[Datum],"&lt;="&amp;Tabelle1[[#This Row],[Datum]],Tabelle1[Stunde]),"")</f>
        <v/>
      </c>
    </row>
    <row r="516" spans="2:12" hidden="1">
      <c r="B516">
        <f>IF(Tabelle1[[#This Row],[Datum]]&lt;1,"",YEAR(Tabelle1[[#This Row],[Datum]]))</f>
        <v>2026</v>
      </c>
      <c r="C516">
        <f>IF(Tabelle1[[#This Row],[Datum]]&lt;1,"",MONTH(Tabelle1[[#This Row],[Datum]]))</f>
        <v>5</v>
      </c>
      <c r="D516" t="str">
        <f>IF(Tabelle1[[#This Row],[Verdienst]]="","",_xlfn.ISOWEEKNUM(Tabelle1[[#This Row],[Datum]]))</f>
        <v/>
      </c>
      <c r="E516" s="5">
        <v>46170</v>
      </c>
      <c r="F516" s="4"/>
      <c r="G516" s="4"/>
      <c r="I516" s="6" t="str">
        <f>IF(Tabelle1[[#This Row],[Beginn]]&lt;1,"",IF(OR(Tabelle1[[#This Row],[Beginn]]="Urlaub",Tabelle1[[#This Row],[Beginn]]="Krank",Tabelle1[[#This Row],[Beginn]]="Feiertag"),8/24,Tabelle1[[#This Row],[Ende]]-Tabelle1[[#This Row],[Beginn]]-Tabelle1[[#This Row],[Pause]]))</f>
        <v/>
      </c>
      <c r="J516" s="2" t="str">
        <f>IF(ISNUMBER(Tabelle1[[#This Row],[Stunde]]),IF(Tabelle1[[#This Row],[Stunde]]&gt;0,Tabelle1[[#This Row],[Stunde]]*$J$1*24,""),"")</f>
        <v/>
      </c>
      <c r="K516" t="str">
        <f>IF(MOD(Tabelle1[[#This Row],[Datum]],7)=1,SUMIF(Tabelle1[Datum],"&lt;="&amp;Tabelle1[[#This Row],[Datum]],Tabelle1[Betrag]),"")</f>
        <v/>
      </c>
      <c r="L516" s="6" t="str">
        <f>IF(MOD(Tabelle1[[#This Row],[Datum]],7)=1,SUMIF(Tabelle1[Datum],"&lt;="&amp;Tabelle1[[#This Row],[Datum]],Tabelle1[Stunde]),"")</f>
        <v/>
      </c>
    </row>
    <row r="517" spans="2:12" hidden="1">
      <c r="B517">
        <f>IF(Tabelle1[[#This Row],[Datum]]&lt;1,"",YEAR(Tabelle1[[#This Row],[Datum]]))</f>
        <v>2026</v>
      </c>
      <c r="C517">
        <f>IF(Tabelle1[[#This Row],[Datum]]&lt;1,"",MONTH(Tabelle1[[#This Row],[Datum]]))</f>
        <v>5</v>
      </c>
      <c r="D517" t="str">
        <f>IF(Tabelle1[[#This Row],[Verdienst]]="","",_xlfn.ISOWEEKNUM(Tabelle1[[#This Row],[Datum]]))</f>
        <v/>
      </c>
      <c r="E517" s="5">
        <v>46171</v>
      </c>
      <c r="F517" s="4"/>
      <c r="G517" s="4"/>
      <c r="I517" s="6" t="str">
        <f>IF(Tabelle1[[#This Row],[Beginn]]&lt;1,"",IF(OR(Tabelle1[[#This Row],[Beginn]]="Urlaub",Tabelle1[[#This Row],[Beginn]]="Krank",Tabelle1[[#This Row],[Beginn]]="Feiertag"),8/24,Tabelle1[[#This Row],[Ende]]-Tabelle1[[#This Row],[Beginn]]-Tabelle1[[#This Row],[Pause]]))</f>
        <v/>
      </c>
      <c r="J517" s="2" t="str">
        <f>IF(ISNUMBER(Tabelle1[[#This Row],[Stunde]]),IF(Tabelle1[[#This Row],[Stunde]]&gt;0,Tabelle1[[#This Row],[Stunde]]*$J$1*24,""),"")</f>
        <v/>
      </c>
      <c r="K517" t="str">
        <f>IF(MOD(Tabelle1[[#This Row],[Datum]],7)=1,SUMIF(Tabelle1[Datum],"&lt;="&amp;Tabelle1[[#This Row],[Datum]],Tabelle1[Betrag]),"")</f>
        <v/>
      </c>
      <c r="L517" s="6" t="str">
        <f>IF(MOD(Tabelle1[[#This Row],[Datum]],7)=1,SUMIF(Tabelle1[Datum],"&lt;="&amp;Tabelle1[[#This Row],[Datum]],Tabelle1[Stunde]),"")</f>
        <v/>
      </c>
    </row>
    <row r="518" spans="2:12" hidden="1">
      <c r="B518">
        <f>IF(Tabelle1[[#This Row],[Datum]]&lt;1,"",YEAR(Tabelle1[[#This Row],[Datum]]))</f>
        <v>2026</v>
      </c>
      <c r="C518">
        <f>IF(Tabelle1[[#This Row],[Datum]]&lt;1,"",MONTH(Tabelle1[[#This Row],[Datum]]))</f>
        <v>5</v>
      </c>
      <c r="D518" t="str">
        <f>IF(Tabelle1[[#This Row],[Verdienst]]="","",_xlfn.ISOWEEKNUM(Tabelle1[[#This Row],[Datum]]))</f>
        <v/>
      </c>
      <c r="E518" s="5">
        <v>46172</v>
      </c>
      <c r="F518" s="4"/>
      <c r="G518" s="4"/>
      <c r="I518" s="6" t="str">
        <f>IF(Tabelle1[[#This Row],[Beginn]]&lt;1,"",IF(OR(Tabelle1[[#This Row],[Beginn]]="Urlaub",Tabelle1[[#This Row],[Beginn]]="Krank",Tabelle1[[#This Row],[Beginn]]="Feiertag"),8/24,Tabelle1[[#This Row],[Ende]]-Tabelle1[[#This Row],[Beginn]]-Tabelle1[[#This Row],[Pause]]))</f>
        <v/>
      </c>
      <c r="J518" s="2" t="str">
        <f>IF(ISNUMBER(Tabelle1[[#This Row],[Stunde]]),IF(Tabelle1[[#This Row],[Stunde]]&gt;0,Tabelle1[[#This Row],[Stunde]]*$J$1*24,""),"")</f>
        <v/>
      </c>
      <c r="K518" t="str">
        <f>IF(MOD(Tabelle1[[#This Row],[Datum]],7)=1,SUMIF(Tabelle1[Datum],"&lt;="&amp;Tabelle1[[#This Row],[Datum]],Tabelle1[Betrag]),"")</f>
        <v/>
      </c>
      <c r="L518" s="6" t="str">
        <f>IF(MOD(Tabelle1[[#This Row],[Datum]],7)=1,SUMIF(Tabelle1[Datum],"&lt;="&amp;Tabelle1[[#This Row],[Datum]],Tabelle1[Stunde]),"")</f>
        <v/>
      </c>
    </row>
    <row r="519" spans="2:12" hidden="1">
      <c r="B519">
        <f>IF(Tabelle1[[#This Row],[Datum]]&lt;1,"",YEAR(Tabelle1[[#This Row],[Datum]]))</f>
        <v>2026</v>
      </c>
      <c r="C519">
        <f>IF(Tabelle1[[#This Row],[Datum]]&lt;1,"",MONTH(Tabelle1[[#This Row],[Datum]]))</f>
        <v>5</v>
      </c>
      <c r="D519">
        <f>IF(Tabelle1[[#This Row],[Verdienst]]="","",_xlfn.ISOWEEKNUM(Tabelle1[[#This Row],[Datum]]))</f>
        <v>22</v>
      </c>
      <c r="E519" s="5">
        <v>46173</v>
      </c>
      <c r="F519" s="4"/>
      <c r="G519" s="4"/>
      <c r="I519" s="6" t="str">
        <f>IF(Tabelle1[[#This Row],[Beginn]]&lt;1,"",IF(OR(Tabelle1[[#This Row],[Beginn]]="Urlaub",Tabelle1[[#This Row],[Beginn]]="Krank",Tabelle1[[#This Row],[Beginn]]="Feiertag"),8/24,Tabelle1[[#This Row],[Ende]]-Tabelle1[[#This Row],[Beginn]]-Tabelle1[[#This Row],[Pause]]))</f>
        <v/>
      </c>
      <c r="J519" s="2" t="str">
        <f>IF(ISNUMBER(Tabelle1[[#This Row],[Stunde]]),IF(Tabelle1[[#This Row],[Stunde]]&gt;0,Tabelle1[[#This Row],[Stunde]]*$J$1*24,""),"")</f>
        <v/>
      </c>
      <c r="K519">
        <f>IF(MOD(Tabelle1[[#This Row],[Datum]],7)=1,SUMIF(Tabelle1[Datum],"&lt;="&amp;Tabelle1[[#This Row],[Datum]],Tabelle1[Betrag]),"")</f>
        <v>506.55999999999995</v>
      </c>
      <c r="L519" s="6">
        <f>IF(MOD(Tabelle1[[#This Row],[Datum]],7)=1,SUMIF(Tabelle1[Datum],"&lt;="&amp;Tabelle1[[#This Row],[Datum]],Tabelle1[Stunde]),"")</f>
        <v>1.3333333333333333</v>
      </c>
    </row>
    <row r="520" spans="2:12" hidden="1">
      <c r="B520">
        <f>IF(Tabelle1[[#This Row],[Datum]]&lt;1,"",YEAR(Tabelle1[[#This Row],[Datum]]))</f>
        <v>2026</v>
      </c>
      <c r="C520">
        <f>IF(Tabelle1[[#This Row],[Datum]]&lt;1,"",MONTH(Tabelle1[[#This Row],[Datum]]))</f>
        <v>6</v>
      </c>
      <c r="D520" t="str">
        <f>IF(Tabelle1[[#This Row],[Verdienst]]="","",_xlfn.ISOWEEKNUM(Tabelle1[[#This Row],[Datum]]))</f>
        <v/>
      </c>
      <c r="E520" s="5">
        <v>46174</v>
      </c>
      <c r="F520" s="4"/>
      <c r="G520" s="4"/>
      <c r="I520" s="6" t="str">
        <f>IF(Tabelle1[[#This Row],[Beginn]]&lt;1,"",IF(OR(Tabelle1[[#This Row],[Beginn]]="Urlaub",Tabelle1[[#This Row],[Beginn]]="Krank",Tabelle1[[#This Row],[Beginn]]="Feiertag"),8/24,Tabelle1[[#This Row],[Ende]]-Tabelle1[[#This Row],[Beginn]]-Tabelle1[[#This Row],[Pause]]))</f>
        <v/>
      </c>
      <c r="J520" s="2" t="str">
        <f>IF(ISNUMBER(Tabelle1[[#This Row],[Stunde]]),IF(Tabelle1[[#This Row],[Stunde]]&gt;0,Tabelle1[[#This Row],[Stunde]]*$J$1*24,""),"")</f>
        <v/>
      </c>
      <c r="K520" t="str">
        <f>IF(MOD(Tabelle1[[#This Row],[Datum]],7)=1,SUMIF(Tabelle1[Datum],"&lt;="&amp;Tabelle1[[#This Row],[Datum]],Tabelle1[Betrag]),"")</f>
        <v/>
      </c>
      <c r="L520" s="6" t="str">
        <f>IF(MOD(Tabelle1[[#This Row],[Datum]],7)=1,SUMIF(Tabelle1[Datum],"&lt;="&amp;Tabelle1[[#This Row],[Datum]],Tabelle1[Stunde]),"")</f>
        <v/>
      </c>
    </row>
    <row r="521" spans="2:12" hidden="1">
      <c r="B521">
        <f>IF(Tabelle1[[#This Row],[Datum]]&lt;1,"",YEAR(Tabelle1[[#This Row],[Datum]]))</f>
        <v>2026</v>
      </c>
      <c r="C521">
        <f>IF(Tabelle1[[#This Row],[Datum]]&lt;1,"",MONTH(Tabelle1[[#This Row],[Datum]]))</f>
        <v>6</v>
      </c>
      <c r="D521" t="str">
        <f>IF(Tabelle1[[#This Row],[Verdienst]]="","",_xlfn.ISOWEEKNUM(Tabelle1[[#This Row],[Datum]]))</f>
        <v/>
      </c>
      <c r="E521" s="5">
        <v>46175</v>
      </c>
      <c r="F521" s="4"/>
      <c r="G521" s="4"/>
      <c r="I521" s="6" t="str">
        <f>IF(Tabelle1[[#This Row],[Beginn]]&lt;1,"",IF(OR(Tabelle1[[#This Row],[Beginn]]="Urlaub",Tabelle1[[#This Row],[Beginn]]="Krank",Tabelle1[[#This Row],[Beginn]]="Feiertag"),8/24,Tabelle1[[#This Row],[Ende]]-Tabelle1[[#This Row],[Beginn]]-Tabelle1[[#This Row],[Pause]]))</f>
        <v/>
      </c>
      <c r="J521" s="2" t="str">
        <f>IF(ISNUMBER(Tabelle1[[#This Row],[Stunde]]),IF(Tabelle1[[#This Row],[Stunde]]&gt;0,Tabelle1[[#This Row],[Stunde]]*$J$1*24,""),"")</f>
        <v/>
      </c>
      <c r="K521" t="str">
        <f>IF(MOD(Tabelle1[[#This Row],[Datum]],7)=1,SUMIF(Tabelle1[Datum],"&lt;="&amp;Tabelle1[[#This Row],[Datum]],Tabelle1[Betrag]),"")</f>
        <v/>
      </c>
      <c r="L521" s="6" t="str">
        <f>IF(MOD(Tabelle1[[#This Row],[Datum]],7)=1,SUMIF(Tabelle1[Datum],"&lt;="&amp;Tabelle1[[#This Row],[Datum]],Tabelle1[Stunde]),"")</f>
        <v/>
      </c>
    </row>
    <row r="522" spans="2:12" hidden="1">
      <c r="B522">
        <f>IF(Tabelle1[[#This Row],[Datum]]&lt;1,"",YEAR(Tabelle1[[#This Row],[Datum]]))</f>
        <v>2026</v>
      </c>
      <c r="C522">
        <f>IF(Tabelle1[[#This Row],[Datum]]&lt;1,"",MONTH(Tabelle1[[#This Row],[Datum]]))</f>
        <v>6</v>
      </c>
      <c r="D522" t="str">
        <f>IF(Tabelle1[[#This Row],[Verdienst]]="","",_xlfn.ISOWEEKNUM(Tabelle1[[#This Row],[Datum]]))</f>
        <v/>
      </c>
      <c r="E522" s="5">
        <v>46176</v>
      </c>
      <c r="F522" s="4"/>
      <c r="G522" s="4"/>
      <c r="I522" s="6" t="str">
        <f>IF(Tabelle1[[#This Row],[Beginn]]&lt;1,"",IF(OR(Tabelle1[[#This Row],[Beginn]]="Urlaub",Tabelle1[[#This Row],[Beginn]]="Krank",Tabelle1[[#This Row],[Beginn]]="Feiertag"),8/24,Tabelle1[[#This Row],[Ende]]-Tabelle1[[#This Row],[Beginn]]-Tabelle1[[#This Row],[Pause]]))</f>
        <v/>
      </c>
      <c r="J522" s="2" t="str">
        <f>IF(ISNUMBER(Tabelle1[[#This Row],[Stunde]]),IF(Tabelle1[[#This Row],[Stunde]]&gt;0,Tabelle1[[#This Row],[Stunde]]*$J$1*24,""),"")</f>
        <v/>
      </c>
      <c r="K522" t="str">
        <f>IF(MOD(Tabelle1[[#This Row],[Datum]],7)=1,SUMIF(Tabelle1[Datum],"&lt;="&amp;Tabelle1[[#This Row],[Datum]],Tabelle1[Betrag]),"")</f>
        <v/>
      </c>
      <c r="L522" s="6" t="str">
        <f>IF(MOD(Tabelle1[[#This Row],[Datum]],7)=1,SUMIF(Tabelle1[Datum],"&lt;="&amp;Tabelle1[[#This Row],[Datum]],Tabelle1[Stunde]),"")</f>
        <v/>
      </c>
    </row>
    <row r="523" spans="2:12" hidden="1">
      <c r="B523">
        <f>IF(Tabelle1[[#This Row],[Datum]]&lt;1,"",YEAR(Tabelle1[[#This Row],[Datum]]))</f>
        <v>2026</v>
      </c>
      <c r="C523">
        <f>IF(Tabelle1[[#This Row],[Datum]]&lt;1,"",MONTH(Tabelle1[[#This Row],[Datum]]))</f>
        <v>6</v>
      </c>
      <c r="D523" t="str">
        <f>IF(Tabelle1[[#This Row],[Verdienst]]="","",_xlfn.ISOWEEKNUM(Tabelle1[[#This Row],[Datum]]))</f>
        <v/>
      </c>
      <c r="E523" s="5">
        <v>46177</v>
      </c>
      <c r="F523" s="4"/>
      <c r="G523" s="4"/>
      <c r="I523" s="6" t="str">
        <f>IF(Tabelle1[[#This Row],[Beginn]]&lt;1,"",IF(OR(Tabelle1[[#This Row],[Beginn]]="Urlaub",Tabelle1[[#This Row],[Beginn]]="Krank",Tabelle1[[#This Row],[Beginn]]="Feiertag"),8/24,Tabelle1[[#This Row],[Ende]]-Tabelle1[[#This Row],[Beginn]]-Tabelle1[[#This Row],[Pause]]))</f>
        <v/>
      </c>
      <c r="J523" s="2" t="str">
        <f>IF(ISNUMBER(Tabelle1[[#This Row],[Stunde]]),IF(Tabelle1[[#This Row],[Stunde]]&gt;0,Tabelle1[[#This Row],[Stunde]]*$J$1*24,""),"")</f>
        <v/>
      </c>
      <c r="K523" t="str">
        <f>IF(MOD(Tabelle1[[#This Row],[Datum]],7)=1,SUMIF(Tabelle1[Datum],"&lt;="&amp;Tabelle1[[#This Row],[Datum]],Tabelle1[Betrag]),"")</f>
        <v/>
      </c>
      <c r="L523" s="6" t="str">
        <f>IF(MOD(Tabelle1[[#This Row],[Datum]],7)=1,SUMIF(Tabelle1[Datum],"&lt;="&amp;Tabelle1[[#This Row],[Datum]],Tabelle1[Stunde]),"")</f>
        <v/>
      </c>
    </row>
    <row r="524" spans="2:12" hidden="1">
      <c r="B524">
        <f>IF(Tabelle1[[#This Row],[Datum]]&lt;1,"",YEAR(Tabelle1[[#This Row],[Datum]]))</f>
        <v>2026</v>
      </c>
      <c r="C524">
        <f>IF(Tabelle1[[#This Row],[Datum]]&lt;1,"",MONTH(Tabelle1[[#This Row],[Datum]]))</f>
        <v>6</v>
      </c>
      <c r="D524" t="str">
        <f>IF(Tabelle1[[#This Row],[Verdienst]]="","",_xlfn.ISOWEEKNUM(Tabelle1[[#This Row],[Datum]]))</f>
        <v/>
      </c>
      <c r="E524" s="5">
        <v>46178</v>
      </c>
      <c r="F524" s="4"/>
      <c r="G524" s="4"/>
      <c r="I524" s="6" t="str">
        <f>IF(Tabelle1[[#This Row],[Beginn]]&lt;1,"",IF(OR(Tabelle1[[#This Row],[Beginn]]="Urlaub",Tabelle1[[#This Row],[Beginn]]="Krank",Tabelle1[[#This Row],[Beginn]]="Feiertag"),8/24,Tabelle1[[#This Row],[Ende]]-Tabelle1[[#This Row],[Beginn]]-Tabelle1[[#This Row],[Pause]]))</f>
        <v/>
      </c>
      <c r="J524" s="2" t="str">
        <f>IF(ISNUMBER(Tabelle1[[#This Row],[Stunde]]),IF(Tabelle1[[#This Row],[Stunde]]&gt;0,Tabelle1[[#This Row],[Stunde]]*$J$1*24,""),"")</f>
        <v/>
      </c>
      <c r="K524" t="str">
        <f>IF(MOD(Tabelle1[[#This Row],[Datum]],7)=1,SUMIF(Tabelle1[Datum],"&lt;="&amp;Tabelle1[[#This Row],[Datum]],Tabelle1[Betrag]),"")</f>
        <v/>
      </c>
      <c r="L524" s="6" t="str">
        <f>IF(MOD(Tabelle1[[#This Row],[Datum]],7)=1,SUMIF(Tabelle1[Datum],"&lt;="&amp;Tabelle1[[#This Row],[Datum]],Tabelle1[Stunde]),"")</f>
        <v/>
      </c>
    </row>
    <row r="525" spans="2:12" hidden="1">
      <c r="B525">
        <f>IF(Tabelle1[[#This Row],[Datum]]&lt;1,"",YEAR(Tabelle1[[#This Row],[Datum]]))</f>
        <v>2026</v>
      </c>
      <c r="C525">
        <f>IF(Tabelle1[[#This Row],[Datum]]&lt;1,"",MONTH(Tabelle1[[#This Row],[Datum]]))</f>
        <v>6</v>
      </c>
      <c r="D525" t="str">
        <f>IF(Tabelle1[[#This Row],[Verdienst]]="","",_xlfn.ISOWEEKNUM(Tabelle1[[#This Row],[Datum]]))</f>
        <v/>
      </c>
      <c r="E525" s="5">
        <v>46179</v>
      </c>
      <c r="F525" s="4"/>
      <c r="G525" s="4"/>
      <c r="I525" s="6" t="str">
        <f>IF(Tabelle1[[#This Row],[Beginn]]&lt;1,"",IF(OR(Tabelle1[[#This Row],[Beginn]]="Urlaub",Tabelle1[[#This Row],[Beginn]]="Krank",Tabelle1[[#This Row],[Beginn]]="Feiertag"),8/24,Tabelle1[[#This Row],[Ende]]-Tabelle1[[#This Row],[Beginn]]-Tabelle1[[#This Row],[Pause]]))</f>
        <v/>
      </c>
      <c r="J525" s="2" t="str">
        <f>IF(ISNUMBER(Tabelle1[[#This Row],[Stunde]]),IF(Tabelle1[[#This Row],[Stunde]]&gt;0,Tabelle1[[#This Row],[Stunde]]*$J$1*24,""),"")</f>
        <v/>
      </c>
      <c r="K525" t="str">
        <f>IF(MOD(Tabelle1[[#This Row],[Datum]],7)=1,SUMIF(Tabelle1[Datum],"&lt;="&amp;Tabelle1[[#This Row],[Datum]],Tabelle1[Betrag]),"")</f>
        <v/>
      </c>
      <c r="L525" s="6" t="str">
        <f>IF(MOD(Tabelle1[[#This Row],[Datum]],7)=1,SUMIF(Tabelle1[Datum],"&lt;="&amp;Tabelle1[[#This Row],[Datum]],Tabelle1[Stunde]),"")</f>
        <v/>
      </c>
    </row>
    <row r="526" spans="2:12" hidden="1">
      <c r="B526">
        <f>IF(Tabelle1[[#This Row],[Datum]]&lt;1,"",YEAR(Tabelle1[[#This Row],[Datum]]))</f>
        <v>2026</v>
      </c>
      <c r="C526">
        <f>IF(Tabelle1[[#This Row],[Datum]]&lt;1,"",MONTH(Tabelle1[[#This Row],[Datum]]))</f>
        <v>6</v>
      </c>
      <c r="D526">
        <f>IF(Tabelle1[[#This Row],[Verdienst]]="","",_xlfn.ISOWEEKNUM(Tabelle1[[#This Row],[Datum]]))</f>
        <v>23</v>
      </c>
      <c r="E526" s="5">
        <v>46180</v>
      </c>
      <c r="F526" s="4"/>
      <c r="G526" s="4"/>
      <c r="I526" s="6" t="str">
        <f>IF(Tabelle1[[#This Row],[Beginn]]&lt;1,"",IF(OR(Tabelle1[[#This Row],[Beginn]]="Urlaub",Tabelle1[[#This Row],[Beginn]]="Krank",Tabelle1[[#This Row],[Beginn]]="Feiertag"),8/24,Tabelle1[[#This Row],[Ende]]-Tabelle1[[#This Row],[Beginn]]-Tabelle1[[#This Row],[Pause]]))</f>
        <v/>
      </c>
      <c r="J526" s="2" t="str">
        <f>IF(ISNUMBER(Tabelle1[[#This Row],[Stunde]]),IF(Tabelle1[[#This Row],[Stunde]]&gt;0,Tabelle1[[#This Row],[Stunde]]*$J$1*24,""),"")</f>
        <v/>
      </c>
      <c r="K526">
        <f>IF(MOD(Tabelle1[[#This Row],[Datum]],7)=1,SUMIF(Tabelle1[Datum],"&lt;="&amp;Tabelle1[[#This Row],[Datum]],Tabelle1[Betrag]),"")</f>
        <v>506.55999999999995</v>
      </c>
      <c r="L526" s="6">
        <f>IF(MOD(Tabelle1[[#This Row],[Datum]],7)=1,SUMIF(Tabelle1[Datum],"&lt;="&amp;Tabelle1[[#This Row],[Datum]],Tabelle1[Stunde]),"")</f>
        <v>1.3333333333333333</v>
      </c>
    </row>
    <row r="527" spans="2:12" hidden="1">
      <c r="B527">
        <f>IF(Tabelle1[[#This Row],[Datum]]&lt;1,"",YEAR(Tabelle1[[#This Row],[Datum]]))</f>
        <v>2026</v>
      </c>
      <c r="C527">
        <f>IF(Tabelle1[[#This Row],[Datum]]&lt;1,"",MONTH(Tabelle1[[#This Row],[Datum]]))</f>
        <v>6</v>
      </c>
      <c r="D527" t="str">
        <f>IF(Tabelle1[[#This Row],[Verdienst]]="","",_xlfn.ISOWEEKNUM(Tabelle1[[#This Row],[Datum]]))</f>
        <v/>
      </c>
      <c r="E527" s="5">
        <v>46181</v>
      </c>
      <c r="F527" s="4"/>
      <c r="G527" s="4"/>
      <c r="I527" s="6" t="str">
        <f>IF(Tabelle1[[#This Row],[Beginn]]&lt;1,"",IF(OR(Tabelle1[[#This Row],[Beginn]]="Urlaub",Tabelle1[[#This Row],[Beginn]]="Krank",Tabelle1[[#This Row],[Beginn]]="Feiertag"),8/24,Tabelle1[[#This Row],[Ende]]-Tabelle1[[#This Row],[Beginn]]-Tabelle1[[#This Row],[Pause]]))</f>
        <v/>
      </c>
      <c r="J527" s="2" t="str">
        <f>IF(ISNUMBER(Tabelle1[[#This Row],[Stunde]]),IF(Tabelle1[[#This Row],[Stunde]]&gt;0,Tabelle1[[#This Row],[Stunde]]*$J$1*24,""),"")</f>
        <v/>
      </c>
      <c r="K527" t="str">
        <f>IF(MOD(Tabelle1[[#This Row],[Datum]],7)=1,SUMIF(Tabelle1[Datum],"&lt;="&amp;Tabelle1[[#This Row],[Datum]],Tabelle1[Betrag]),"")</f>
        <v/>
      </c>
      <c r="L527" s="6" t="str">
        <f>IF(MOD(Tabelle1[[#This Row],[Datum]],7)=1,SUMIF(Tabelle1[Datum],"&lt;="&amp;Tabelle1[[#This Row],[Datum]],Tabelle1[Stunde]),"")</f>
        <v/>
      </c>
    </row>
    <row r="528" spans="2:12" hidden="1">
      <c r="B528">
        <f>IF(Tabelle1[[#This Row],[Datum]]&lt;1,"",YEAR(Tabelle1[[#This Row],[Datum]]))</f>
        <v>2026</v>
      </c>
      <c r="C528">
        <f>IF(Tabelle1[[#This Row],[Datum]]&lt;1,"",MONTH(Tabelle1[[#This Row],[Datum]]))</f>
        <v>6</v>
      </c>
      <c r="D528" t="str">
        <f>IF(Tabelle1[[#This Row],[Verdienst]]="","",_xlfn.ISOWEEKNUM(Tabelle1[[#This Row],[Datum]]))</f>
        <v/>
      </c>
      <c r="E528" s="5">
        <v>46182</v>
      </c>
      <c r="F528" s="4"/>
      <c r="G528" s="4"/>
      <c r="I528" s="6" t="str">
        <f>IF(Tabelle1[[#This Row],[Beginn]]&lt;1,"",IF(OR(Tabelle1[[#This Row],[Beginn]]="Urlaub",Tabelle1[[#This Row],[Beginn]]="Krank",Tabelle1[[#This Row],[Beginn]]="Feiertag"),8/24,Tabelle1[[#This Row],[Ende]]-Tabelle1[[#This Row],[Beginn]]-Tabelle1[[#This Row],[Pause]]))</f>
        <v/>
      </c>
      <c r="J528" s="2" t="str">
        <f>IF(ISNUMBER(Tabelle1[[#This Row],[Stunde]]),IF(Tabelle1[[#This Row],[Stunde]]&gt;0,Tabelle1[[#This Row],[Stunde]]*$J$1*24,""),"")</f>
        <v/>
      </c>
      <c r="K528" t="str">
        <f>IF(MOD(Tabelle1[[#This Row],[Datum]],7)=1,SUMIF(Tabelle1[Datum],"&lt;="&amp;Tabelle1[[#This Row],[Datum]],Tabelle1[Betrag]),"")</f>
        <v/>
      </c>
      <c r="L528" s="6" t="str">
        <f>IF(MOD(Tabelle1[[#This Row],[Datum]],7)=1,SUMIF(Tabelle1[Datum],"&lt;="&amp;Tabelle1[[#This Row],[Datum]],Tabelle1[Stunde]),"")</f>
        <v/>
      </c>
    </row>
    <row r="529" spans="2:12" hidden="1">
      <c r="B529">
        <f>IF(Tabelle1[[#This Row],[Datum]]&lt;1,"",YEAR(Tabelle1[[#This Row],[Datum]]))</f>
        <v>2026</v>
      </c>
      <c r="C529">
        <f>IF(Tabelle1[[#This Row],[Datum]]&lt;1,"",MONTH(Tabelle1[[#This Row],[Datum]]))</f>
        <v>6</v>
      </c>
      <c r="D529" t="str">
        <f>IF(Tabelle1[[#This Row],[Verdienst]]="","",_xlfn.ISOWEEKNUM(Tabelle1[[#This Row],[Datum]]))</f>
        <v/>
      </c>
      <c r="E529" s="5">
        <v>46183</v>
      </c>
      <c r="F529" s="4"/>
      <c r="G529" s="4"/>
      <c r="I529" s="6" t="str">
        <f>IF(Tabelle1[[#This Row],[Beginn]]&lt;1,"",IF(OR(Tabelle1[[#This Row],[Beginn]]="Urlaub",Tabelle1[[#This Row],[Beginn]]="Krank",Tabelle1[[#This Row],[Beginn]]="Feiertag"),8/24,Tabelle1[[#This Row],[Ende]]-Tabelle1[[#This Row],[Beginn]]-Tabelle1[[#This Row],[Pause]]))</f>
        <v/>
      </c>
      <c r="J529" s="2" t="str">
        <f>IF(ISNUMBER(Tabelle1[[#This Row],[Stunde]]),IF(Tabelle1[[#This Row],[Stunde]]&gt;0,Tabelle1[[#This Row],[Stunde]]*$J$1*24,""),"")</f>
        <v/>
      </c>
      <c r="K529" t="str">
        <f>IF(MOD(Tabelle1[[#This Row],[Datum]],7)=1,SUMIF(Tabelle1[Datum],"&lt;="&amp;Tabelle1[[#This Row],[Datum]],Tabelle1[Betrag]),"")</f>
        <v/>
      </c>
      <c r="L529" s="6" t="str">
        <f>IF(MOD(Tabelle1[[#This Row],[Datum]],7)=1,SUMIF(Tabelle1[Datum],"&lt;="&amp;Tabelle1[[#This Row],[Datum]],Tabelle1[Stunde]),"")</f>
        <v/>
      </c>
    </row>
    <row r="530" spans="2:12" hidden="1">
      <c r="B530">
        <f>IF(Tabelle1[[#This Row],[Datum]]&lt;1,"",YEAR(Tabelle1[[#This Row],[Datum]]))</f>
        <v>2026</v>
      </c>
      <c r="C530">
        <f>IF(Tabelle1[[#This Row],[Datum]]&lt;1,"",MONTH(Tabelle1[[#This Row],[Datum]]))</f>
        <v>6</v>
      </c>
      <c r="D530" t="str">
        <f>IF(Tabelle1[[#This Row],[Verdienst]]="","",_xlfn.ISOWEEKNUM(Tabelle1[[#This Row],[Datum]]))</f>
        <v/>
      </c>
      <c r="E530" s="5">
        <v>46184</v>
      </c>
      <c r="F530" s="4"/>
      <c r="G530" s="4"/>
      <c r="I530" s="6" t="str">
        <f>IF(Tabelle1[[#This Row],[Beginn]]&lt;1,"",IF(OR(Tabelle1[[#This Row],[Beginn]]="Urlaub",Tabelle1[[#This Row],[Beginn]]="Krank",Tabelle1[[#This Row],[Beginn]]="Feiertag"),8/24,Tabelle1[[#This Row],[Ende]]-Tabelle1[[#This Row],[Beginn]]-Tabelle1[[#This Row],[Pause]]))</f>
        <v/>
      </c>
      <c r="J530" s="2" t="str">
        <f>IF(ISNUMBER(Tabelle1[[#This Row],[Stunde]]),IF(Tabelle1[[#This Row],[Stunde]]&gt;0,Tabelle1[[#This Row],[Stunde]]*$J$1*24,""),"")</f>
        <v/>
      </c>
      <c r="K530" t="str">
        <f>IF(MOD(Tabelle1[[#This Row],[Datum]],7)=1,SUMIF(Tabelle1[Datum],"&lt;="&amp;Tabelle1[[#This Row],[Datum]],Tabelle1[Betrag]),"")</f>
        <v/>
      </c>
      <c r="L530" s="6" t="str">
        <f>IF(MOD(Tabelle1[[#This Row],[Datum]],7)=1,SUMIF(Tabelle1[Datum],"&lt;="&amp;Tabelle1[[#This Row],[Datum]],Tabelle1[Stunde]),"")</f>
        <v/>
      </c>
    </row>
    <row r="531" spans="2:12" hidden="1">
      <c r="B531">
        <f>IF(Tabelle1[[#This Row],[Datum]]&lt;1,"",YEAR(Tabelle1[[#This Row],[Datum]]))</f>
        <v>2026</v>
      </c>
      <c r="C531">
        <f>IF(Tabelle1[[#This Row],[Datum]]&lt;1,"",MONTH(Tabelle1[[#This Row],[Datum]]))</f>
        <v>6</v>
      </c>
      <c r="D531" t="str">
        <f>IF(Tabelle1[[#This Row],[Verdienst]]="","",_xlfn.ISOWEEKNUM(Tabelle1[[#This Row],[Datum]]))</f>
        <v/>
      </c>
      <c r="E531" s="5">
        <v>46185</v>
      </c>
      <c r="F531" s="4"/>
      <c r="G531" s="4"/>
      <c r="I531" s="6" t="str">
        <f>IF(Tabelle1[[#This Row],[Beginn]]&lt;1,"",IF(OR(Tabelle1[[#This Row],[Beginn]]="Urlaub",Tabelle1[[#This Row],[Beginn]]="Krank",Tabelle1[[#This Row],[Beginn]]="Feiertag"),8/24,Tabelle1[[#This Row],[Ende]]-Tabelle1[[#This Row],[Beginn]]-Tabelle1[[#This Row],[Pause]]))</f>
        <v/>
      </c>
      <c r="J531" s="2" t="str">
        <f>IF(ISNUMBER(Tabelle1[[#This Row],[Stunde]]),IF(Tabelle1[[#This Row],[Stunde]]&gt;0,Tabelle1[[#This Row],[Stunde]]*$J$1*24,""),"")</f>
        <v/>
      </c>
      <c r="K531" t="str">
        <f>IF(MOD(Tabelle1[[#This Row],[Datum]],7)=1,SUMIF(Tabelle1[Datum],"&lt;="&amp;Tabelle1[[#This Row],[Datum]],Tabelle1[Betrag]),"")</f>
        <v/>
      </c>
      <c r="L531" s="6" t="str">
        <f>IF(MOD(Tabelle1[[#This Row],[Datum]],7)=1,SUMIF(Tabelle1[Datum],"&lt;="&amp;Tabelle1[[#This Row],[Datum]],Tabelle1[Stunde]),"")</f>
        <v/>
      </c>
    </row>
    <row r="532" spans="2:12" hidden="1">
      <c r="B532">
        <f>IF(Tabelle1[[#This Row],[Datum]]&lt;1,"",YEAR(Tabelle1[[#This Row],[Datum]]))</f>
        <v>2026</v>
      </c>
      <c r="C532">
        <f>IF(Tabelle1[[#This Row],[Datum]]&lt;1,"",MONTH(Tabelle1[[#This Row],[Datum]]))</f>
        <v>6</v>
      </c>
      <c r="D532" t="str">
        <f>IF(Tabelle1[[#This Row],[Verdienst]]="","",_xlfn.ISOWEEKNUM(Tabelle1[[#This Row],[Datum]]))</f>
        <v/>
      </c>
      <c r="E532" s="5">
        <v>46186</v>
      </c>
      <c r="F532" s="4"/>
      <c r="G532" s="4"/>
      <c r="I532" s="6" t="str">
        <f>IF(Tabelle1[[#This Row],[Beginn]]&lt;1,"",IF(OR(Tabelle1[[#This Row],[Beginn]]="Urlaub",Tabelle1[[#This Row],[Beginn]]="Krank",Tabelle1[[#This Row],[Beginn]]="Feiertag"),8/24,Tabelle1[[#This Row],[Ende]]-Tabelle1[[#This Row],[Beginn]]-Tabelle1[[#This Row],[Pause]]))</f>
        <v/>
      </c>
      <c r="J532" s="2" t="str">
        <f>IF(ISNUMBER(Tabelle1[[#This Row],[Stunde]]),IF(Tabelle1[[#This Row],[Stunde]]&gt;0,Tabelle1[[#This Row],[Stunde]]*$J$1*24,""),"")</f>
        <v/>
      </c>
      <c r="K532" t="str">
        <f>IF(MOD(Tabelle1[[#This Row],[Datum]],7)=1,SUMIF(Tabelle1[Datum],"&lt;="&amp;Tabelle1[[#This Row],[Datum]],Tabelle1[Betrag]),"")</f>
        <v/>
      </c>
      <c r="L532" s="6" t="str">
        <f>IF(MOD(Tabelle1[[#This Row],[Datum]],7)=1,SUMIF(Tabelle1[Datum],"&lt;="&amp;Tabelle1[[#This Row],[Datum]],Tabelle1[Stunde]),"")</f>
        <v/>
      </c>
    </row>
    <row r="533" spans="2:12" hidden="1">
      <c r="B533">
        <f>IF(Tabelle1[[#This Row],[Datum]]&lt;1,"",YEAR(Tabelle1[[#This Row],[Datum]]))</f>
        <v>2026</v>
      </c>
      <c r="C533">
        <f>IF(Tabelle1[[#This Row],[Datum]]&lt;1,"",MONTH(Tabelle1[[#This Row],[Datum]]))</f>
        <v>6</v>
      </c>
      <c r="D533">
        <f>IF(Tabelle1[[#This Row],[Verdienst]]="","",_xlfn.ISOWEEKNUM(Tabelle1[[#This Row],[Datum]]))</f>
        <v>24</v>
      </c>
      <c r="E533" s="5">
        <v>46187</v>
      </c>
      <c r="F533" s="4"/>
      <c r="G533" s="4"/>
      <c r="I533" s="6" t="str">
        <f>IF(Tabelle1[[#This Row],[Beginn]]&lt;1,"",IF(OR(Tabelle1[[#This Row],[Beginn]]="Urlaub",Tabelle1[[#This Row],[Beginn]]="Krank",Tabelle1[[#This Row],[Beginn]]="Feiertag"),8/24,Tabelle1[[#This Row],[Ende]]-Tabelle1[[#This Row],[Beginn]]-Tabelle1[[#This Row],[Pause]]))</f>
        <v/>
      </c>
      <c r="J533" s="2" t="str">
        <f>IF(ISNUMBER(Tabelle1[[#This Row],[Stunde]]),IF(Tabelle1[[#This Row],[Stunde]]&gt;0,Tabelle1[[#This Row],[Stunde]]*$J$1*24,""),"")</f>
        <v/>
      </c>
      <c r="K533">
        <f>IF(MOD(Tabelle1[[#This Row],[Datum]],7)=1,SUMIF(Tabelle1[Datum],"&lt;="&amp;Tabelle1[[#This Row],[Datum]],Tabelle1[Betrag]),"")</f>
        <v>506.55999999999995</v>
      </c>
      <c r="L533" s="6">
        <f>IF(MOD(Tabelle1[[#This Row],[Datum]],7)=1,SUMIF(Tabelle1[Datum],"&lt;="&amp;Tabelle1[[#This Row],[Datum]],Tabelle1[Stunde]),"")</f>
        <v>1.3333333333333333</v>
      </c>
    </row>
    <row r="534" spans="2:12" hidden="1">
      <c r="B534">
        <f>IF(Tabelle1[[#This Row],[Datum]]&lt;1,"",YEAR(Tabelle1[[#This Row],[Datum]]))</f>
        <v>2026</v>
      </c>
      <c r="C534">
        <f>IF(Tabelle1[[#This Row],[Datum]]&lt;1,"",MONTH(Tabelle1[[#This Row],[Datum]]))</f>
        <v>6</v>
      </c>
      <c r="D534" t="str">
        <f>IF(Tabelle1[[#This Row],[Verdienst]]="","",_xlfn.ISOWEEKNUM(Tabelle1[[#This Row],[Datum]]))</f>
        <v/>
      </c>
      <c r="E534" s="5">
        <v>46188</v>
      </c>
      <c r="F534" s="4"/>
      <c r="G534" s="4"/>
      <c r="I534" s="6" t="str">
        <f>IF(Tabelle1[[#This Row],[Beginn]]&lt;1,"",IF(OR(Tabelle1[[#This Row],[Beginn]]="Urlaub",Tabelle1[[#This Row],[Beginn]]="Krank",Tabelle1[[#This Row],[Beginn]]="Feiertag"),8/24,Tabelle1[[#This Row],[Ende]]-Tabelle1[[#This Row],[Beginn]]-Tabelle1[[#This Row],[Pause]]))</f>
        <v/>
      </c>
      <c r="J534" s="2" t="str">
        <f>IF(ISNUMBER(Tabelle1[[#This Row],[Stunde]]),IF(Tabelle1[[#This Row],[Stunde]]&gt;0,Tabelle1[[#This Row],[Stunde]]*$J$1*24,""),"")</f>
        <v/>
      </c>
      <c r="K534" t="str">
        <f>IF(MOD(Tabelle1[[#This Row],[Datum]],7)=1,SUMIF(Tabelle1[Datum],"&lt;="&amp;Tabelle1[[#This Row],[Datum]],Tabelle1[Betrag]),"")</f>
        <v/>
      </c>
      <c r="L534" s="6" t="str">
        <f>IF(MOD(Tabelle1[[#This Row],[Datum]],7)=1,SUMIF(Tabelle1[Datum],"&lt;="&amp;Tabelle1[[#This Row],[Datum]],Tabelle1[Stunde]),"")</f>
        <v/>
      </c>
    </row>
    <row r="535" spans="2:12" hidden="1">
      <c r="B535">
        <f>IF(Tabelle1[[#This Row],[Datum]]&lt;1,"",YEAR(Tabelle1[[#This Row],[Datum]]))</f>
        <v>2026</v>
      </c>
      <c r="C535">
        <f>IF(Tabelle1[[#This Row],[Datum]]&lt;1,"",MONTH(Tabelle1[[#This Row],[Datum]]))</f>
        <v>6</v>
      </c>
      <c r="D535" t="str">
        <f>IF(Tabelle1[[#This Row],[Verdienst]]="","",_xlfn.ISOWEEKNUM(Tabelle1[[#This Row],[Datum]]))</f>
        <v/>
      </c>
      <c r="E535" s="5">
        <v>46189</v>
      </c>
      <c r="F535" s="4"/>
      <c r="G535" s="4"/>
      <c r="I535" s="6" t="str">
        <f>IF(Tabelle1[[#This Row],[Beginn]]&lt;1,"",IF(OR(Tabelle1[[#This Row],[Beginn]]="Urlaub",Tabelle1[[#This Row],[Beginn]]="Krank",Tabelle1[[#This Row],[Beginn]]="Feiertag"),8/24,Tabelle1[[#This Row],[Ende]]-Tabelle1[[#This Row],[Beginn]]-Tabelle1[[#This Row],[Pause]]))</f>
        <v/>
      </c>
      <c r="J535" s="2" t="str">
        <f>IF(ISNUMBER(Tabelle1[[#This Row],[Stunde]]),IF(Tabelle1[[#This Row],[Stunde]]&gt;0,Tabelle1[[#This Row],[Stunde]]*$J$1*24,""),"")</f>
        <v/>
      </c>
      <c r="K535" t="str">
        <f>IF(MOD(Tabelle1[[#This Row],[Datum]],7)=1,SUMIF(Tabelle1[Datum],"&lt;="&amp;Tabelle1[[#This Row],[Datum]],Tabelle1[Betrag]),"")</f>
        <v/>
      </c>
      <c r="L535" s="6" t="str">
        <f>IF(MOD(Tabelle1[[#This Row],[Datum]],7)=1,SUMIF(Tabelle1[Datum],"&lt;="&amp;Tabelle1[[#This Row],[Datum]],Tabelle1[Stunde]),"")</f>
        <v/>
      </c>
    </row>
    <row r="536" spans="2:12" hidden="1">
      <c r="B536">
        <f>IF(Tabelle1[[#This Row],[Datum]]&lt;1,"",YEAR(Tabelle1[[#This Row],[Datum]]))</f>
        <v>2026</v>
      </c>
      <c r="C536">
        <f>IF(Tabelle1[[#This Row],[Datum]]&lt;1,"",MONTH(Tabelle1[[#This Row],[Datum]]))</f>
        <v>6</v>
      </c>
      <c r="D536" t="str">
        <f>IF(Tabelle1[[#This Row],[Verdienst]]="","",_xlfn.ISOWEEKNUM(Tabelle1[[#This Row],[Datum]]))</f>
        <v/>
      </c>
      <c r="E536" s="5">
        <v>46190</v>
      </c>
      <c r="F536" s="4"/>
      <c r="G536" s="4"/>
      <c r="I536" s="6" t="str">
        <f>IF(Tabelle1[[#This Row],[Beginn]]&lt;1,"",IF(OR(Tabelle1[[#This Row],[Beginn]]="Urlaub",Tabelle1[[#This Row],[Beginn]]="Krank",Tabelle1[[#This Row],[Beginn]]="Feiertag"),8/24,Tabelle1[[#This Row],[Ende]]-Tabelle1[[#This Row],[Beginn]]-Tabelle1[[#This Row],[Pause]]))</f>
        <v/>
      </c>
      <c r="J536" s="2" t="str">
        <f>IF(ISNUMBER(Tabelle1[[#This Row],[Stunde]]),IF(Tabelle1[[#This Row],[Stunde]]&gt;0,Tabelle1[[#This Row],[Stunde]]*$J$1*24,""),"")</f>
        <v/>
      </c>
      <c r="K536" t="str">
        <f>IF(MOD(Tabelle1[[#This Row],[Datum]],7)=1,SUMIF(Tabelle1[Datum],"&lt;="&amp;Tabelle1[[#This Row],[Datum]],Tabelle1[Betrag]),"")</f>
        <v/>
      </c>
      <c r="L536" s="6" t="str">
        <f>IF(MOD(Tabelle1[[#This Row],[Datum]],7)=1,SUMIF(Tabelle1[Datum],"&lt;="&amp;Tabelle1[[#This Row],[Datum]],Tabelle1[Stunde]),"")</f>
        <v/>
      </c>
    </row>
    <row r="537" spans="2:12" hidden="1">
      <c r="B537">
        <f>IF(Tabelle1[[#This Row],[Datum]]&lt;1,"",YEAR(Tabelle1[[#This Row],[Datum]]))</f>
        <v>2026</v>
      </c>
      <c r="C537">
        <f>IF(Tabelle1[[#This Row],[Datum]]&lt;1,"",MONTH(Tabelle1[[#This Row],[Datum]]))</f>
        <v>6</v>
      </c>
      <c r="D537" t="str">
        <f>IF(Tabelle1[[#This Row],[Verdienst]]="","",_xlfn.ISOWEEKNUM(Tabelle1[[#This Row],[Datum]]))</f>
        <v/>
      </c>
      <c r="E537" s="5">
        <v>46191</v>
      </c>
      <c r="F537" s="4"/>
      <c r="G537" s="4"/>
      <c r="I537" s="6" t="str">
        <f>IF(Tabelle1[[#This Row],[Beginn]]&lt;1,"",IF(OR(Tabelle1[[#This Row],[Beginn]]="Urlaub",Tabelle1[[#This Row],[Beginn]]="Krank",Tabelle1[[#This Row],[Beginn]]="Feiertag"),8/24,Tabelle1[[#This Row],[Ende]]-Tabelle1[[#This Row],[Beginn]]-Tabelle1[[#This Row],[Pause]]))</f>
        <v/>
      </c>
      <c r="J537" s="2" t="str">
        <f>IF(ISNUMBER(Tabelle1[[#This Row],[Stunde]]),IF(Tabelle1[[#This Row],[Stunde]]&gt;0,Tabelle1[[#This Row],[Stunde]]*$J$1*24,""),"")</f>
        <v/>
      </c>
      <c r="K537" t="str">
        <f>IF(MOD(Tabelle1[[#This Row],[Datum]],7)=1,SUMIF(Tabelle1[Datum],"&lt;="&amp;Tabelle1[[#This Row],[Datum]],Tabelle1[Betrag]),"")</f>
        <v/>
      </c>
      <c r="L537" s="6" t="str">
        <f>IF(MOD(Tabelle1[[#This Row],[Datum]],7)=1,SUMIF(Tabelle1[Datum],"&lt;="&amp;Tabelle1[[#This Row],[Datum]],Tabelle1[Stunde]),"")</f>
        <v/>
      </c>
    </row>
    <row r="538" spans="2:12" hidden="1">
      <c r="B538">
        <f>IF(Tabelle1[[#This Row],[Datum]]&lt;1,"",YEAR(Tabelle1[[#This Row],[Datum]]))</f>
        <v>2026</v>
      </c>
      <c r="C538">
        <f>IF(Tabelle1[[#This Row],[Datum]]&lt;1,"",MONTH(Tabelle1[[#This Row],[Datum]]))</f>
        <v>6</v>
      </c>
      <c r="D538" t="str">
        <f>IF(Tabelle1[[#This Row],[Verdienst]]="","",_xlfn.ISOWEEKNUM(Tabelle1[[#This Row],[Datum]]))</f>
        <v/>
      </c>
      <c r="E538" s="5">
        <v>46192</v>
      </c>
      <c r="F538" s="4"/>
      <c r="G538" s="4"/>
      <c r="I538" s="6" t="str">
        <f>IF(Tabelle1[[#This Row],[Beginn]]&lt;1,"",IF(OR(Tabelle1[[#This Row],[Beginn]]="Urlaub",Tabelle1[[#This Row],[Beginn]]="Krank",Tabelle1[[#This Row],[Beginn]]="Feiertag"),8/24,Tabelle1[[#This Row],[Ende]]-Tabelle1[[#This Row],[Beginn]]-Tabelle1[[#This Row],[Pause]]))</f>
        <v/>
      </c>
      <c r="J538" s="2" t="str">
        <f>IF(ISNUMBER(Tabelle1[[#This Row],[Stunde]]),IF(Tabelle1[[#This Row],[Stunde]]&gt;0,Tabelle1[[#This Row],[Stunde]]*$J$1*24,""),"")</f>
        <v/>
      </c>
      <c r="K538" t="str">
        <f>IF(MOD(Tabelle1[[#This Row],[Datum]],7)=1,SUMIF(Tabelle1[Datum],"&lt;="&amp;Tabelle1[[#This Row],[Datum]],Tabelle1[Betrag]),"")</f>
        <v/>
      </c>
      <c r="L538" s="6" t="str">
        <f>IF(MOD(Tabelle1[[#This Row],[Datum]],7)=1,SUMIF(Tabelle1[Datum],"&lt;="&amp;Tabelle1[[#This Row],[Datum]],Tabelle1[Stunde]),"")</f>
        <v/>
      </c>
    </row>
    <row r="539" spans="2:12" hidden="1">
      <c r="B539">
        <f>IF(Tabelle1[[#This Row],[Datum]]&lt;1,"",YEAR(Tabelle1[[#This Row],[Datum]]))</f>
        <v>2026</v>
      </c>
      <c r="C539">
        <f>IF(Tabelle1[[#This Row],[Datum]]&lt;1,"",MONTH(Tabelle1[[#This Row],[Datum]]))</f>
        <v>6</v>
      </c>
      <c r="D539" t="str">
        <f>IF(Tabelle1[[#This Row],[Verdienst]]="","",_xlfn.ISOWEEKNUM(Tabelle1[[#This Row],[Datum]]))</f>
        <v/>
      </c>
      <c r="E539" s="5">
        <v>46193</v>
      </c>
      <c r="F539" s="4"/>
      <c r="G539" s="4"/>
      <c r="I539" s="6" t="str">
        <f>IF(Tabelle1[[#This Row],[Beginn]]&lt;1,"",IF(OR(Tabelle1[[#This Row],[Beginn]]="Urlaub",Tabelle1[[#This Row],[Beginn]]="Krank",Tabelle1[[#This Row],[Beginn]]="Feiertag"),8/24,Tabelle1[[#This Row],[Ende]]-Tabelle1[[#This Row],[Beginn]]-Tabelle1[[#This Row],[Pause]]))</f>
        <v/>
      </c>
      <c r="J539" s="2" t="str">
        <f>IF(ISNUMBER(Tabelle1[[#This Row],[Stunde]]),IF(Tabelle1[[#This Row],[Stunde]]&gt;0,Tabelle1[[#This Row],[Stunde]]*$J$1*24,""),"")</f>
        <v/>
      </c>
      <c r="K539" t="str">
        <f>IF(MOD(Tabelle1[[#This Row],[Datum]],7)=1,SUMIF(Tabelle1[Datum],"&lt;="&amp;Tabelle1[[#This Row],[Datum]],Tabelle1[Betrag]),"")</f>
        <v/>
      </c>
      <c r="L539" s="6" t="str">
        <f>IF(MOD(Tabelle1[[#This Row],[Datum]],7)=1,SUMIF(Tabelle1[Datum],"&lt;="&amp;Tabelle1[[#This Row],[Datum]],Tabelle1[Stunde]),"")</f>
        <v/>
      </c>
    </row>
    <row r="540" spans="2:12" hidden="1">
      <c r="B540">
        <f>IF(Tabelle1[[#This Row],[Datum]]&lt;1,"",YEAR(Tabelle1[[#This Row],[Datum]]))</f>
        <v>2026</v>
      </c>
      <c r="C540">
        <f>IF(Tabelle1[[#This Row],[Datum]]&lt;1,"",MONTH(Tabelle1[[#This Row],[Datum]]))</f>
        <v>6</v>
      </c>
      <c r="D540">
        <f>IF(Tabelle1[[#This Row],[Verdienst]]="","",_xlfn.ISOWEEKNUM(Tabelle1[[#This Row],[Datum]]))</f>
        <v>25</v>
      </c>
      <c r="E540" s="5">
        <v>46194</v>
      </c>
      <c r="F540" s="4"/>
      <c r="G540" s="4"/>
      <c r="I540" s="6" t="str">
        <f>IF(Tabelle1[[#This Row],[Beginn]]&lt;1,"",IF(OR(Tabelle1[[#This Row],[Beginn]]="Urlaub",Tabelle1[[#This Row],[Beginn]]="Krank",Tabelle1[[#This Row],[Beginn]]="Feiertag"),8/24,Tabelle1[[#This Row],[Ende]]-Tabelle1[[#This Row],[Beginn]]-Tabelle1[[#This Row],[Pause]]))</f>
        <v/>
      </c>
      <c r="J540" s="2" t="str">
        <f>IF(ISNUMBER(Tabelle1[[#This Row],[Stunde]]),IF(Tabelle1[[#This Row],[Stunde]]&gt;0,Tabelle1[[#This Row],[Stunde]]*$J$1*24,""),"")</f>
        <v/>
      </c>
      <c r="K540">
        <f>IF(MOD(Tabelle1[[#This Row],[Datum]],7)=1,SUMIF(Tabelle1[Datum],"&lt;="&amp;Tabelle1[[#This Row],[Datum]],Tabelle1[Betrag]),"")</f>
        <v>506.55999999999995</v>
      </c>
      <c r="L540" s="6">
        <f>IF(MOD(Tabelle1[[#This Row],[Datum]],7)=1,SUMIF(Tabelle1[Datum],"&lt;="&amp;Tabelle1[[#This Row],[Datum]],Tabelle1[Stunde]),"")</f>
        <v>1.3333333333333333</v>
      </c>
    </row>
    <row r="541" spans="2:12" hidden="1">
      <c r="B541">
        <f>IF(Tabelle1[[#This Row],[Datum]]&lt;1,"",YEAR(Tabelle1[[#This Row],[Datum]]))</f>
        <v>2026</v>
      </c>
      <c r="C541">
        <f>IF(Tabelle1[[#This Row],[Datum]]&lt;1,"",MONTH(Tabelle1[[#This Row],[Datum]]))</f>
        <v>6</v>
      </c>
      <c r="D541" t="str">
        <f>IF(Tabelle1[[#This Row],[Verdienst]]="","",_xlfn.ISOWEEKNUM(Tabelle1[[#This Row],[Datum]]))</f>
        <v/>
      </c>
      <c r="E541" s="5">
        <v>46195</v>
      </c>
      <c r="F541" s="4"/>
      <c r="G541" s="4"/>
      <c r="I541" s="6" t="str">
        <f>IF(Tabelle1[[#This Row],[Beginn]]&lt;1,"",IF(OR(Tabelle1[[#This Row],[Beginn]]="Urlaub",Tabelle1[[#This Row],[Beginn]]="Krank",Tabelle1[[#This Row],[Beginn]]="Feiertag"),8/24,Tabelle1[[#This Row],[Ende]]-Tabelle1[[#This Row],[Beginn]]-Tabelle1[[#This Row],[Pause]]))</f>
        <v/>
      </c>
      <c r="J541" s="2" t="str">
        <f>IF(ISNUMBER(Tabelle1[[#This Row],[Stunde]]),IF(Tabelle1[[#This Row],[Stunde]]&gt;0,Tabelle1[[#This Row],[Stunde]]*$J$1*24,""),"")</f>
        <v/>
      </c>
      <c r="K541" t="str">
        <f>IF(MOD(Tabelle1[[#This Row],[Datum]],7)=1,SUMIF(Tabelle1[Datum],"&lt;="&amp;Tabelle1[[#This Row],[Datum]],Tabelle1[Betrag]),"")</f>
        <v/>
      </c>
      <c r="L541" s="6" t="str">
        <f>IF(MOD(Tabelle1[[#This Row],[Datum]],7)=1,SUMIF(Tabelle1[Datum],"&lt;="&amp;Tabelle1[[#This Row],[Datum]],Tabelle1[Stunde]),"")</f>
        <v/>
      </c>
    </row>
    <row r="542" spans="2:12" hidden="1">
      <c r="B542">
        <f>IF(Tabelle1[[#This Row],[Datum]]&lt;1,"",YEAR(Tabelle1[[#This Row],[Datum]]))</f>
        <v>2026</v>
      </c>
      <c r="C542">
        <f>IF(Tabelle1[[#This Row],[Datum]]&lt;1,"",MONTH(Tabelle1[[#This Row],[Datum]]))</f>
        <v>6</v>
      </c>
      <c r="D542" t="str">
        <f>IF(Tabelle1[[#This Row],[Verdienst]]="","",_xlfn.ISOWEEKNUM(Tabelle1[[#This Row],[Datum]]))</f>
        <v/>
      </c>
      <c r="E542" s="5">
        <v>46196</v>
      </c>
      <c r="F542" s="4"/>
      <c r="G542" s="4"/>
      <c r="I542" s="6" t="str">
        <f>IF(Tabelle1[[#This Row],[Beginn]]&lt;1,"",IF(OR(Tabelle1[[#This Row],[Beginn]]="Urlaub",Tabelle1[[#This Row],[Beginn]]="Krank",Tabelle1[[#This Row],[Beginn]]="Feiertag"),8/24,Tabelle1[[#This Row],[Ende]]-Tabelle1[[#This Row],[Beginn]]-Tabelle1[[#This Row],[Pause]]))</f>
        <v/>
      </c>
      <c r="J542" s="2" t="str">
        <f>IF(ISNUMBER(Tabelle1[[#This Row],[Stunde]]),IF(Tabelle1[[#This Row],[Stunde]]&gt;0,Tabelle1[[#This Row],[Stunde]]*$J$1*24,""),"")</f>
        <v/>
      </c>
      <c r="K542" t="str">
        <f>IF(MOD(Tabelle1[[#This Row],[Datum]],7)=1,SUMIF(Tabelle1[Datum],"&lt;="&amp;Tabelle1[[#This Row],[Datum]],Tabelle1[Betrag]),"")</f>
        <v/>
      </c>
      <c r="L542" s="6" t="str">
        <f>IF(MOD(Tabelle1[[#This Row],[Datum]],7)=1,SUMIF(Tabelle1[Datum],"&lt;="&amp;Tabelle1[[#This Row],[Datum]],Tabelle1[Stunde]),"")</f>
        <v/>
      </c>
    </row>
    <row r="543" spans="2:12" hidden="1">
      <c r="B543">
        <f>IF(Tabelle1[[#This Row],[Datum]]&lt;1,"",YEAR(Tabelle1[[#This Row],[Datum]]))</f>
        <v>2026</v>
      </c>
      <c r="C543">
        <f>IF(Tabelle1[[#This Row],[Datum]]&lt;1,"",MONTH(Tabelle1[[#This Row],[Datum]]))</f>
        <v>6</v>
      </c>
      <c r="D543" t="str">
        <f>IF(Tabelle1[[#This Row],[Verdienst]]="","",_xlfn.ISOWEEKNUM(Tabelle1[[#This Row],[Datum]]))</f>
        <v/>
      </c>
      <c r="E543" s="5">
        <v>46197</v>
      </c>
      <c r="F543" s="4"/>
      <c r="G543" s="4"/>
      <c r="I543" s="6" t="str">
        <f>IF(Tabelle1[[#This Row],[Beginn]]&lt;1,"",IF(OR(Tabelle1[[#This Row],[Beginn]]="Urlaub",Tabelle1[[#This Row],[Beginn]]="Krank",Tabelle1[[#This Row],[Beginn]]="Feiertag"),8/24,Tabelle1[[#This Row],[Ende]]-Tabelle1[[#This Row],[Beginn]]-Tabelle1[[#This Row],[Pause]]))</f>
        <v/>
      </c>
      <c r="J543" s="2" t="str">
        <f>IF(ISNUMBER(Tabelle1[[#This Row],[Stunde]]),IF(Tabelle1[[#This Row],[Stunde]]&gt;0,Tabelle1[[#This Row],[Stunde]]*$J$1*24,""),"")</f>
        <v/>
      </c>
      <c r="K543" t="str">
        <f>IF(MOD(Tabelle1[[#This Row],[Datum]],7)=1,SUMIF(Tabelle1[Datum],"&lt;="&amp;Tabelle1[[#This Row],[Datum]],Tabelle1[Betrag]),"")</f>
        <v/>
      </c>
      <c r="L543" s="6" t="str">
        <f>IF(MOD(Tabelle1[[#This Row],[Datum]],7)=1,SUMIF(Tabelle1[Datum],"&lt;="&amp;Tabelle1[[#This Row],[Datum]],Tabelle1[Stunde]),"")</f>
        <v/>
      </c>
    </row>
    <row r="544" spans="2:12" hidden="1">
      <c r="B544">
        <f>IF(Tabelle1[[#This Row],[Datum]]&lt;1,"",YEAR(Tabelle1[[#This Row],[Datum]]))</f>
        <v>2026</v>
      </c>
      <c r="C544">
        <f>IF(Tabelle1[[#This Row],[Datum]]&lt;1,"",MONTH(Tabelle1[[#This Row],[Datum]]))</f>
        <v>6</v>
      </c>
      <c r="D544" t="str">
        <f>IF(Tabelle1[[#This Row],[Verdienst]]="","",_xlfn.ISOWEEKNUM(Tabelle1[[#This Row],[Datum]]))</f>
        <v/>
      </c>
      <c r="E544" s="5">
        <v>46198</v>
      </c>
      <c r="F544" s="4"/>
      <c r="G544" s="4"/>
      <c r="I544" s="6" t="str">
        <f>IF(Tabelle1[[#This Row],[Beginn]]&lt;1,"",IF(OR(Tabelle1[[#This Row],[Beginn]]="Urlaub",Tabelle1[[#This Row],[Beginn]]="Krank",Tabelle1[[#This Row],[Beginn]]="Feiertag"),8/24,Tabelle1[[#This Row],[Ende]]-Tabelle1[[#This Row],[Beginn]]-Tabelle1[[#This Row],[Pause]]))</f>
        <v/>
      </c>
      <c r="J544" s="2" t="str">
        <f>IF(ISNUMBER(Tabelle1[[#This Row],[Stunde]]),IF(Tabelle1[[#This Row],[Stunde]]&gt;0,Tabelle1[[#This Row],[Stunde]]*$J$1*24,""),"")</f>
        <v/>
      </c>
      <c r="K544" t="str">
        <f>IF(MOD(Tabelle1[[#This Row],[Datum]],7)=1,SUMIF(Tabelle1[Datum],"&lt;="&amp;Tabelle1[[#This Row],[Datum]],Tabelle1[Betrag]),"")</f>
        <v/>
      </c>
      <c r="L544" s="6" t="str">
        <f>IF(MOD(Tabelle1[[#This Row],[Datum]],7)=1,SUMIF(Tabelle1[Datum],"&lt;="&amp;Tabelle1[[#This Row],[Datum]],Tabelle1[Stunde]),"")</f>
        <v/>
      </c>
    </row>
    <row r="545" spans="2:12" hidden="1">
      <c r="B545">
        <f>IF(Tabelle1[[#This Row],[Datum]]&lt;1,"",YEAR(Tabelle1[[#This Row],[Datum]]))</f>
        <v>2026</v>
      </c>
      <c r="C545">
        <f>IF(Tabelle1[[#This Row],[Datum]]&lt;1,"",MONTH(Tabelle1[[#This Row],[Datum]]))</f>
        <v>6</v>
      </c>
      <c r="D545" t="str">
        <f>IF(Tabelle1[[#This Row],[Verdienst]]="","",_xlfn.ISOWEEKNUM(Tabelle1[[#This Row],[Datum]]))</f>
        <v/>
      </c>
      <c r="E545" s="5">
        <v>46199</v>
      </c>
      <c r="F545" s="4"/>
      <c r="G545" s="4"/>
      <c r="I545" s="6" t="str">
        <f>IF(Tabelle1[[#This Row],[Beginn]]&lt;1,"",IF(OR(Tabelle1[[#This Row],[Beginn]]="Urlaub",Tabelle1[[#This Row],[Beginn]]="Krank",Tabelle1[[#This Row],[Beginn]]="Feiertag"),8/24,Tabelle1[[#This Row],[Ende]]-Tabelle1[[#This Row],[Beginn]]-Tabelle1[[#This Row],[Pause]]))</f>
        <v/>
      </c>
      <c r="J545" s="2" t="str">
        <f>IF(ISNUMBER(Tabelle1[[#This Row],[Stunde]]),IF(Tabelle1[[#This Row],[Stunde]]&gt;0,Tabelle1[[#This Row],[Stunde]]*$J$1*24,""),"")</f>
        <v/>
      </c>
      <c r="K545" t="str">
        <f>IF(MOD(Tabelle1[[#This Row],[Datum]],7)=1,SUMIF(Tabelle1[Datum],"&lt;="&amp;Tabelle1[[#This Row],[Datum]],Tabelle1[Betrag]),"")</f>
        <v/>
      </c>
      <c r="L545" s="6" t="str">
        <f>IF(MOD(Tabelle1[[#This Row],[Datum]],7)=1,SUMIF(Tabelle1[Datum],"&lt;="&amp;Tabelle1[[#This Row],[Datum]],Tabelle1[Stunde]),"")</f>
        <v/>
      </c>
    </row>
    <row r="546" spans="2:12" hidden="1">
      <c r="B546">
        <f>IF(Tabelle1[[#This Row],[Datum]]&lt;1,"",YEAR(Tabelle1[[#This Row],[Datum]]))</f>
        <v>2026</v>
      </c>
      <c r="C546">
        <f>IF(Tabelle1[[#This Row],[Datum]]&lt;1,"",MONTH(Tabelle1[[#This Row],[Datum]]))</f>
        <v>6</v>
      </c>
      <c r="D546" t="str">
        <f>IF(Tabelle1[[#This Row],[Verdienst]]="","",_xlfn.ISOWEEKNUM(Tabelle1[[#This Row],[Datum]]))</f>
        <v/>
      </c>
      <c r="E546" s="5">
        <v>46200</v>
      </c>
      <c r="F546" s="4"/>
      <c r="G546" s="4"/>
      <c r="I546" s="6" t="str">
        <f>IF(Tabelle1[[#This Row],[Beginn]]&lt;1,"",IF(OR(Tabelle1[[#This Row],[Beginn]]="Urlaub",Tabelle1[[#This Row],[Beginn]]="Krank",Tabelle1[[#This Row],[Beginn]]="Feiertag"),8/24,Tabelle1[[#This Row],[Ende]]-Tabelle1[[#This Row],[Beginn]]-Tabelle1[[#This Row],[Pause]]))</f>
        <v/>
      </c>
      <c r="J546" s="2" t="str">
        <f>IF(ISNUMBER(Tabelle1[[#This Row],[Stunde]]),IF(Tabelle1[[#This Row],[Stunde]]&gt;0,Tabelle1[[#This Row],[Stunde]]*$J$1*24,""),"")</f>
        <v/>
      </c>
      <c r="K546" t="str">
        <f>IF(MOD(Tabelle1[[#This Row],[Datum]],7)=1,SUMIF(Tabelle1[Datum],"&lt;="&amp;Tabelle1[[#This Row],[Datum]],Tabelle1[Betrag]),"")</f>
        <v/>
      </c>
      <c r="L546" s="6" t="str">
        <f>IF(MOD(Tabelle1[[#This Row],[Datum]],7)=1,SUMIF(Tabelle1[Datum],"&lt;="&amp;Tabelle1[[#This Row],[Datum]],Tabelle1[Stunde]),"")</f>
        <v/>
      </c>
    </row>
    <row r="547" spans="2:12" hidden="1">
      <c r="B547">
        <f>IF(Tabelle1[[#This Row],[Datum]]&lt;1,"",YEAR(Tabelle1[[#This Row],[Datum]]))</f>
        <v>2026</v>
      </c>
      <c r="C547">
        <f>IF(Tabelle1[[#This Row],[Datum]]&lt;1,"",MONTH(Tabelle1[[#This Row],[Datum]]))</f>
        <v>6</v>
      </c>
      <c r="D547">
        <f>IF(Tabelle1[[#This Row],[Verdienst]]="","",_xlfn.ISOWEEKNUM(Tabelle1[[#This Row],[Datum]]))</f>
        <v>26</v>
      </c>
      <c r="E547" s="5">
        <v>46201</v>
      </c>
      <c r="F547" s="4"/>
      <c r="G547" s="4"/>
      <c r="I547" s="6" t="str">
        <f>IF(Tabelle1[[#This Row],[Beginn]]&lt;1,"",IF(OR(Tabelle1[[#This Row],[Beginn]]="Urlaub",Tabelle1[[#This Row],[Beginn]]="Krank",Tabelle1[[#This Row],[Beginn]]="Feiertag"),8/24,Tabelle1[[#This Row],[Ende]]-Tabelle1[[#This Row],[Beginn]]-Tabelle1[[#This Row],[Pause]]))</f>
        <v/>
      </c>
      <c r="J547" s="2" t="str">
        <f>IF(ISNUMBER(Tabelle1[[#This Row],[Stunde]]),IF(Tabelle1[[#This Row],[Stunde]]&gt;0,Tabelle1[[#This Row],[Stunde]]*$J$1*24,""),"")</f>
        <v/>
      </c>
      <c r="K547">
        <f>IF(MOD(Tabelle1[[#This Row],[Datum]],7)=1,SUMIF(Tabelle1[Datum],"&lt;="&amp;Tabelle1[[#This Row],[Datum]],Tabelle1[Betrag]),"")</f>
        <v>506.55999999999995</v>
      </c>
      <c r="L547" s="6">
        <f>IF(MOD(Tabelle1[[#This Row],[Datum]],7)=1,SUMIF(Tabelle1[Datum],"&lt;="&amp;Tabelle1[[#This Row],[Datum]],Tabelle1[Stunde]),"")</f>
        <v>1.3333333333333333</v>
      </c>
    </row>
    <row r="548" spans="2:12" hidden="1">
      <c r="B548">
        <f>IF(Tabelle1[[#This Row],[Datum]]&lt;1,"",YEAR(Tabelle1[[#This Row],[Datum]]))</f>
        <v>2026</v>
      </c>
      <c r="C548">
        <f>IF(Tabelle1[[#This Row],[Datum]]&lt;1,"",MONTH(Tabelle1[[#This Row],[Datum]]))</f>
        <v>6</v>
      </c>
      <c r="D548" t="str">
        <f>IF(Tabelle1[[#This Row],[Verdienst]]="","",_xlfn.ISOWEEKNUM(Tabelle1[[#This Row],[Datum]]))</f>
        <v/>
      </c>
      <c r="E548" s="5">
        <v>46202</v>
      </c>
      <c r="F548" s="4"/>
      <c r="G548" s="4"/>
      <c r="I548" s="6" t="str">
        <f>IF(Tabelle1[[#This Row],[Beginn]]&lt;1,"",IF(OR(Tabelle1[[#This Row],[Beginn]]="Urlaub",Tabelle1[[#This Row],[Beginn]]="Krank",Tabelle1[[#This Row],[Beginn]]="Feiertag"),8/24,Tabelle1[[#This Row],[Ende]]-Tabelle1[[#This Row],[Beginn]]-Tabelle1[[#This Row],[Pause]]))</f>
        <v/>
      </c>
      <c r="J548" s="2" t="str">
        <f>IF(ISNUMBER(Tabelle1[[#This Row],[Stunde]]),IF(Tabelle1[[#This Row],[Stunde]]&gt;0,Tabelle1[[#This Row],[Stunde]]*$J$1*24,""),"")</f>
        <v/>
      </c>
      <c r="K548" t="str">
        <f>IF(MOD(Tabelle1[[#This Row],[Datum]],7)=1,SUMIF(Tabelle1[Datum],"&lt;="&amp;Tabelle1[[#This Row],[Datum]],Tabelle1[Betrag]),"")</f>
        <v/>
      </c>
      <c r="L548" s="6" t="str">
        <f>IF(MOD(Tabelle1[[#This Row],[Datum]],7)=1,SUMIF(Tabelle1[Datum],"&lt;="&amp;Tabelle1[[#This Row],[Datum]],Tabelle1[Stunde]),"")</f>
        <v/>
      </c>
    </row>
    <row r="549" spans="2:12" hidden="1">
      <c r="B549">
        <f>IF(Tabelle1[[#This Row],[Datum]]&lt;1,"",YEAR(Tabelle1[[#This Row],[Datum]]))</f>
        <v>2026</v>
      </c>
      <c r="C549">
        <f>IF(Tabelle1[[#This Row],[Datum]]&lt;1,"",MONTH(Tabelle1[[#This Row],[Datum]]))</f>
        <v>6</v>
      </c>
      <c r="D549" t="str">
        <f>IF(Tabelle1[[#This Row],[Verdienst]]="","",_xlfn.ISOWEEKNUM(Tabelle1[[#This Row],[Datum]]))</f>
        <v/>
      </c>
      <c r="E549" s="5">
        <v>46203</v>
      </c>
      <c r="F549" s="4"/>
      <c r="G549" s="4"/>
      <c r="I549" s="6" t="str">
        <f>IF(Tabelle1[[#This Row],[Beginn]]&lt;1,"",IF(OR(Tabelle1[[#This Row],[Beginn]]="Urlaub",Tabelle1[[#This Row],[Beginn]]="Krank",Tabelle1[[#This Row],[Beginn]]="Feiertag"),8/24,Tabelle1[[#This Row],[Ende]]-Tabelle1[[#This Row],[Beginn]]-Tabelle1[[#This Row],[Pause]]))</f>
        <v/>
      </c>
      <c r="J549" s="2" t="str">
        <f>IF(ISNUMBER(Tabelle1[[#This Row],[Stunde]]),IF(Tabelle1[[#This Row],[Stunde]]&gt;0,Tabelle1[[#This Row],[Stunde]]*$J$1*24,""),"")</f>
        <v/>
      </c>
      <c r="K549" t="str">
        <f>IF(MOD(Tabelle1[[#This Row],[Datum]],7)=1,SUMIF(Tabelle1[Datum],"&lt;="&amp;Tabelle1[[#This Row],[Datum]],Tabelle1[Betrag]),"")</f>
        <v/>
      </c>
      <c r="L549" s="6" t="str">
        <f>IF(MOD(Tabelle1[[#This Row],[Datum]],7)=1,SUMIF(Tabelle1[Datum],"&lt;="&amp;Tabelle1[[#This Row],[Datum]],Tabelle1[Stunde]),"")</f>
        <v/>
      </c>
    </row>
    <row r="550" spans="2:12" hidden="1">
      <c r="B550">
        <f>IF(Tabelle1[[#This Row],[Datum]]&lt;1,"",YEAR(Tabelle1[[#This Row],[Datum]]))</f>
        <v>2026</v>
      </c>
      <c r="C550">
        <f>IF(Tabelle1[[#This Row],[Datum]]&lt;1,"",MONTH(Tabelle1[[#This Row],[Datum]]))</f>
        <v>7</v>
      </c>
      <c r="D550" t="str">
        <f>IF(Tabelle1[[#This Row],[Verdienst]]="","",_xlfn.ISOWEEKNUM(Tabelle1[[#This Row],[Datum]]))</f>
        <v/>
      </c>
      <c r="E550" s="5">
        <v>46204</v>
      </c>
      <c r="F550" s="4"/>
      <c r="G550" s="4"/>
      <c r="I550" s="6" t="str">
        <f>IF(Tabelle1[[#This Row],[Beginn]]&lt;1,"",IF(OR(Tabelle1[[#This Row],[Beginn]]="Urlaub",Tabelle1[[#This Row],[Beginn]]="Krank",Tabelle1[[#This Row],[Beginn]]="Feiertag"),8/24,Tabelle1[[#This Row],[Ende]]-Tabelle1[[#This Row],[Beginn]]-Tabelle1[[#This Row],[Pause]]))</f>
        <v/>
      </c>
      <c r="J550" s="2" t="str">
        <f>IF(ISNUMBER(Tabelle1[[#This Row],[Stunde]]),IF(Tabelle1[[#This Row],[Stunde]]&gt;0,Tabelle1[[#This Row],[Stunde]]*$J$1*24,""),"")</f>
        <v/>
      </c>
      <c r="K550" t="str">
        <f>IF(MOD(Tabelle1[[#This Row],[Datum]],7)=1,SUMIF(Tabelle1[Datum],"&lt;="&amp;Tabelle1[[#This Row],[Datum]],Tabelle1[Betrag]),"")</f>
        <v/>
      </c>
      <c r="L550" s="6" t="str">
        <f>IF(MOD(Tabelle1[[#This Row],[Datum]],7)=1,SUMIF(Tabelle1[Datum],"&lt;="&amp;Tabelle1[[#This Row],[Datum]],Tabelle1[Stunde]),"")</f>
        <v/>
      </c>
    </row>
    <row r="551" spans="2:12" hidden="1">
      <c r="B551">
        <f>IF(Tabelle1[[#This Row],[Datum]]&lt;1,"",YEAR(Tabelle1[[#This Row],[Datum]]))</f>
        <v>2026</v>
      </c>
      <c r="C551">
        <f>IF(Tabelle1[[#This Row],[Datum]]&lt;1,"",MONTH(Tabelle1[[#This Row],[Datum]]))</f>
        <v>7</v>
      </c>
      <c r="D551" t="str">
        <f>IF(Tabelle1[[#This Row],[Verdienst]]="","",_xlfn.ISOWEEKNUM(Tabelle1[[#This Row],[Datum]]))</f>
        <v/>
      </c>
      <c r="E551" s="5">
        <v>46205</v>
      </c>
      <c r="F551" s="4"/>
      <c r="G551" s="4"/>
      <c r="I551" s="6" t="str">
        <f>IF(Tabelle1[[#This Row],[Beginn]]&lt;1,"",IF(OR(Tabelle1[[#This Row],[Beginn]]="Urlaub",Tabelle1[[#This Row],[Beginn]]="Krank",Tabelle1[[#This Row],[Beginn]]="Feiertag"),8/24,Tabelle1[[#This Row],[Ende]]-Tabelle1[[#This Row],[Beginn]]-Tabelle1[[#This Row],[Pause]]))</f>
        <v/>
      </c>
      <c r="J551" s="2" t="str">
        <f>IF(ISNUMBER(Tabelle1[[#This Row],[Stunde]]),IF(Tabelle1[[#This Row],[Stunde]]&gt;0,Tabelle1[[#This Row],[Stunde]]*$J$1*24,""),"")</f>
        <v/>
      </c>
      <c r="K551" t="str">
        <f>IF(MOD(Tabelle1[[#This Row],[Datum]],7)=1,SUMIF(Tabelle1[Datum],"&lt;="&amp;Tabelle1[[#This Row],[Datum]],Tabelle1[Betrag]),"")</f>
        <v/>
      </c>
      <c r="L551" s="6" t="str">
        <f>IF(MOD(Tabelle1[[#This Row],[Datum]],7)=1,SUMIF(Tabelle1[Datum],"&lt;="&amp;Tabelle1[[#This Row],[Datum]],Tabelle1[Stunde]),"")</f>
        <v/>
      </c>
    </row>
    <row r="552" spans="2:12" hidden="1">
      <c r="B552">
        <f>IF(Tabelle1[[#This Row],[Datum]]&lt;1,"",YEAR(Tabelle1[[#This Row],[Datum]]))</f>
        <v>2026</v>
      </c>
      <c r="C552">
        <f>IF(Tabelle1[[#This Row],[Datum]]&lt;1,"",MONTH(Tabelle1[[#This Row],[Datum]]))</f>
        <v>7</v>
      </c>
      <c r="D552" t="str">
        <f>IF(Tabelle1[[#This Row],[Verdienst]]="","",_xlfn.ISOWEEKNUM(Tabelle1[[#This Row],[Datum]]))</f>
        <v/>
      </c>
      <c r="E552" s="5">
        <v>46206</v>
      </c>
      <c r="F552" s="4"/>
      <c r="G552" s="4"/>
      <c r="I552" s="6" t="str">
        <f>IF(Tabelle1[[#This Row],[Beginn]]&lt;1,"",IF(OR(Tabelle1[[#This Row],[Beginn]]="Urlaub",Tabelle1[[#This Row],[Beginn]]="Krank",Tabelle1[[#This Row],[Beginn]]="Feiertag"),8/24,Tabelle1[[#This Row],[Ende]]-Tabelle1[[#This Row],[Beginn]]-Tabelle1[[#This Row],[Pause]]))</f>
        <v/>
      </c>
      <c r="J552" s="2" t="str">
        <f>IF(ISNUMBER(Tabelle1[[#This Row],[Stunde]]),IF(Tabelle1[[#This Row],[Stunde]]&gt;0,Tabelle1[[#This Row],[Stunde]]*$J$1*24,""),"")</f>
        <v/>
      </c>
      <c r="K552" t="str">
        <f>IF(MOD(Tabelle1[[#This Row],[Datum]],7)=1,SUMIF(Tabelle1[Datum],"&lt;="&amp;Tabelle1[[#This Row],[Datum]],Tabelle1[Betrag]),"")</f>
        <v/>
      </c>
      <c r="L552" s="6" t="str">
        <f>IF(MOD(Tabelle1[[#This Row],[Datum]],7)=1,SUMIF(Tabelle1[Datum],"&lt;="&amp;Tabelle1[[#This Row],[Datum]],Tabelle1[Stunde]),"")</f>
        <v/>
      </c>
    </row>
    <row r="553" spans="2:12" hidden="1">
      <c r="B553">
        <f>IF(Tabelle1[[#This Row],[Datum]]&lt;1,"",YEAR(Tabelle1[[#This Row],[Datum]]))</f>
        <v>2026</v>
      </c>
      <c r="C553">
        <f>IF(Tabelle1[[#This Row],[Datum]]&lt;1,"",MONTH(Tabelle1[[#This Row],[Datum]]))</f>
        <v>7</v>
      </c>
      <c r="D553" t="str">
        <f>IF(Tabelle1[[#This Row],[Verdienst]]="","",_xlfn.ISOWEEKNUM(Tabelle1[[#This Row],[Datum]]))</f>
        <v/>
      </c>
      <c r="E553" s="5">
        <v>46207</v>
      </c>
      <c r="F553" s="4"/>
      <c r="G553" s="4"/>
      <c r="I553" s="6" t="str">
        <f>IF(Tabelle1[[#This Row],[Beginn]]&lt;1,"",IF(OR(Tabelle1[[#This Row],[Beginn]]="Urlaub",Tabelle1[[#This Row],[Beginn]]="Krank",Tabelle1[[#This Row],[Beginn]]="Feiertag"),8/24,Tabelle1[[#This Row],[Ende]]-Tabelle1[[#This Row],[Beginn]]-Tabelle1[[#This Row],[Pause]]))</f>
        <v/>
      </c>
      <c r="J553" s="2" t="str">
        <f>IF(ISNUMBER(Tabelle1[[#This Row],[Stunde]]),IF(Tabelle1[[#This Row],[Stunde]]&gt;0,Tabelle1[[#This Row],[Stunde]]*$J$1*24,""),"")</f>
        <v/>
      </c>
      <c r="K553" t="str">
        <f>IF(MOD(Tabelle1[[#This Row],[Datum]],7)=1,SUMIF(Tabelle1[Datum],"&lt;="&amp;Tabelle1[[#This Row],[Datum]],Tabelle1[Betrag]),"")</f>
        <v/>
      </c>
      <c r="L553" s="6" t="str">
        <f>IF(MOD(Tabelle1[[#This Row],[Datum]],7)=1,SUMIF(Tabelle1[Datum],"&lt;="&amp;Tabelle1[[#This Row],[Datum]],Tabelle1[Stunde]),"")</f>
        <v/>
      </c>
    </row>
    <row r="554" spans="2:12" hidden="1">
      <c r="B554">
        <f>IF(Tabelle1[[#This Row],[Datum]]&lt;1,"",YEAR(Tabelle1[[#This Row],[Datum]]))</f>
        <v>2026</v>
      </c>
      <c r="C554">
        <f>IF(Tabelle1[[#This Row],[Datum]]&lt;1,"",MONTH(Tabelle1[[#This Row],[Datum]]))</f>
        <v>7</v>
      </c>
      <c r="D554">
        <f>IF(Tabelle1[[#This Row],[Verdienst]]="","",_xlfn.ISOWEEKNUM(Tabelle1[[#This Row],[Datum]]))</f>
        <v>27</v>
      </c>
      <c r="E554" s="5">
        <v>46208</v>
      </c>
      <c r="F554" s="4"/>
      <c r="G554" s="4"/>
      <c r="I554" s="6" t="str">
        <f>IF(Tabelle1[[#This Row],[Beginn]]&lt;1,"",IF(OR(Tabelle1[[#This Row],[Beginn]]="Urlaub",Tabelle1[[#This Row],[Beginn]]="Krank",Tabelle1[[#This Row],[Beginn]]="Feiertag"),8/24,Tabelle1[[#This Row],[Ende]]-Tabelle1[[#This Row],[Beginn]]-Tabelle1[[#This Row],[Pause]]))</f>
        <v/>
      </c>
      <c r="J554" s="2" t="str">
        <f>IF(ISNUMBER(Tabelle1[[#This Row],[Stunde]]),IF(Tabelle1[[#This Row],[Stunde]]&gt;0,Tabelle1[[#This Row],[Stunde]]*$J$1*24,""),"")</f>
        <v/>
      </c>
      <c r="K554">
        <f>IF(MOD(Tabelle1[[#This Row],[Datum]],7)=1,SUMIF(Tabelle1[Datum],"&lt;="&amp;Tabelle1[[#This Row],[Datum]],Tabelle1[Betrag]),"")</f>
        <v>506.55999999999995</v>
      </c>
      <c r="L554" s="6">
        <f>IF(MOD(Tabelle1[[#This Row],[Datum]],7)=1,SUMIF(Tabelle1[Datum],"&lt;="&amp;Tabelle1[[#This Row],[Datum]],Tabelle1[Stunde]),"")</f>
        <v>1.3333333333333333</v>
      </c>
    </row>
    <row r="555" spans="2:12" hidden="1">
      <c r="B555">
        <f>IF(Tabelle1[[#This Row],[Datum]]&lt;1,"",YEAR(Tabelle1[[#This Row],[Datum]]))</f>
        <v>2026</v>
      </c>
      <c r="C555">
        <f>IF(Tabelle1[[#This Row],[Datum]]&lt;1,"",MONTH(Tabelle1[[#This Row],[Datum]]))</f>
        <v>7</v>
      </c>
      <c r="D555" t="str">
        <f>IF(Tabelle1[[#This Row],[Verdienst]]="","",_xlfn.ISOWEEKNUM(Tabelle1[[#This Row],[Datum]]))</f>
        <v/>
      </c>
      <c r="E555" s="5">
        <v>46209</v>
      </c>
      <c r="F555" s="4"/>
      <c r="G555" s="4"/>
      <c r="I555" s="6" t="str">
        <f>IF(Tabelle1[[#This Row],[Beginn]]&lt;1,"",IF(OR(Tabelle1[[#This Row],[Beginn]]="Urlaub",Tabelle1[[#This Row],[Beginn]]="Krank",Tabelle1[[#This Row],[Beginn]]="Feiertag"),8/24,Tabelle1[[#This Row],[Ende]]-Tabelle1[[#This Row],[Beginn]]-Tabelle1[[#This Row],[Pause]]))</f>
        <v/>
      </c>
      <c r="J555" s="2" t="str">
        <f>IF(ISNUMBER(Tabelle1[[#This Row],[Stunde]]),IF(Tabelle1[[#This Row],[Stunde]]&gt;0,Tabelle1[[#This Row],[Stunde]]*$J$1*24,""),"")</f>
        <v/>
      </c>
      <c r="K555" t="str">
        <f>IF(MOD(Tabelle1[[#This Row],[Datum]],7)=1,SUMIF(Tabelle1[Datum],"&lt;="&amp;Tabelle1[[#This Row],[Datum]],Tabelle1[Betrag]),"")</f>
        <v/>
      </c>
      <c r="L555" s="6" t="str">
        <f>IF(MOD(Tabelle1[[#This Row],[Datum]],7)=1,SUMIF(Tabelle1[Datum],"&lt;="&amp;Tabelle1[[#This Row],[Datum]],Tabelle1[Stunde]),"")</f>
        <v/>
      </c>
    </row>
    <row r="556" spans="2:12" hidden="1">
      <c r="B556">
        <f>IF(Tabelle1[[#This Row],[Datum]]&lt;1,"",YEAR(Tabelle1[[#This Row],[Datum]]))</f>
        <v>2026</v>
      </c>
      <c r="C556">
        <f>IF(Tabelle1[[#This Row],[Datum]]&lt;1,"",MONTH(Tabelle1[[#This Row],[Datum]]))</f>
        <v>7</v>
      </c>
      <c r="D556" t="str">
        <f>IF(Tabelle1[[#This Row],[Verdienst]]="","",_xlfn.ISOWEEKNUM(Tabelle1[[#This Row],[Datum]]))</f>
        <v/>
      </c>
      <c r="E556" s="5">
        <v>46210</v>
      </c>
      <c r="F556" s="4"/>
      <c r="G556" s="4"/>
      <c r="I556" s="6" t="str">
        <f>IF(Tabelle1[[#This Row],[Beginn]]&lt;1,"",IF(OR(Tabelle1[[#This Row],[Beginn]]="Urlaub",Tabelle1[[#This Row],[Beginn]]="Krank",Tabelle1[[#This Row],[Beginn]]="Feiertag"),8/24,Tabelle1[[#This Row],[Ende]]-Tabelle1[[#This Row],[Beginn]]-Tabelle1[[#This Row],[Pause]]))</f>
        <v/>
      </c>
      <c r="J556" s="2" t="str">
        <f>IF(ISNUMBER(Tabelle1[[#This Row],[Stunde]]),IF(Tabelle1[[#This Row],[Stunde]]&gt;0,Tabelle1[[#This Row],[Stunde]]*$J$1*24,""),"")</f>
        <v/>
      </c>
      <c r="K556" t="str">
        <f>IF(MOD(Tabelle1[[#This Row],[Datum]],7)=1,SUMIF(Tabelle1[Datum],"&lt;="&amp;Tabelle1[[#This Row],[Datum]],Tabelle1[Betrag]),"")</f>
        <v/>
      </c>
      <c r="L556" s="6" t="str">
        <f>IF(MOD(Tabelle1[[#This Row],[Datum]],7)=1,SUMIF(Tabelle1[Datum],"&lt;="&amp;Tabelle1[[#This Row],[Datum]],Tabelle1[Stunde]),"")</f>
        <v/>
      </c>
    </row>
    <row r="557" spans="2:12" hidden="1">
      <c r="B557">
        <f>IF(Tabelle1[[#This Row],[Datum]]&lt;1,"",YEAR(Tabelle1[[#This Row],[Datum]]))</f>
        <v>2026</v>
      </c>
      <c r="C557">
        <f>IF(Tabelle1[[#This Row],[Datum]]&lt;1,"",MONTH(Tabelle1[[#This Row],[Datum]]))</f>
        <v>7</v>
      </c>
      <c r="D557" t="str">
        <f>IF(Tabelle1[[#This Row],[Verdienst]]="","",_xlfn.ISOWEEKNUM(Tabelle1[[#This Row],[Datum]]))</f>
        <v/>
      </c>
      <c r="E557" s="5">
        <v>46211</v>
      </c>
      <c r="F557" s="4"/>
      <c r="G557" s="4"/>
      <c r="I557" s="6" t="str">
        <f>IF(Tabelle1[[#This Row],[Beginn]]&lt;1,"",IF(OR(Tabelle1[[#This Row],[Beginn]]="Urlaub",Tabelle1[[#This Row],[Beginn]]="Krank",Tabelle1[[#This Row],[Beginn]]="Feiertag"),8/24,Tabelle1[[#This Row],[Ende]]-Tabelle1[[#This Row],[Beginn]]-Tabelle1[[#This Row],[Pause]]))</f>
        <v/>
      </c>
      <c r="J557" s="2" t="str">
        <f>IF(ISNUMBER(Tabelle1[[#This Row],[Stunde]]),IF(Tabelle1[[#This Row],[Stunde]]&gt;0,Tabelle1[[#This Row],[Stunde]]*$J$1*24,""),"")</f>
        <v/>
      </c>
      <c r="K557" t="str">
        <f>IF(MOD(Tabelle1[[#This Row],[Datum]],7)=1,SUMIF(Tabelle1[Datum],"&lt;="&amp;Tabelle1[[#This Row],[Datum]],Tabelle1[Betrag]),"")</f>
        <v/>
      </c>
      <c r="L557" s="6" t="str">
        <f>IF(MOD(Tabelle1[[#This Row],[Datum]],7)=1,SUMIF(Tabelle1[Datum],"&lt;="&amp;Tabelle1[[#This Row],[Datum]],Tabelle1[Stunde]),"")</f>
        <v/>
      </c>
    </row>
    <row r="558" spans="2:12" hidden="1">
      <c r="B558">
        <f>IF(Tabelle1[[#This Row],[Datum]]&lt;1,"",YEAR(Tabelle1[[#This Row],[Datum]]))</f>
        <v>2026</v>
      </c>
      <c r="C558">
        <f>IF(Tabelle1[[#This Row],[Datum]]&lt;1,"",MONTH(Tabelle1[[#This Row],[Datum]]))</f>
        <v>7</v>
      </c>
      <c r="D558" t="str">
        <f>IF(Tabelle1[[#This Row],[Verdienst]]="","",_xlfn.ISOWEEKNUM(Tabelle1[[#This Row],[Datum]]))</f>
        <v/>
      </c>
      <c r="E558" s="5">
        <v>46212</v>
      </c>
      <c r="F558" s="4"/>
      <c r="G558" s="4"/>
      <c r="I558" s="6" t="str">
        <f>IF(Tabelle1[[#This Row],[Beginn]]&lt;1,"",IF(OR(Tabelle1[[#This Row],[Beginn]]="Urlaub",Tabelle1[[#This Row],[Beginn]]="Krank",Tabelle1[[#This Row],[Beginn]]="Feiertag"),8/24,Tabelle1[[#This Row],[Ende]]-Tabelle1[[#This Row],[Beginn]]-Tabelle1[[#This Row],[Pause]]))</f>
        <v/>
      </c>
      <c r="J558" s="2" t="str">
        <f>IF(ISNUMBER(Tabelle1[[#This Row],[Stunde]]),IF(Tabelle1[[#This Row],[Stunde]]&gt;0,Tabelle1[[#This Row],[Stunde]]*$J$1*24,""),"")</f>
        <v/>
      </c>
      <c r="K558" t="str">
        <f>IF(MOD(Tabelle1[[#This Row],[Datum]],7)=1,SUMIF(Tabelle1[Datum],"&lt;="&amp;Tabelle1[[#This Row],[Datum]],Tabelle1[Betrag]),"")</f>
        <v/>
      </c>
      <c r="L558" s="6" t="str">
        <f>IF(MOD(Tabelle1[[#This Row],[Datum]],7)=1,SUMIF(Tabelle1[Datum],"&lt;="&amp;Tabelle1[[#This Row],[Datum]],Tabelle1[Stunde]),"")</f>
        <v/>
      </c>
    </row>
    <row r="559" spans="2:12" hidden="1">
      <c r="B559">
        <f>IF(Tabelle1[[#This Row],[Datum]]&lt;1,"",YEAR(Tabelle1[[#This Row],[Datum]]))</f>
        <v>2026</v>
      </c>
      <c r="C559">
        <f>IF(Tabelle1[[#This Row],[Datum]]&lt;1,"",MONTH(Tabelle1[[#This Row],[Datum]]))</f>
        <v>7</v>
      </c>
      <c r="D559" t="str">
        <f>IF(Tabelle1[[#This Row],[Verdienst]]="","",_xlfn.ISOWEEKNUM(Tabelle1[[#This Row],[Datum]]))</f>
        <v/>
      </c>
      <c r="E559" s="5">
        <v>46213</v>
      </c>
      <c r="F559" s="4"/>
      <c r="G559" s="4"/>
      <c r="I559" s="6" t="str">
        <f>IF(Tabelle1[[#This Row],[Beginn]]&lt;1,"",IF(OR(Tabelle1[[#This Row],[Beginn]]="Urlaub",Tabelle1[[#This Row],[Beginn]]="Krank",Tabelle1[[#This Row],[Beginn]]="Feiertag"),8/24,Tabelle1[[#This Row],[Ende]]-Tabelle1[[#This Row],[Beginn]]-Tabelle1[[#This Row],[Pause]]))</f>
        <v/>
      </c>
      <c r="J559" s="2" t="str">
        <f>IF(ISNUMBER(Tabelle1[[#This Row],[Stunde]]),IF(Tabelle1[[#This Row],[Stunde]]&gt;0,Tabelle1[[#This Row],[Stunde]]*$J$1*24,""),"")</f>
        <v/>
      </c>
      <c r="K559" t="str">
        <f>IF(MOD(Tabelle1[[#This Row],[Datum]],7)=1,SUMIF(Tabelle1[Datum],"&lt;="&amp;Tabelle1[[#This Row],[Datum]],Tabelle1[Betrag]),"")</f>
        <v/>
      </c>
      <c r="L559" s="6" t="str">
        <f>IF(MOD(Tabelle1[[#This Row],[Datum]],7)=1,SUMIF(Tabelle1[Datum],"&lt;="&amp;Tabelle1[[#This Row],[Datum]],Tabelle1[Stunde]),"")</f>
        <v/>
      </c>
    </row>
    <row r="560" spans="2:12" hidden="1">
      <c r="B560">
        <f>IF(Tabelle1[[#This Row],[Datum]]&lt;1,"",YEAR(Tabelle1[[#This Row],[Datum]]))</f>
        <v>2026</v>
      </c>
      <c r="C560">
        <f>IF(Tabelle1[[#This Row],[Datum]]&lt;1,"",MONTH(Tabelle1[[#This Row],[Datum]]))</f>
        <v>7</v>
      </c>
      <c r="D560" t="str">
        <f>IF(Tabelle1[[#This Row],[Verdienst]]="","",_xlfn.ISOWEEKNUM(Tabelle1[[#This Row],[Datum]]))</f>
        <v/>
      </c>
      <c r="E560" s="5">
        <v>46214</v>
      </c>
      <c r="F560" s="4"/>
      <c r="G560" s="4"/>
      <c r="I560" s="6" t="str">
        <f>IF(Tabelle1[[#This Row],[Beginn]]&lt;1,"",IF(OR(Tabelle1[[#This Row],[Beginn]]="Urlaub",Tabelle1[[#This Row],[Beginn]]="Krank",Tabelle1[[#This Row],[Beginn]]="Feiertag"),8/24,Tabelle1[[#This Row],[Ende]]-Tabelle1[[#This Row],[Beginn]]-Tabelle1[[#This Row],[Pause]]))</f>
        <v/>
      </c>
      <c r="J560" s="2" t="str">
        <f>IF(ISNUMBER(Tabelle1[[#This Row],[Stunde]]),IF(Tabelle1[[#This Row],[Stunde]]&gt;0,Tabelle1[[#This Row],[Stunde]]*$J$1*24,""),"")</f>
        <v/>
      </c>
      <c r="K560" t="str">
        <f>IF(MOD(Tabelle1[[#This Row],[Datum]],7)=1,SUMIF(Tabelle1[Datum],"&lt;="&amp;Tabelle1[[#This Row],[Datum]],Tabelle1[Betrag]),"")</f>
        <v/>
      </c>
      <c r="L560" s="6" t="str">
        <f>IF(MOD(Tabelle1[[#This Row],[Datum]],7)=1,SUMIF(Tabelle1[Datum],"&lt;="&amp;Tabelle1[[#This Row],[Datum]],Tabelle1[Stunde]),"")</f>
        <v/>
      </c>
    </row>
    <row r="561" spans="2:12" hidden="1">
      <c r="B561">
        <f>IF(Tabelle1[[#This Row],[Datum]]&lt;1,"",YEAR(Tabelle1[[#This Row],[Datum]]))</f>
        <v>2026</v>
      </c>
      <c r="C561">
        <f>IF(Tabelle1[[#This Row],[Datum]]&lt;1,"",MONTH(Tabelle1[[#This Row],[Datum]]))</f>
        <v>7</v>
      </c>
      <c r="D561">
        <f>IF(Tabelle1[[#This Row],[Verdienst]]="","",_xlfn.ISOWEEKNUM(Tabelle1[[#This Row],[Datum]]))</f>
        <v>28</v>
      </c>
      <c r="E561" s="5">
        <v>46215</v>
      </c>
      <c r="F561" s="4"/>
      <c r="G561" s="4"/>
      <c r="I561" s="6" t="str">
        <f>IF(Tabelle1[[#This Row],[Beginn]]&lt;1,"",IF(OR(Tabelle1[[#This Row],[Beginn]]="Urlaub",Tabelle1[[#This Row],[Beginn]]="Krank",Tabelle1[[#This Row],[Beginn]]="Feiertag"),8/24,Tabelle1[[#This Row],[Ende]]-Tabelle1[[#This Row],[Beginn]]-Tabelle1[[#This Row],[Pause]]))</f>
        <v/>
      </c>
      <c r="J561" s="2" t="str">
        <f>IF(ISNUMBER(Tabelle1[[#This Row],[Stunde]]),IF(Tabelle1[[#This Row],[Stunde]]&gt;0,Tabelle1[[#This Row],[Stunde]]*$J$1*24,""),"")</f>
        <v/>
      </c>
      <c r="K561">
        <f>IF(MOD(Tabelle1[[#This Row],[Datum]],7)=1,SUMIF(Tabelle1[Datum],"&lt;="&amp;Tabelle1[[#This Row],[Datum]],Tabelle1[Betrag]),"")</f>
        <v>506.55999999999995</v>
      </c>
      <c r="L561" s="6">
        <f>IF(MOD(Tabelle1[[#This Row],[Datum]],7)=1,SUMIF(Tabelle1[Datum],"&lt;="&amp;Tabelle1[[#This Row],[Datum]],Tabelle1[Stunde]),"")</f>
        <v>1.3333333333333333</v>
      </c>
    </row>
    <row r="562" spans="2:12" hidden="1">
      <c r="B562">
        <f>IF(Tabelle1[[#This Row],[Datum]]&lt;1,"",YEAR(Tabelle1[[#This Row],[Datum]]))</f>
        <v>2026</v>
      </c>
      <c r="C562">
        <f>IF(Tabelle1[[#This Row],[Datum]]&lt;1,"",MONTH(Tabelle1[[#This Row],[Datum]]))</f>
        <v>7</v>
      </c>
      <c r="D562" t="str">
        <f>IF(Tabelle1[[#This Row],[Verdienst]]="","",_xlfn.ISOWEEKNUM(Tabelle1[[#This Row],[Datum]]))</f>
        <v/>
      </c>
      <c r="E562" s="5">
        <v>46216</v>
      </c>
      <c r="F562" s="4"/>
      <c r="G562" s="4"/>
      <c r="I562" s="6" t="str">
        <f>IF(Tabelle1[[#This Row],[Beginn]]&lt;1,"",IF(OR(Tabelle1[[#This Row],[Beginn]]="Urlaub",Tabelle1[[#This Row],[Beginn]]="Krank",Tabelle1[[#This Row],[Beginn]]="Feiertag"),8/24,Tabelle1[[#This Row],[Ende]]-Tabelle1[[#This Row],[Beginn]]-Tabelle1[[#This Row],[Pause]]))</f>
        <v/>
      </c>
      <c r="J562" s="2" t="str">
        <f>IF(ISNUMBER(Tabelle1[[#This Row],[Stunde]]),IF(Tabelle1[[#This Row],[Stunde]]&gt;0,Tabelle1[[#This Row],[Stunde]]*$J$1*24,""),"")</f>
        <v/>
      </c>
      <c r="K562" t="str">
        <f>IF(MOD(Tabelle1[[#This Row],[Datum]],7)=1,SUMIF(Tabelle1[Datum],"&lt;="&amp;Tabelle1[[#This Row],[Datum]],Tabelle1[Betrag]),"")</f>
        <v/>
      </c>
      <c r="L562" s="6" t="str">
        <f>IF(MOD(Tabelle1[[#This Row],[Datum]],7)=1,SUMIF(Tabelle1[Datum],"&lt;="&amp;Tabelle1[[#This Row],[Datum]],Tabelle1[Stunde]),"")</f>
        <v/>
      </c>
    </row>
    <row r="563" spans="2:12" hidden="1">
      <c r="B563">
        <f>IF(Tabelle1[[#This Row],[Datum]]&lt;1,"",YEAR(Tabelle1[[#This Row],[Datum]]))</f>
        <v>2026</v>
      </c>
      <c r="C563">
        <f>IF(Tabelle1[[#This Row],[Datum]]&lt;1,"",MONTH(Tabelle1[[#This Row],[Datum]]))</f>
        <v>7</v>
      </c>
      <c r="D563" t="str">
        <f>IF(Tabelle1[[#This Row],[Verdienst]]="","",_xlfn.ISOWEEKNUM(Tabelle1[[#This Row],[Datum]]))</f>
        <v/>
      </c>
      <c r="E563" s="5">
        <v>46217</v>
      </c>
      <c r="F563" s="4"/>
      <c r="G563" s="4"/>
      <c r="I563" s="6" t="str">
        <f>IF(Tabelle1[[#This Row],[Beginn]]&lt;1,"",IF(OR(Tabelle1[[#This Row],[Beginn]]="Urlaub",Tabelle1[[#This Row],[Beginn]]="Krank",Tabelle1[[#This Row],[Beginn]]="Feiertag"),8/24,Tabelle1[[#This Row],[Ende]]-Tabelle1[[#This Row],[Beginn]]-Tabelle1[[#This Row],[Pause]]))</f>
        <v/>
      </c>
      <c r="J563" s="2" t="str">
        <f>IF(ISNUMBER(Tabelle1[[#This Row],[Stunde]]),IF(Tabelle1[[#This Row],[Stunde]]&gt;0,Tabelle1[[#This Row],[Stunde]]*$J$1*24,""),"")</f>
        <v/>
      </c>
      <c r="K563" t="str">
        <f>IF(MOD(Tabelle1[[#This Row],[Datum]],7)=1,SUMIF(Tabelle1[Datum],"&lt;="&amp;Tabelle1[[#This Row],[Datum]],Tabelle1[Betrag]),"")</f>
        <v/>
      </c>
      <c r="L563" s="6" t="str">
        <f>IF(MOD(Tabelle1[[#This Row],[Datum]],7)=1,SUMIF(Tabelle1[Datum],"&lt;="&amp;Tabelle1[[#This Row],[Datum]],Tabelle1[Stunde]),"")</f>
        <v/>
      </c>
    </row>
    <row r="564" spans="2:12" hidden="1">
      <c r="B564">
        <f>IF(Tabelle1[[#This Row],[Datum]]&lt;1,"",YEAR(Tabelle1[[#This Row],[Datum]]))</f>
        <v>2026</v>
      </c>
      <c r="C564">
        <f>IF(Tabelle1[[#This Row],[Datum]]&lt;1,"",MONTH(Tabelle1[[#This Row],[Datum]]))</f>
        <v>7</v>
      </c>
      <c r="D564" t="str">
        <f>IF(Tabelle1[[#This Row],[Verdienst]]="","",_xlfn.ISOWEEKNUM(Tabelle1[[#This Row],[Datum]]))</f>
        <v/>
      </c>
      <c r="E564" s="5">
        <v>46218</v>
      </c>
      <c r="F564" s="4"/>
      <c r="G564" s="4"/>
      <c r="I564" s="6" t="str">
        <f>IF(Tabelle1[[#This Row],[Beginn]]&lt;1,"",IF(OR(Tabelle1[[#This Row],[Beginn]]="Urlaub",Tabelle1[[#This Row],[Beginn]]="Krank",Tabelle1[[#This Row],[Beginn]]="Feiertag"),8/24,Tabelle1[[#This Row],[Ende]]-Tabelle1[[#This Row],[Beginn]]-Tabelle1[[#This Row],[Pause]]))</f>
        <v/>
      </c>
      <c r="J564" s="2" t="str">
        <f>IF(ISNUMBER(Tabelle1[[#This Row],[Stunde]]),IF(Tabelle1[[#This Row],[Stunde]]&gt;0,Tabelle1[[#This Row],[Stunde]]*$J$1*24,""),"")</f>
        <v/>
      </c>
      <c r="K564" t="str">
        <f>IF(MOD(Tabelle1[[#This Row],[Datum]],7)=1,SUMIF(Tabelle1[Datum],"&lt;="&amp;Tabelle1[[#This Row],[Datum]],Tabelle1[Betrag]),"")</f>
        <v/>
      </c>
      <c r="L564" s="6" t="str">
        <f>IF(MOD(Tabelle1[[#This Row],[Datum]],7)=1,SUMIF(Tabelle1[Datum],"&lt;="&amp;Tabelle1[[#This Row],[Datum]],Tabelle1[Stunde]),"")</f>
        <v/>
      </c>
    </row>
    <row r="565" spans="2:12" hidden="1">
      <c r="B565">
        <f>IF(Tabelle1[[#This Row],[Datum]]&lt;1,"",YEAR(Tabelle1[[#This Row],[Datum]]))</f>
        <v>2026</v>
      </c>
      <c r="C565">
        <f>IF(Tabelle1[[#This Row],[Datum]]&lt;1,"",MONTH(Tabelle1[[#This Row],[Datum]]))</f>
        <v>7</v>
      </c>
      <c r="D565" t="str">
        <f>IF(Tabelle1[[#This Row],[Verdienst]]="","",_xlfn.ISOWEEKNUM(Tabelle1[[#This Row],[Datum]]))</f>
        <v/>
      </c>
      <c r="E565" s="5">
        <v>46219</v>
      </c>
      <c r="F565" s="4"/>
      <c r="G565" s="4"/>
      <c r="I565" s="6" t="str">
        <f>IF(Tabelle1[[#This Row],[Beginn]]&lt;1,"",IF(OR(Tabelle1[[#This Row],[Beginn]]="Urlaub",Tabelle1[[#This Row],[Beginn]]="Krank",Tabelle1[[#This Row],[Beginn]]="Feiertag"),8/24,Tabelle1[[#This Row],[Ende]]-Tabelle1[[#This Row],[Beginn]]-Tabelle1[[#This Row],[Pause]]))</f>
        <v/>
      </c>
      <c r="J565" s="2" t="str">
        <f>IF(ISNUMBER(Tabelle1[[#This Row],[Stunde]]),IF(Tabelle1[[#This Row],[Stunde]]&gt;0,Tabelle1[[#This Row],[Stunde]]*$J$1*24,""),"")</f>
        <v/>
      </c>
      <c r="K565" t="str">
        <f>IF(MOD(Tabelle1[[#This Row],[Datum]],7)=1,SUMIF(Tabelle1[Datum],"&lt;="&amp;Tabelle1[[#This Row],[Datum]],Tabelle1[Betrag]),"")</f>
        <v/>
      </c>
      <c r="L565" s="6" t="str">
        <f>IF(MOD(Tabelle1[[#This Row],[Datum]],7)=1,SUMIF(Tabelle1[Datum],"&lt;="&amp;Tabelle1[[#This Row],[Datum]],Tabelle1[Stunde]),"")</f>
        <v/>
      </c>
    </row>
    <row r="566" spans="2:12" hidden="1">
      <c r="B566">
        <f>IF(Tabelle1[[#This Row],[Datum]]&lt;1,"",YEAR(Tabelle1[[#This Row],[Datum]]))</f>
        <v>2026</v>
      </c>
      <c r="C566">
        <f>IF(Tabelle1[[#This Row],[Datum]]&lt;1,"",MONTH(Tabelle1[[#This Row],[Datum]]))</f>
        <v>7</v>
      </c>
      <c r="D566" t="str">
        <f>IF(Tabelle1[[#This Row],[Verdienst]]="","",_xlfn.ISOWEEKNUM(Tabelle1[[#This Row],[Datum]]))</f>
        <v/>
      </c>
      <c r="E566" s="5">
        <v>46220</v>
      </c>
      <c r="F566" s="4"/>
      <c r="G566" s="4"/>
      <c r="I566" s="6" t="str">
        <f>IF(Tabelle1[[#This Row],[Beginn]]&lt;1,"",IF(OR(Tabelle1[[#This Row],[Beginn]]="Urlaub",Tabelle1[[#This Row],[Beginn]]="Krank",Tabelle1[[#This Row],[Beginn]]="Feiertag"),8/24,Tabelle1[[#This Row],[Ende]]-Tabelle1[[#This Row],[Beginn]]-Tabelle1[[#This Row],[Pause]]))</f>
        <v/>
      </c>
      <c r="J566" s="2" t="str">
        <f>IF(ISNUMBER(Tabelle1[[#This Row],[Stunde]]),IF(Tabelle1[[#This Row],[Stunde]]&gt;0,Tabelle1[[#This Row],[Stunde]]*$J$1*24,""),"")</f>
        <v/>
      </c>
      <c r="K566" t="str">
        <f>IF(MOD(Tabelle1[[#This Row],[Datum]],7)=1,SUMIF(Tabelle1[Datum],"&lt;="&amp;Tabelle1[[#This Row],[Datum]],Tabelle1[Betrag]),"")</f>
        <v/>
      </c>
      <c r="L566" s="6" t="str">
        <f>IF(MOD(Tabelle1[[#This Row],[Datum]],7)=1,SUMIF(Tabelle1[Datum],"&lt;="&amp;Tabelle1[[#This Row],[Datum]],Tabelle1[Stunde]),"")</f>
        <v/>
      </c>
    </row>
    <row r="567" spans="2:12" hidden="1">
      <c r="B567">
        <f>IF(Tabelle1[[#This Row],[Datum]]&lt;1,"",YEAR(Tabelle1[[#This Row],[Datum]]))</f>
        <v>2026</v>
      </c>
      <c r="C567">
        <f>IF(Tabelle1[[#This Row],[Datum]]&lt;1,"",MONTH(Tabelle1[[#This Row],[Datum]]))</f>
        <v>7</v>
      </c>
      <c r="D567" t="str">
        <f>IF(Tabelle1[[#This Row],[Verdienst]]="","",_xlfn.ISOWEEKNUM(Tabelle1[[#This Row],[Datum]]))</f>
        <v/>
      </c>
      <c r="E567" s="5">
        <v>46221</v>
      </c>
      <c r="F567" s="4"/>
      <c r="G567" s="4"/>
      <c r="I567" s="6" t="str">
        <f>IF(Tabelle1[[#This Row],[Beginn]]&lt;1,"",IF(OR(Tabelle1[[#This Row],[Beginn]]="Urlaub",Tabelle1[[#This Row],[Beginn]]="Krank",Tabelle1[[#This Row],[Beginn]]="Feiertag"),8/24,Tabelle1[[#This Row],[Ende]]-Tabelle1[[#This Row],[Beginn]]-Tabelle1[[#This Row],[Pause]]))</f>
        <v/>
      </c>
      <c r="J567" s="2" t="str">
        <f>IF(ISNUMBER(Tabelle1[[#This Row],[Stunde]]),IF(Tabelle1[[#This Row],[Stunde]]&gt;0,Tabelle1[[#This Row],[Stunde]]*$J$1*24,""),"")</f>
        <v/>
      </c>
      <c r="K567" t="str">
        <f>IF(MOD(Tabelle1[[#This Row],[Datum]],7)=1,SUMIF(Tabelle1[Datum],"&lt;="&amp;Tabelle1[[#This Row],[Datum]],Tabelle1[Betrag]),"")</f>
        <v/>
      </c>
      <c r="L567" s="6" t="str">
        <f>IF(MOD(Tabelle1[[#This Row],[Datum]],7)=1,SUMIF(Tabelle1[Datum],"&lt;="&amp;Tabelle1[[#This Row],[Datum]],Tabelle1[Stunde]),"")</f>
        <v/>
      </c>
    </row>
    <row r="568" spans="2:12" hidden="1">
      <c r="B568">
        <f>IF(Tabelle1[[#This Row],[Datum]]&lt;1,"",YEAR(Tabelle1[[#This Row],[Datum]]))</f>
        <v>2026</v>
      </c>
      <c r="C568">
        <f>IF(Tabelle1[[#This Row],[Datum]]&lt;1,"",MONTH(Tabelle1[[#This Row],[Datum]]))</f>
        <v>7</v>
      </c>
      <c r="D568">
        <f>IF(Tabelle1[[#This Row],[Verdienst]]="","",_xlfn.ISOWEEKNUM(Tabelle1[[#This Row],[Datum]]))</f>
        <v>29</v>
      </c>
      <c r="E568" s="5">
        <v>46222</v>
      </c>
      <c r="F568" s="4"/>
      <c r="G568" s="4"/>
      <c r="I568" s="6" t="str">
        <f>IF(Tabelle1[[#This Row],[Beginn]]&lt;1,"",IF(OR(Tabelle1[[#This Row],[Beginn]]="Urlaub",Tabelle1[[#This Row],[Beginn]]="Krank",Tabelle1[[#This Row],[Beginn]]="Feiertag"),8/24,Tabelle1[[#This Row],[Ende]]-Tabelle1[[#This Row],[Beginn]]-Tabelle1[[#This Row],[Pause]]))</f>
        <v/>
      </c>
      <c r="J568" s="2" t="str">
        <f>IF(ISNUMBER(Tabelle1[[#This Row],[Stunde]]),IF(Tabelle1[[#This Row],[Stunde]]&gt;0,Tabelle1[[#This Row],[Stunde]]*$J$1*24,""),"")</f>
        <v/>
      </c>
      <c r="K568">
        <f>IF(MOD(Tabelle1[[#This Row],[Datum]],7)=1,SUMIF(Tabelle1[Datum],"&lt;="&amp;Tabelle1[[#This Row],[Datum]],Tabelle1[Betrag]),"")</f>
        <v>506.55999999999995</v>
      </c>
      <c r="L568" s="6">
        <f>IF(MOD(Tabelle1[[#This Row],[Datum]],7)=1,SUMIF(Tabelle1[Datum],"&lt;="&amp;Tabelle1[[#This Row],[Datum]],Tabelle1[Stunde]),"")</f>
        <v>1.3333333333333333</v>
      </c>
    </row>
    <row r="569" spans="2:12" hidden="1">
      <c r="B569">
        <f>IF(Tabelle1[[#This Row],[Datum]]&lt;1,"",YEAR(Tabelle1[[#This Row],[Datum]]))</f>
        <v>2026</v>
      </c>
      <c r="C569">
        <f>IF(Tabelle1[[#This Row],[Datum]]&lt;1,"",MONTH(Tabelle1[[#This Row],[Datum]]))</f>
        <v>7</v>
      </c>
      <c r="D569" t="str">
        <f>IF(Tabelle1[[#This Row],[Verdienst]]="","",_xlfn.ISOWEEKNUM(Tabelle1[[#This Row],[Datum]]))</f>
        <v/>
      </c>
      <c r="E569" s="5">
        <v>46223</v>
      </c>
      <c r="F569" s="4"/>
      <c r="G569" s="4"/>
      <c r="I569" s="6" t="str">
        <f>IF(Tabelle1[[#This Row],[Beginn]]&lt;1,"",IF(OR(Tabelle1[[#This Row],[Beginn]]="Urlaub",Tabelle1[[#This Row],[Beginn]]="Krank",Tabelle1[[#This Row],[Beginn]]="Feiertag"),8/24,Tabelle1[[#This Row],[Ende]]-Tabelle1[[#This Row],[Beginn]]-Tabelle1[[#This Row],[Pause]]))</f>
        <v/>
      </c>
      <c r="J569" s="2" t="str">
        <f>IF(ISNUMBER(Tabelle1[[#This Row],[Stunde]]),IF(Tabelle1[[#This Row],[Stunde]]&gt;0,Tabelle1[[#This Row],[Stunde]]*$J$1*24,""),"")</f>
        <v/>
      </c>
      <c r="K569" t="str">
        <f>IF(MOD(Tabelle1[[#This Row],[Datum]],7)=1,SUMIF(Tabelle1[Datum],"&lt;="&amp;Tabelle1[[#This Row],[Datum]],Tabelle1[Betrag]),"")</f>
        <v/>
      </c>
      <c r="L569" s="6" t="str">
        <f>IF(MOD(Tabelle1[[#This Row],[Datum]],7)=1,SUMIF(Tabelle1[Datum],"&lt;="&amp;Tabelle1[[#This Row],[Datum]],Tabelle1[Stunde]),"")</f>
        <v/>
      </c>
    </row>
    <row r="570" spans="2:12" hidden="1">
      <c r="B570">
        <f>IF(Tabelle1[[#This Row],[Datum]]&lt;1,"",YEAR(Tabelle1[[#This Row],[Datum]]))</f>
        <v>2026</v>
      </c>
      <c r="C570">
        <f>IF(Tabelle1[[#This Row],[Datum]]&lt;1,"",MONTH(Tabelle1[[#This Row],[Datum]]))</f>
        <v>7</v>
      </c>
      <c r="D570" t="str">
        <f>IF(Tabelle1[[#This Row],[Verdienst]]="","",_xlfn.ISOWEEKNUM(Tabelle1[[#This Row],[Datum]]))</f>
        <v/>
      </c>
      <c r="E570" s="5">
        <v>46224</v>
      </c>
      <c r="F570" s="4"/>
      <c r="G570" s="4"/>
      <c r="I570" s="6" t="str">
        <f>IF(Tabelle1[[#This Row],[Beginn]]&lt;1,"",IF(OR(Tabelle1[[#This Row],[Beginn]]="Urlaub",Tabelle1[[#This Row],[Beginn]]="Krank",Tabelle1[[#This Row],[Beginn]]="Feiertag"),8/24,Tabelle1[[#This Row],[Ende]]-Tabelle1[[#This Row],[Beginn]]-Tabelle1[[#This Row],[Pause]]))</f>
        <v/>
      </c>
      <c r="J570" s="2" t="str">
        <f>IF(ISNUMBER(Tabelle1[[#This Row],[Stunde]]),IF(Tabelle1[[#This Row],[Stunde]]&gt;0,Tabelle1[[#This Row],[Stunde]]*$J$1*24,""),"")</f>
        <v/>
      </c>
      <c r="K570" t="str">
        <f>IF(MOD(Tabelle1[[#This Row],[Datum]],7)=1,SUMIF(Tabelle1[Datum],"&lt;="&amp;Tabelle1[[#This Row],[Datum]],Tabelle1[Betrag]),"")</f>
        <v/>
      </c>
      <c r="L570" s="6" t="str">
        <f>IF(MOD(Tabelle1[[#This Row],[Datum]],7)=1,SUMIF(Tabelle1[Datum],"&lt;="&amp;Tabelle1[[#This Row],[Datum]],Tabelle1[Stunde]),"")</f>
        <v/>
      </c>
    </row>
    <row r="571" spans="2:12" hidden="1">
      <c r="B571">
        <f>IF(Tabelle1[[#This Row],[Datum]]&lt;1,"",YEAR(Tabelle1[[#This Row],[Datum]]))</f>
        <v>2026</v>
      </c>
      <c r="C571">
        <f>IF(Tabelle1[[#This Row],[Datum]]&lt;1,"",MONTH(Tabelle1[[#This Row],[Datum]]))</f>
        <v>7</v>
      </c>
      <c r="D571" t="str">
        <f>IF(Tabelle1[[#This Row],[Verdienst]]="","",_xlfn.ISOWEEKNUM(Tabelle1[[#This Row],[Datum]]))</f>
        <v/>
      </c>
      <c r="E571" s="5">
        <v>46225</v>
      </c>
      <c r="F571" s="4"/>
      <c r="G571" s="4"/>
      <c r="I571" s="6" t="str">
        <f>IF(Tabelle1[[#This Row],[Beginn]]&lt;1,"",IF(OR(Tabelle1[[#This Row],[Beginn]]="Urlaub",Tabelle1[[#This Row],[Beginn]]="Krank",Tabelle1[[#This Row],[Beginn]]="Feiertag"),8/24,Tabelle1[[#This Row],[Ende]]-Tabelle1[[#This Row],[Beginn]]-Tabelle1[[#This Row],[Pause]]))</f>
        <v/>
      </c>
      <c r="J571" s="2" t="str">
        <f>IF(ISNUMBER(Tabelle1[[#This Row],[Stunde]]),IF(Tabelle1[[#This Row],[Stunde]]&gt;0,Tabelle1[[#This Row],[Stunde]]*$J$1*24,""),"")</f>
        <v/>
      </c>
      <c r="K571" t="str">
        <f>IF(MOD(Tabelle1[[#This Row],[Datum]],7)=1,SUMIF(Tabelle1[Datum],"&lt;="&amp;Tabelle1[[#This Row],[Datum]],Tabelle1[Betrag]),"")</f>
        <v/>
      </c>
      <c r="L571" s="6" t="str">
        <f>IF(MOD(Tabelle1[[#This Row],[Datum]],7)=1,SUMIF(Tabelle1[Datum],"&lt;="&amp;Tabelle1[[#This Row],[Datum]],Tabelle1[Stunde]),"")</f>
        <v/>
      </c>
    </row>
    <row r="572" spans="2:12" hidden="1">
      <c r="B572">
        <f>IF(Tabelle1[[#This Row],[Datum]]&lt;1,"",YEAR(Tabelle1[[#This Row],[Datum]]))</f>
        <v>2026</v>
      </c>
      <c r="C572">
        <f>IF(Tabelle1[[#This Row],[Datum]]&lt;1,"",MONTH(Tabelle1[[#This Row],[Datum]]))</f>
        <v>7</v>
      </c>
      <c r="D572" t="str">
        <f>IF(Tabelle1[[#This Row],[Verdienst]]="","",_xlfn.ISOWEEKNUM(Tabelle1[[#This Row],[Datum]]))</f>
        <v/>
      </c>
      <c r="E572" s="5">
        <v>46226</v>
      </c>
      <c r="F572" s="4"/>
      <c r="G572" s="4"/>
      <c r="I572" s="6" t="str">
        <f>IF(Tabelle1[[#This Row],[Beginn]]&lt;1,"",IF(OR(Tabelle1[[#This Row],[Beginn]]="Urlaub",Tabelle1[[#This Row],[Beginn]]="Krank",Tabelle1[[#This Row],[Beginn]]="Feiertag"),8/24,Tabelle1[[#This Row],[Ende]]-Tabelle1[[#This Row],[Beginn]]-Tabelle1[[#This Row],[Pause]]))</f>
        <v/>
      </c>
      <c r="J572" s="2" t="str">
        <f>IF(ISNUMBER(Tabelle1[[#This Row],[Stunde]]),IF(Tabelle1[[#This Row],[Stunde]]&gt;0,Tabelle1[[#This Row],[Stunde]]*$J$1*24,""),"")</f>
        <v/>
      </c>
      <c r="K572" t="str">
        <f>IF(MOD(Tabelle1[[#This Row],[Datum]],7)=1,SUMIF(Tabelle1[Datum],"&lt;="&amp;Tabelle1[[#This Row],[Datum]],Tabelle1[Betrag]),"")</f>
        <v/>
      </c>
      <c r="L572" s="6" t="str">
        <f>IF(MOD(Tabelle1[[#This Row],[Datum]],7)=1,SUMIF(Tabelle1[Datum],"&lt;="&amp;Tabelle1[[#This Row],[Datum]],Tabelle1[Stunde]),"")</f>
        <v/>
      </c>
    </row>
    <row r="573" spans="2:12" hidden="1">
      <c r="B573">
        <f>IF(Tabelle1[[#This Row],[Datum]]&lt;1,"",YEAR(Tabelle1[[#This Row],[Datum]]))</f>
        <v>2026</v>
      </c>
      <c r="C573">
        <f>IF(Tabelle1[[#This Row],[Datum]]&lt;1,"",MONTH(Tabelle1[[#This Row],[Datum]]))</f>
        <v>7</v>
      </c>
      <c r="D573" t="str">
        <f>IF(Tabelle1[[#This Row],[Verdienst]]="","",_xlfn.ISOWEEKNUM(Tabelle1[[#This Row],[Datum]]))</f>
        <v/>
      </c>
      <c r="E573" s="5">
        <v>46227</v>
      </c>
      <c r="F573" s="4"/>
      <c r="G573" s="4"/>
      <c r="I573" s="6" t="str">
        <f>IF(Tabelle1[[#This Row],[Beginn]]&lt;1,"",IF(OR(Tabelle1[[#This Row],[Beginn]]="Urlaub",Tabelle1[[#This Row],[Beginn]]="Krank",Tabelle1[[#This Row],[Beginn]]="Feiertag"),8/24,Tabelle1[[#This Row],[Ende]]-Tabelle1[[#This Row],[Beginn]]-Tabelle1[[#This Row],[Pause]]))</f>
        <v/>
      </c>
      <c r="J573" s="2" t="str">
        <f>IF(ISNUMBER(Tabelle1[[#This Row],[Stunde]]),IF(Tabelle1[[#This Row],[Stunde]]&gt;0,Tabelle1[[#This Row],[Stunde]]*$J$1*24,""),"")</f>
        <v/>
      </c>
      <c r="K573" t="str">
        <f>IF(MOD(Tabelle1[[#This Row],[Datum]],7)=1,SUMIF(Tabelle1[Datum],"&lt;="&amp;Tabelle1[[#This Row],[Datum]],Tabelle1[Betrag]),"")</f>
        <v/>
      </c>
      <c r="L573" s="6" t="str">
        <f>IF(MOD(Tabelle1[[#This Row],[Datum]],7)=1,SUMIF(Tabelle1[Datum],"&lt;="&amp;Tabelle1[[#This Row],[Datum]],Tabelle1[Stunde]),"")</f>
        <v/>
      </c>
    </row>
    <row r="574" spans="2:12" hidden="1">
      <c r="B574">
        <f>IF(Tabelle1[[#This Row],[Datum]]&lt;1,"",YEAR(Tabelle1[[#This Row],[Datum]]))</f>
        <v>2026</v>
      </c>
      <c r="C574">
        <f>IF(Tabelle1[[#This Row],[Datum]]&lt;1,"",MONTH(Tabelle1[[#This Row],[Datum]]))</f>
        <v>7</v>
      </c>
      <c r="D574" t="str">
        <f>IF(Tabelle1[[#This Row],[Verdienst]]="","",_xlfn.ISOWEEKNUM(Tabelle1[[#This Row],[Datum]]))</f>
        <v/>
      </c>
      <c r="E574" s="5">
        <v>46228</v>
      </c>
      <c r="F574" s="4"/>
      <c r="G574" s="4"/>
      <c r="I574" s="6" t="str">
        <f>IF(Tabelle1[[#This Row],[Beginn]]&lt;1,"",IF(OR(Tabelle1[[#This Row],[Beginn]]="Urlaub",Tabelle1[[#This Row],[Beginn]]="Krank",Tabelle1[[#This Row],[Beginn]]="Feiertag"),8/24,Tabelle1[[#This Row],[Ende]]-Tabelle1[[#This Row],[Beginn]]-Tabelle1[[#This Row],[Pause]]))</f>
        <v/>
      </c>
      <c r="J574" s="2" t="str">
        <f>IF(ISNUMBER(Tabelle1[[#This Row],[Stunde]]),IF(Tabelle1[[#This Row],[Stunde]]&gt;0,Tabelle1[[#This Row],[Stunde]]*$J$1*24,""),"")</f>
        <v/>
      </c>
      <c r="K574" t="str">
        <f>IF(MOD(Tabelle1[[#This Row],[Datum]],7)=1,SUMIF(Tabelle1[Datum],"&lt;="&amp;Tabelle1[[#This Row],[Datum]],Tabelle1[Betrag]),"")</f>
        <v/>
      </c>
      <c r="L574" s="6" t="str">
        <f>IF(MOD(Tabelle1[[#This Row],[Datum]],7)=1,SUMIF(Tabelle1[Datum],"&lt;="&amp;Tabelle1[[#This Row],[Datum]],Tabelle1[Stunde]),"")</f>
        <v/>
      </c>
    </row>
    <row r="575" spans="2:12" hidden="1">
      <c r="B575">
        <f>IF(Tabelle1[[#This Row],[Datum]]&lt;1,"",YEAR(Tabelle1[[#This Row],[Datum]]))</f>
        <v>2026</v>
      </c>
      <c r="C575">
        <f>IF(Tabelle1[[#This Row],[Datum]]&lt;1,"",MONTH(Tabelle1[[#This Row],[Datum]]))</f>
        <v>7</v>
      </c>
      <c r="D575">
        <f>IF(Tabelle1[[#This Row],[Verdienst]]="","",_xlfn.ISOWEEKNUM(Tabelle1[[#This Row],[Datum]]))</f>
        <v>30</v>
      </c>
      <c r="E575" s="5">
        <v>46229</v>
      </c>
      <c r="F575" s="4"/>
      <c r="G575" s="4"/>
      <c r="I575" s="6" t="str">
        <f>IF(Tabelle1[[#This Row],[Beginn]]&lt;1,"",IF(OR(Tabelle1[[#This Row],[Beginn]]="Urlaub",Tabelle1[[#This Row],[Beginn]]="Krank",Tabelle1[[#This Row],[Beginn]]="Feiertag"),8/24,Tabelle1[[#This Row],[Ende]]-Tabelle1[[#This Row],[Beginn]]-Tabelle1[[#This Row],[Pause]]))</f>
        <v/>
      </c>
      <c r="J575" s="2" t="str">
        <f>IF(ISNUMBER(Tabelle1[[#This Row],[Stunde]]),IF(Tabelle1[[#This Row],[Stunde]]&gt;0,Tabelle1[[#This Row],[Stunde]]*$J$1*24,""),"")</f>
        <v/>
      </c>
      <c r="K575">
        <f>IF(MOD(Tabelle1[[#This Row],[Datum]],7)=1,SUMIF(Tabelle1[Datum],"&lt;="&amp;Tabelle1[[#This Row],[Datum]],Tabelle1[Betrag]),"")</f>
        <v>506.55999999999995</v>
      </c>
      <c r="L575" s="6">
        <f>IF(MOD(Tabelle1[[#This Row],[Datum]],7)=1,SUMIF(Tabelle1[Datum],"&lt;="&amp;Tabelle1[[#This Row],[Datum]],Tabelle1[Stunde]),"")</f>
        <v>1.3333333333333333</v>
      </c>
    </row>
    <row r="576" spans="2:12" hidden="1">
      <c r="B576">
        <f>IF(Tabelle1[[#This Row],[Datum]]&lt;1,"",YEAR(Tabelle1[[#This Row],[Datum]]))</f>
        <v>2026</v>
      </c>
      <c r="C576">
        <f>IF(Tabelle1[[#This Row],[Datum]]&lt;1,"",MONTH(Tabelle1[[#This Row],[Datum]]))</f>
        <v>7</v>
      </c>
      <c r="D576" t="str">
        <f>IF(Tabelle1[[#This Row],[Verdienst]]="","",_xlfn.ISOWEEKNUM(Tabelle1[[#This Row],[Datum]]))</f>
        <v/>
      </c>
      <c r="E576" s="5">
        <v>46230</v>
      </c>
      <c r="F576" s="4"/>
      <c r="G576" s="4"/>
      <c r="I576" s="6" t="str">
        <f>IF(Tabelle1[[#This Row],[Beginn]]&lt;1,"",IF(OR(Tabelle1[[#This Row],[Beginn]]="Urlaub",Tabelle1[[#This Row],[Beginn]]="Krank",Tabelle1[[#This Row],[Beginn]]="Feiertag"),8/24,Tabelle1[[#This Row],[Ende]]-Tabelle1[[#This Row],[Beginn]]-Tabelle1[[#This Row],[Pause]]))</f>
        <v/>
      </c>
      <c r="J576" s="2" t="str">
        <f>IF(ISNUMBER(Tabelle1[[#This Row],[Stunde]]),IF(Tabelle1[[#This Row],[Stunde]]&gt;0,Tabelle1[[#This Row],[Stunde]]*$J$1*24,""),"")</f>
        <v/>
      </c>
      <c r="K576" t="str">
        <f>IF(MOD(Tabelle1[[#This Row],[Datum]],7)=1,SUMIF(Tabelle1[Datum],"&lt;="&amp;Tabelle1[[#This Row],[Datum]],Tabelle1[Betrag]),"")</f>
        <v/>
      </c>
      <c r="L576" s="6" t="str">
        <f>IF(MOD(Tabelle1[[#This Row],[Datum]],7)=1,SUMIF(Tabelle1[Datum],"&lt;="&amp;Tabelle1[[#This Row],[Datum]],Tabelle1[Stunde]),"")</f>
        <v/>
      </c>
    </row>
    <row r="577" spans="2:12" hidden="1">
      <c r="B577">
        <f>IF(Tabelle1[[#This Row],[Datum]]&lt;1,"",YEAR(Tabelle1[[#This Row],[Datum]]))</f>
        <v>2026</v>
      </c>
      <c r="C577">
        <f>IF(Tabelle1[[#This Row],[Datum]]&lt;1,"",MONTH(Tabelle1[[#This Row],[Datum]]))</f>
        <v>7</v>
      </c>
      <c r="D577" t="str">
        <f>IF(Tabelle1[[#This Row],[Verdienst]]="","",_xlfn.ISOWEEKNUM(Tabelle1[[#This Row],[Datum]]))</f>
        <v/>
      </c>
      <c r="E577" s="5">
        <v>46231</v>
      </c>
      <c r="F577" s="4"/>
      <c r="G577" s="4"/>
      <c r="I577" s="6" t="str">
        <f>IF(Tabelle1[[#This Row],[Beginn]]&lt;1,"",IF(OR(Tabelle1[[#This Row],[Beginn]]="Urlaub",Tabelle1[[#This Row],[Beginn]]="Krank",Tabelle1[[#This Row],[Beginn]]="Feiertag"),8/24,Tabelle1[[#This Row],[Ende]]-Tabelle1[[#This Row],[Beginn]]-Tabelle1[[#This Row],[Pause]]))</f>
        <v/>
      </c>
      <c r="J577" s="2" t="str">
        <f>IF(ISNUMBER(Tabelle1[[#This Row],[Stunde]]),IF(Tabelle1[[#This Row],[Stunde]]&gt;0,Tabelle1[[#This Row],[Stunde]]*$J$1*24,""),"")</f>
        <v/>
      </c>
      <c r="K577" t="str">
        <f>IF(MOD(Tabelle1[[#This Row],[Datum]],7)=1,SUMIF(Tabelle1[Datum],"&lt;="&amp;Tabelle1[[#This Row],[Datum]],Tabelle1[Betrag]),"")</f>
        <v/>
      </c>
      <c r="L577" s="6" t="str">
        <f>IF(MOD(Tabelle1[[#This Row],[Datum]],7)=1,SUMIF(Tabelle1[Datum],"&lt;="&amp;Tabelle1[[#This Row],[Datum]],Tabelle1[Stunde]),"")</f>
        <v/>
      </c>
    </row>
    <row r="578" spans="2:12" hidden="1">
      <c r="B578">
        <f>IF(Tabelle1[[#This Row],[Datum]]&lt;1,"",YEAR(Tabelle1[[#This Row],[Datum]]))</f>
        <v>2026</v>
      </c>
      <c r="C578">
        <f>IF(Tabelle1[[#This Row],[Datum]]&lt;1,"",MONTH(Tabelle1[[#This Row],[Datum]]))</f>
        <v>7</v>
      </c>
      <c r="D578" t="str">
        <f>IF(Tabelle1[[#This Row],[Verdienst]]="","",_xlfn.ISOWEEKNUM(Tabelle1[[#This Row],[Datum]]))</f>
        <v/>
      </c>
      <c r="E578" s="5">
        <v>46232</v>
      </c>
      <c r="F578" s="4"/>
      <c r="G578" s="4"/>
      <c r="I578" s="6" t="str">
        <f>IF(Tabelle1[[#This Row],[Beginn]]&lt;1,"",IF(OR(Tabelle1[[#This Row],[Beginn]]="Urlaub",Tabelle1[[#This Row],[Beginn]]="Krank",Tabelle1[[#This Row],[Beginn]]="Feiertag"),8/24,Tabelle1[[#This Row],[Ende]]-Tabelle1[[#This Row],[Beginn]]-Tabelle1[[#This Row],[Pause]]))</f>
        <v/>
      </c>
      <c r="J578" s="2" t="str">
        <f>IF(ISNUMBER(Tabelle1[[#This Row],[Stunde]]),IF(Tabelle1[[#This Row],[Stunde]]&gt;0,Tabelle1[[#This Row],[Stunde]]*$J$1*24,""),"")</f>
        <v/>
      </c>
      <c r="K578" t="str">
        <f>IF(MOD(Tabelle1[[#This Row],[Datum]],7)=1,SUMIF(Tabelle1[Datum],"&lt;="&amp;Tabelle1[[#This Row],[Datum]],Tabelle1[Betrag]),"")</f>
        <v/>
      </c>
      <c r="L578" s="6" t="str">
        <f>IF(MOD(Tabelle1[[#This Row],[Datum]],7)=1,SUMIF(Tabelle1[Datum],"&lt;="&amp;Tabelle1[[#This Row],[Datum]],Tabelle1[Stunde]),"")</f>
        <v/>
      </c>
    </row>
    <row r="579" spans="2:12" hidden="1">
      <c r="B579">
        <f>IF(Tabelle1[[#This Row],[Datum]]&lt;1,"",YEAR(Tabelle1[[#This Row],[Datum]]))</f>
        <v>2026</v>
      </c>
      <c r="C579">
        <f>IF(Tabelle1[[#This Row],[Datum]]&lt;1,"",MONTH(Tabelle1[[#This Row],[Datum]]))</f>
        <v>7</v>
      </c>
      <c r="D579" t="str">
        <f>IF(Tabelle1[[#This Row],[Verdienst]]="","",_xlfn.ISOWEEKNUM(Tabelle1[[#This Row],[Datum]]))</f>
        <v/>
      </c>
      <c r="E579" s="5">
        <v>46233</v>
      </c>
      <c r="F579" s="4"/>
      <c r="G579" s="4"/>
      <c r="I579" s="6" t="str">
        <f>IF(Tabelle1[[#This Row],[Beginn]]&lt;1,"",IF(OR(Tabelle1[[#This Row],[Beginn]]="Urlaub",Tabelle1[[#This Row],[Beginn]]="Krank",Tabelle1[[#This Row],[Beginn]]="Feiertag"),8/24,Tabelle1[[#This Row],[Ende]]-Tabelle1[[#This Row],[Beginn]]-Tabelle1[[#This Row],[Pause]]))</f>
        <v/>
      </c>
      <c r="J579" s="2" t="str">
        <f>IF(ISNUMBER(Tabelle1[[#This Row],[Stunde]]),IF(Tabelle1[[#This Row],[Stunde]]&gt;0,Tabelle1[[#This Row],[Stunde]]*$J$1*24,""),"")</f>
        <v/>
      </c>
      <c r="K579" t="str">
        <f>IF(MOD(Tabelle1[[#This Row],[Datum]],7)=1,SUMIF(Tabelle1[Datum],"&lt;="&amp;Tabelle1[[#This Row],[Datum]],Tabelle1[Betrag]),"")</f>
        <v/>
      </c>
      <c r="L579" s="6" t="str">
        <f>IF(MOD(Tabelle1[[#This Row],[Datum]],7)=1,SUMIF(Tabelle1[Datum],"&lt;="&amp;Tabelle1[[#This Row],[Datum]],Tabelle1[Stunde]),"")</f>
        <v/>
      </c>
    </row>
    <row r="580" spans="2:12" hidden="1">
      <c r="B580">
        <f>IF(Tabelle1[[#This Row],[Datum]]&lt;1,"",YEAR(Tabelle1[[#This Row],[Datum]]))</f>
        <v>2026</v>
      </c>
      <c r="C580">
        <f>IF(Tabelle1[[#This Row],[Datum]]&lt;1,"",MONTH(Tabelle1[[#This Row],[Datum]]))</f>
        <v>7</v>
      </c>
      <c r="D580" t="str">
        <f>IF(Tabelle1[[#This Row],[Verdienst]]="","",_xlfn.ISOWEEKNUM(Tabelle1[[#This Row],[Datum]]))</f>
        <v/>
      </c>
      <c r="E580" s="5">
        <v>46234</v>
      </c>
      <c r="F580" s="4"/>
      <c r="G580" s="4"/>
      <c r="I580" s="6" t="str">
        <f>IF(Tabelle1[[#This Row],[Beginn]]&lt;1,"",IF(OR(Tabelle1[[#This Row],[Beginn]]="Urlaub",Tabelle1[[#This Row],[Beginn]]="Krank",Tabelle1[[#This Row],[Beginn]]="Feiertag"),8/24,Tabelle1[[#This Row],[Ende]]-Tabelle1[[#This Row],[Beginn]]-Tabelle1[[#This Row],[Pause]]))</f>
        <v/>
      </c>
      <c r="J580" s="2" t="str">
        <f>IF(ISNUMBER(Tabelle1[[#This Row],[Stunde]]),IF(Tabelle1[[#This Row],[Stunde]]&gt;0,Tabelle1[[#This Row],[Stunde]]*$J$1*24,""),"")</f>
        <v/>
      </c>
      <c r="K580" t="str">
        <f>IF(MOD(Tabelle1[[#This Row],[Datum]],7)=1,SUMIF(Tabelle1[Datum],"&lt;="&amp;Tabelle1[[#This Row],[Datum]],Tabelle1[Betrag]),"")</f>
        <v/>
      </c>
      <c r="L580" s="6" t="str">
        <f>IF(MOD(Tabelle1[[#This Row],[Datum]],7)=1,SUMIF(Tabelle1[Datum],"&lt;="&amp;Tabelle1[[#This Row],[Datum]],Tabelle1[Stunde]),"")</f>
        <v/>
      </c>
    </row>
    <row r="581" spans="2:12" hidden="1">
      <c r="B581">
        <f>IF(Tabelle1[[#This Row],[Datum]]&lt;1,"",YEAR(Tabelle1[[#This Row],[Datum]]))</f>
        <v>2026</v>
      </c>
      <c r="C581">
        <f>IF(Tabelle1[[#This Row],[Datum]]&lt;1,"",MONTH(Tabelle1[[#This Row],[Datum]]))</f>
        <v>8</v>
      </c>
      <c r="D581" t="str">
        <f>IF(Tabelle1[[#This Row],[Verdienst]]="","",_xlfn.ISOWEEKNUM(Tabelle1[[#This Row],[Datum]]))</f>
        <v/>
      </c>
      <c r="E581" s="5">
        <v>46235</v>
      </c>
      <c r="F581" s="4"/>
      <c r="G581" s="4"/>
      <c r="I581" s="6" t="str">
        <f>IF(Tabelle1[[#This Row],[Beginn]]&lt;1,"",IF(OR(Tabelle1[[#This Row],[Beginn]]="Urlaub",Tabelle1[[#This Row],[Beginn]]="Krank",Tabelle1[[#This Row],[Beginn]]="Feiertag"),8/24,Tabelle1[[#This Row],[Ende]]-Tabelle1[[#This Row],[Beginn]]-Tabelle1[[#This Row],[Pause]]))</f>
        <v/>
      </c>
      <c r="J581" s="2" t="str">
        <f>IF(ISNUMBER(Tabelle1[[#This Row],[Stunde]]),IF(Tabelle1[[#This Row],[Stunde]]&gt;0,Tabelle1[[#This Row],[Stunde]]*$J$1*24,""),"")</f>
        <v/>
      </c>
      <c r="K581" t="str">
        <f>IF(MOD(Tabelle1[[#This Row],[Datum]],7)=1,SUMIF(Tabelle1[Datum],"&lt;="&amp;Tabelle1[[#This Row],[Datum]],Tabelle1[Betrag]),"")</f>
        <v/>
      </c>
      <c r="L581" s="6" t="str">
        <f>IF(MOD(Tabelle1[[#This Row],[Datum]],7)=1,SUMIF(Tabelle1[Datum],"&lt;="&amp;Tabelle1[[#This Row],[Datum]],Tabelle1[Stunde]),"")</f>
        <v/>
      </c>
    </row>
    <row r="582" spans="2:12" hidden="1">
      <c r="B582">
        <f>IF(Tabelle1[[#This Row],[Datum]]&lt;1,"",YEAR(Tabelle1[[#This Row],[Datum]]))</f>
        <v>2026</v>
      </c>
      <c r="C582">
        <f>IF(Tabelle1[[#This Row],[Datum]]&lt;1,"",MONTH(Tabelle1[[#This Row],[Datum]]))</f>
        <v>8</v>
      </c>
      <c r="D582">
        <f>IF(Tabelle1[[#This Row],[Verdienst]]="","",_xlfn.ISOWEEKNUM(Tabelle1[[#This Row],[Datum]]))</f>
        <v>31</v>
      </c>
      <c r="E582" s="5">
        <v>46236</v>
      </c>
      <c r="F582" s="4"/>
      <c r="G582" s="4"/>
      <c r="I582" s="6" t="str">
        <f>IF(Tabelle1[[#This Row],[Beginn]]&lt;1,"",IF(OR(Tabelle1[[#This Row],[Beginn]]="Urlaub",Tabelle1[[#This Row],[Beginn]]="Krank",Tabelle1[[#This Row],[Beginn]]="Feiertag"),8/24,Tabelle1[[#This Row],[Ende]]-Tabelle1[[#This Row],[Beginn]]-Tabelle1[[#This Row],[Pause]]))</f>
        <v/>
      </c>
      <c r="J582" s="2" t="str">
        <f>IF(ISNUMBER(Tabelle1[[#This Row],[Stunde]]),IF(Tabelle1[[#This Row],[Stunde]]&gt;0,Tabelle1[[#This Row],[Stunde]]*$J$1*24,""),"")</f>
        <v/>
      </c>
      <c r="K582">
        <f>IF(MOD(Tabelle1[[#This Row],[Datum]],7)=1,SUMIF(Tabelle1[Datum],"&lt;="&amp;Tabelle1[[#This Row],[Datum]],Tabelle1[Betrag]),"")</f>
        <v>506.55999999999995</v>
      </c>
      <c r="L582" s="6">
        <f>IF(MOD(Tabelle1[[#This Row],[Datum]],7)=1,SUMIF(Tabelle1[Datum],"&lt;="&amp;Tabelle1[[#This Row],[Datum]],Tabelle1[Stunde]),"")</f>
        <v>1.3333333333333333</v>
      </c>
    </row>
    <row r="583" spans="2:12" hidden="1">
      <c r="B583">
        <f>IF(Tabelle1[[#This Row],[Datum]]&lt;1,"",YEAR(Tabelle1[[#This Row],[Datum]]))</f>
        <v>2026</v>
      </c>
      <c r="C583">
        <f>IF(Tabelle1[[#This Row],[Datum]]&lt;1,"",MONTH(Tabelle1[[#This Row],[Datum]]))</f>
        <v>8</v>
      </c>
      <c r="D583" t="str">
        <f>IF(Tabelle1[[#This Row],[Verdienst]]="","",_xlfn.ISOWEEKNUM(Tabelle1[[#This Row],[Datum]]))</f>
        <v/>
      </c>
      <c r="E583" s="5">
        <v>46237</v>
      </c>
      <c r="F583" s="4"/>
      <c r="G583" s="4"/>
      <c r="I583" s="6" t="str">
        <f>IF(Tabelle1[[#This Row],[Beginn]]&lt;1,"",IF(OR(Tabelle1[[#This Row],[Beginn]]="Urlaub",Tabelle1[[#This Row],[Beginn]]="Krank",Tabelle1[[#This Row],[Beginn]]="Feiertag"),8/24,Tabelle1[[#This Row],[Ende]]-Tabelle1[[#This Row],[Beginn]]-Tabelle1[[#This Row],[Pause]]))</f>
        <v/>
      </c>
      <c r="J583" s="2" t="str">
        <f>IF(ISNUMBER(Tabelle1[[#This Row],[Stunde]]),IF(Tabelle1[[#This Row],[Stunde]]&gt;0,Tabelle1[[#This Row],[Stunde]]*$J$1*24,""),"")</f>
        <v/>
      </c>
      <c r="K583" t="str">
        <f>IF(MOD(Tabelle1[[#This Row],[Datum]],7)=1,SUMIF(Tabelle1[Datum],"&lt;="&amp;Tabelle1[[#This Row],[Datum]],Tabelle1[Betrag]),"")</f>
        <v/>
      </c>
      <c r="L583" s="6" t="str">
        <f>IF(MOD(Tabelle1[[#This Row],[Datum]],7)=1,SUMIF(Tabelle1[Datum],"&lt;="&amp;Tabelle1[[#This Row],[Datum]],Tabelle1[Stunde]),"")</f>
        <v/>
      </c>
    </row>
    <row r="584" spans="2:12" hidden="1">
      <c r="B584">
        <f>IF(Tabelle1[[#This Row],[Datum]]&lt;1,"",YEAR(Tabelle1[[#This Row],[Datum]]))</f>
        <v>2026</v>
      </c>
      <c r="C584">
        <f>IF(Tabelle1[[#This Row],[Datum]]&lt;1,"",MONTH(Tabelle1[[#This Row],[Datum]]))</f>
        <v>8</v>
      </c>
      <c r="D584" t="str">
        <f>IF(Tabelle1[[#This Row],[Verdienst]]="","",_xlfn.ISOWEEKNUM(Tabelle1[[#This Row],[Datum]]))</f>
        <v/>
      </c>
      <c r="E584" s="5">
        <v>46238</v>
      </c>
      <c r="F584" s="4"/>
      <c r="G584" s="4"/>
      <c r="I584" s="6" t="str">
        <f>IF(Tabelle1[[#This Row],[Beginn]]&lt;1,"",IF(OR(Tabelle1[[#This Row],[Beginn]]="Urlaub",Tabelle1[[#This Row],[Beginn]]="Krank",Tabelle1[[#This Row],[Beginn]]="Feiertag"),8/24,Tabelle1[[#This Row],[Ende]]-Tabelle1[[#This Row],[Beginn]]-Tabelle1[[#This Row],[Pause]]))</f>
        <v/>
      </c>
      <c r="J584" s="2" t="str">
        <f>IF(ISNUMBER(Tabelle1[[#This Row],[Stunde]]),IF(Tabelle1[[#This Row],[Stunde]]&gt;0,Tabelle1[[#This Row],[Stunde]]*$J$1*24,""),"")</f>
        <v/>
      </c>
      <c r="K584" t="str">
        <f>IF(MOD(Tabelle1[[#This Row],[Datum]],7)=1,SUMIF(Tabelle1[Datum],"&lt;="&amp;Tabelle1[[#This Row],[Datum]],Tabelle1[Betrag]),"")</f>
        <v/>
      </c>
      <c r="L584" s="6" t="str">
        <f>IF(MOD(Tabelle1[[#This Row],[Datum]],7)=1,SUMIF(Tabelle1[Datum],"&lt;="&amp;Tabelle1[[#This Row],[Datum]],Tabelle1[Stunde]),"")</f>
        <v/>
      </c>
    </row>
    <row r="585" spans="2:12" hidden="1">
      <c r="B585">
        <f>IF(Tabelle1[[#This Row],[Datum]]&lt;1,"",YEAR(Tabelle1[[#This Row],[Datum]]))</f>
        <v>2026</v>
      </c>
      <c r="C585">
        <f>IF(Tabelle1[[#This Row],[Datum]]&lt;1,"",MONTH(Tabelle1[[#This Row],[Datum]]))</f>
        <v>8</v>
      </c>
      <c r="D585" t="str">
        <f>IF(Tabelle1[[#This Row],[Verdienst]]="","",_xlfn.ISOWEEKNUM(Tabelle1[[#This Row],[Datum]]))</f>
        <v/>
      </c>
      <c r="E585" s="5">
        <v>46239</v>
      </c>
      <c r="F585" s="4"/>
      <c r="G585" s="4"/>
      <c r="I585" s="6" t="str">
        <f>IF(Tabelle1[[#This Row],[Beginn]]&lt;1,"",IF(OR(Tabelle1[[#This Row],[Beginn]]="Urlaub",Tabelle1[[#This Row],[Beginn]]="Krank",Tabelle1[[#This Row],[Beginn]]="Feiertag"),8/24,Tabelle1[[#This Row],[Ende]]-Tabelle1[[#This Row],[Beginn]]-Tabelle1[[#This Row],[Pause]]))</f>
        <v/>
      </c>
      <c r="J585" s="2" t="str">
        <f>IF(ISNUMBER(Tabelle1[[#This Row],[Stunde]]),IF(Tabelle1[[#This Row],[Stunde]]&gt;0,Tabelle1[[#This Row],[Stunde]]*$J$1*24,""),"")</f>
        <v/>
      </c>
      <c r="K585" t="str">
        <f>IF(MOD(Tabelle1[[#This Row],[Datum]],7)=1,SUMIF(Tabelle1[Datum],"&lt;="&amp;Tabelle1[[#This Row],[Datum]],Tabelle1[Betrag]),"")</f>
        <v/>
      </c>
      <c r="L585" s="6" t="str">
        <f>IF(MOD(Tabelle1[[#This Row],[Datum]],7)=1,SUMIF(Tabelle1[Datum],"&lt;="&amp;Tabelle1[[#This Row],[Datum]],Tabelle1[Stunde]),"")</f>
        <v/>
      </c>
    </row>
    <row r="586" spans="2:12" hidden="1">
      <c r="B586">
        <f>IF(Tabelle1[[#This Row],[Datum]]&lt;1,"",YEAR(Tabelle1[[#This Row],[Datum]]))</f>
        <v>2026</v>
      </c>
      <c r="C586">
        <f>IF(Tabelle1[[#This Row],[Datum]]&lt;1,"",MONTH(Tabelle1[[#This Row],[Datum]]))</f>
        <v>8</v>
      </c>
      <c r="D586" t="str">
        <f>IF(Tabelle1[[#This Row],[Verdienst]]="","",_xlfn.ISOWEEKNUM(Tabelle1[[#This Row],[Datum]]))</f>
        <v/>
      </c>
      <c r="E586" s="5">
        <v>46240</v>
      </c>
      <c r="F586" s="4"/>
      <c r="G586" s="4"/>
      <c r="I586" s="6" t="str">
        <f>IF(Tabelle1[[#This Row],[Beginn]]&lt;1,"",IF(OR(Tabelle1[[#This Row],[Beginn]]="Urlaub",Tabelle1[[#This Row],[Beginn]]="Krank",Tabelle1[[#This Row],[Beginn]]="Feiertag"),8/24,Tabelle1[[#This Row],[Ende]]-Tabelle1[[#This Row],[Beginn]]-Tabelle1[[#This Row],[Pause]]))</f>
        <v/>
      </c>
      <c r="J586" s="2" t="str">
        <f>IF(ISNUMBER(Tabelle1[[#This Row],[Stunde]]),IF(Tabelle1[[#This Row],[Stunde]]&gt;0,Tabelle1[[#This Row],[Stunde]]*$J$1*24,""),"")</f>
        <v/>
      </c>
      <c r="K586" t="str">
        <f>IF(MOD(Tabelle1[[#This Row],[Datum]],7)=1,SUMIF(Tabelle1[Datum],"&lt;="&amp;Tabelle1[[#This Row],[Datum]],Tabelle1[Betrag]),"")</f>
        <v/>
      </c>
      <c r="L586" s="6" t="str">
        <f>IF(MOD(Tabelle1[[#This Row],[Datum]],7)=1,SUMIF(Tabelle1[Datum],"&lt;="&amp;Tabelle1[[#This Row],[Datum]],Tabelle1[Stunde]),"")</f>
        <v/>
      </c>
    </row>
    <row r="587" spans="2:12" hidden="1">
      <c r="B587">
        <f>IF(Tabelle1[[#This Row],[Datum]]&lt;1,"",YEAR(Tabelle1[[#This Row],[Datum]]))</f>
        <v>2026</v>
      </c>
      <c r="C587">
        <f>IF(Tabelle1[[#This Row],[Datum]]&lt;1,"",MONTH(Tabelle1[[#This Row],[Datum]]))</f>
        <v>8</v>
      </c>
      <c r="D587" t="str">
        <f>IF(Tabelle1[[#This Row],[Verdienst]]="","",_xlfn.ISOWEEKNUM(Tabelle1[[#This Row],[Datum]]))</f>
        <v/>
      </c>
      <c r="E587" s="5">
        <v>46241</v>
      </c>
      <c r="F587" s="4"/>
      <c r="G587" s="4"/>
      <c r="I587" s="6" t="str">
        <f>IF(Tabelle1[[#This Row],[Beginn]]&lt;1,"",IF(OR(Tabelle1[[#This Row],[Beginn]]="Urlaub",Tabelle1[[#This Row],[Beginn]]="Krank",Tabelle1[[#This Row],[Beginn]]="Feiertag"),8/24,Tabelle1[[#This Row],[Ende]]-Tabelle1[[#This Row],[Beginn]]-Tabelle1[[#This Row],[Pause]]))</f>
        <v/>
      </c>
      <c r="J587" s="2" t="str">
        <f>IF(ISNUMBER(Tabelle1[[#This Row],[Stunde]]),IF(Tabelle1[[#This Row],[Stunde]]&gt;0,Tabelle1[[#This Row],[Stunde]]*$J$1*24,""),"")</f>
        <v/>
      </c>
      <c r="K587" t="str">
        <f>IF(MOD(Tabelle1[[#This Row],[Datum]],7)=1,SUMIF(Tabelle1[Datum],"&lt;="&amp;Tabelle1[[#This Row],[Datum]],Tabelle1[Betrag]),"")</f>
        <v/>
      </c>
      <c r="L587" s="6" t="str">
        <f>IF(MOD(Tabelle1[[#This Row],[Datum]],7)=1,SUMIF(Tabelle1[Datum],"&lt;="&amp;Tabelle1[[#This Row],[Datum]],Tabelle1[Stunde]),"")</f>
        <v/>
      </c>
    </row>
    <row r="588" spans="2:12" hidden="1">
      <c r="B588">
        <f>IF(Tabelle1[[#This Row],[Datum]]&lt;1,"",YEAR(Tabelle1[[#This Row],[Datum]]))</f>
        <v>2026</v>
      </c>
      <c r="C588">
        <f>IF(Tabelle1[[#This Row],[Datum]]&lt;1,"",MONTH(Tabelle1[[#This Row],[Datum]]))</f>
        <v>8</v>
      </c>
      <c r="D588" t="str">
        <f>IF(Tabelle1[[#This Row],[Verdienst]]="","",_xlfn.ISOWEEKNUM(Tabelle1[[#This Row],[Datum]]))</f>
        <v/>
      </c>
      <c r="E588" s="5">
        <v>46242</v>
      </c>
      <c r="F588" s="4"/>
      <c r="G588" s="4"/>
      <c r="I588" s="6" t="str">
        <f>IF(Tabelle1[[#This Row],[Beginn]]&lt;1,"",IF(OR(Tabelle1[[#This Row],[Beginn]]="Urlaub",Tabelle1[[#This Row],[Beginn]]="Krank",Tabelle1[[#This Row],[Beginn]]="Feiertag"),8/24,Tabelle1[[#This Row],[Ende]]-Tabelle1[[#This Row],[Beginn]]-Tabelle1[[#This Row],[Pause]]))</f>
        <v/>
      </c>
      <c r="J588" s="2" t="str">
        <f>IF(ISNUMBER(Tabelle1[[#This Row],[Stunde]]),IF(Tabelle1[[#This Row],[Stunde]]&gt;0,Tabelle1[[#This Row],[Stunde]]*$J$1*24,""),"")</f>
        <v/>
      </c>
      <c r="K588" t="str">
        <f>IF(MOD(Tabelle1[[#This Row],[Datum]],7)=1,SUMIF(Tabelle1[Datum],"&lt;="&amp;Tabelle1[[#This Row],[Datum]],Tabelle1[Betrag]),"")</f>
        <v/>
      </c>
      <c r="L588" s="6" t="str">
        <f>IF(MOD(Tabelle1[[#This Row],[Datum]],7)=1,SUMIF(Tabelle1[Datum],"&lt;="&amp;Tabelle1[[#This Row],[Datum]],Tabelle1[Stunde]),"")</f>
        <v/>
      </c>
    </row>
    <row r="589" spans="2:12" hidden="1">
      <c r="B589">
        <f>IF(Tabelle1[[#This Row],[Datum]]&lt;1,"",YEAR(Tabelle1[[#This Row],[Datum]]))</f>
        <v>2026</v>
      </c>
      <c r="C589">
        <f>IF(Tabelle1[[#This Row],[Datum]]&lt;1,"",MONTH(Tabelle1[[#This Row],[Datum]]))</f>
        <v>8</v>
      </c>
      <c r="D589">
        <f>IF(Tabelle1[[#This Row],[Verdienst]]="","",_xlfn.ISOWEEKNUM(Tabelle1[[#This Row],[Datum]]))</f>
        <v>32</v>
      </c>
      <c r="E589" s="5">
        <v>46243</v>
      </c>
      <c r="F589" s="4"/>
      <c r="G589" s="4"/>
      <c r="I589" s="6" t="str">
        <f>IF(Tabelle1[[#This Row],[Beginn]]&lt;1,"",IF(OR(Tabelle1[[#This Row],[Beginn]]="Urlaub",Tabelle1[[#This Row],[Beginn]]="Krank",Tabelle1[[#This Row],[Beginn]]="Feiertag"),8/24,Tabelle1[[#This Row],[Ende]]-Tabelle1[[#This Row],[Beginn]]-Tabelle1[[#This Row],[Pause]]))</f>
        <v/>
      </c>
      <c r="J589" s="2" t="str">
        <f>IF(ISNUMBER(Tabelle1[[#This Row],[Stunde]]),IF(Tabelle1[[#This Row],[Stunde]]&gt;0,Tabelle1[[#This Row],[Stunde]]*$J$1*24,""),"")</f>
        <v/>
      </c>
      <c r="K589">
        <f>IF(MOD(Tabelle1[[#This Row],[Datum]],7)=1,SUMIF(Tabelle1[Datum],"&lt;="&amp;Tabelle1[[#This Row],[Datum]],Tabelle1[Betrag]),"")</f>
        <v>506.55999999999995</v>
      </c>
      <c r="L589" s="6">
        <f>IF(MOD(Tabelle1[[#This Row],[Datum]],7)=1,SUMIF(Tabelle1[Datum],"&lt;="&amp;Tabelle1[[#This Row],[Datum]],Tabelle1[Stunde]),"")</f>
        <v>1.3333333333333333</v>
      </c>
    </row>
    <row r="590" spans="2:12" hidden="1">
      <c r="B590">
        <f>IF(Tabelle1[[#This Row],[Datum]]&lt;1,"",YEAR(Tabelle1[[#This Row],[Datum]]))</f>
        <v>2026</v>
      </c>
      <c r="C590">
        <f>IF(Tabelle1[[#This Row],[Datum]]&lt;1,"",MONTH(Tabelle1[[#This Row],[Datum]]))</f>
        <v>8</v>
      </c>
      <c r="D590" t="str">
        <f>IF(Tabelle1[[#This Row],[Verdienst]]="","",_xlfn.ISOWEEKNUM(Tabelle1[[#This Row],[Datum]]))</f>
        <v/>
      </c>
      <c r="E590" s="5">
        <v>46244</v>
      </c>
      <c r="F590" s="4"/>
      <c r="G590" s="4"/>
      <c r="I590" s="6" t="str">
        <f>IF(Tabelle1[[#This Row],[Beginn]]&lt;1,"",IF(OR(Tabelle1[[#This Row],[Beginn]]="Urlaub",Tabelle1[[#This Row],[Beginn]]="Krank",Tabelle1[[#This Row],[Beginn]]="Feiertag"),8/24,Tabelle1[[#This Row],[Ende]]-Tabelle1[[#This Row],[Beginn]]-Tabelle1[[#This Row],[Pause]]))</f>
        <v/>
      </c>
      <c r="J590" s="2" t="str">
        <f>IF(ISNUMBER(Tabelle1[[#This Row],[Stunde]]),IF(Tabelle1[[#This Row],[Stunde]]&gt;0,Tabelle1[[#This Row],[Stunde]]*$J$1*24,""),"")</f>
        <v/>
      </c>
      <c r="K590" t="str">
        <f>IF(MOD(Tabelle1[[#This Row],[Datum]],7)=1,SUMIF(Tabelle1[Datum],"&lt;="&amp;Tabelle1[[#This Row],[Datum]],Tabelle1[Betrag]),"")</f>
        <v/>
      </c>
      <c r="L590" s="6" t="str">
        <f>IF(MOD(Tabelle1[[#This Row],[Datum]],7)=1,SUMIF(Tabelle1[Datum],"&lt;="&amp;Tabelle1[[#This Row],[Datum]],Tabelle1[Stunde]),"")</f>
        <v/>
      </c>
    </row>
    <row r="591" spans="2:12" hidden="1">
      <c r="B591">
        <f>IF(Tabelle1[[#This Row],[Datum]]&lt;1,"",YEAR(Tabelle1[[#This Row],[Datum]]))</f>
        <v>2026</v>
      </c>
      <c r="C591">
        <f>IF(Tabelle1[[#This Row],[Datum]]&lt;1,"",MONTH(Tabelle1[[#This Row],[Datum]]))</f>
        <v>8</v>
      </c>
      <c r="D591" t="str">
        <f>IF(Tabelle1[[#This Row],[Verdienst]]="","",_xlfn.ISOWEEKNUM(Tabelle1[[#This Row],[Datum]]))</f>
        <v/>
      </c>
      <c r="E591" s="5">
        <v>46245</v>
      </c>
      <c r="F591" s="4"/>
      <c r="G591" s="4"/>
      <c r="I591" s="6" t="str">
        <f>IF(Tabelle1[[#This Row],[Beginn]]&lt;1,"",IF(OR(Tabelle1[[#This Row],[Beginn]]="Urlaub",Tabelle1[[#This Row],[Beginn]]="Krank",Tabelle1[[#This Row],[Beginn]]="Feiertag"),8/24,Tabelle1[[#This Row],[Ende]]-Tabelle1[[#This Row],[Beginn]]-Tabelle1[[#This Row],[Pause]]))</f>
        <v/>
      </c>
      <c r="J591" s="2" t="str">
        <f>IF(ISNUMBER(Tabelle1[[#This Row],[Stunde]]),IF(Tabelle1[[#This Row],[Stunde]]&gt;0,Tabelle1[[#This Row],[Stunde]]*$J$1*24,""),"")</f>
        <v/>
      </c>
      <c r="K591" t="str">
        <f>IF(MOD(Tabelle1[[#This Row],[Datum]],7)=1,SUMIF(Tabelle1[Datum],"&lt;="&amp;Tabelle1[[#This Row],[Datum]],Tabelle1[Betrag]),"")</f>
        <v/>
      </c>
      <c r="L591" s="6" t="str">
        <f>IF(MOD(Tabelle1[[#This Row],[Datum]],7)=1,SUMIF(Tabelle1[Datum],"&lt;="&amp;Tabelle1[[#This Row],[Datum]],Tabelle1[Stunde]),"")</f>
        <v/>
      </c>
    </row>
    <row r="592" spans="2:12" hidden="1">
      <c r="B592">
        <f>IF(Tabelle1[[#This Row],[Datum]]&lt;1,"",YEAR(Tabelle1[[#This Row],[Datum]]))</f>
        <v>2026</v>
      </c>
      <c r="C592">
        <f>IF(Tabelle1[[#This Row],[Datum]]&lt;1,"",MONTH(Tabelle1[[#This Row],[Datum]]))</f>
        <v>8</v>
      </c>
      <c r="D592" t="str">
        <f>IF(Tabelle1[[#This Row],[Verdienst]]="","",_xlfn.ISOWEEKNUM(Tabelle1[[#This Row],[Datum]]))</f>
        <v/>
      </c>
      <c r="E592" s="5">
        <v>46246</v>
      </c>
      <c r="F592" s="4"/>
      <c r="G592" s="4"/>
      <c r="I592" s="6" t="str">
        <f>IF(Tabelle1[[#This Row],[Beginn]]&lt;1,"",IF(OR(Tabelle1[[#This Row],[Beginn]]="Urlaub",Tabelle1[[#This Row],[Beginn]]="Krank",Tabelle1[[#This Row],[Beginn]]="Feiertag"),8/24,Tabelle1[[#This Row],[Ende]]-Tabelle1[[#This Row],[Beginn]]-Tabelle1[[#This Row],[Pause]]))</f>
        <v/>
      </c>
      <c r="J592" s="2" t="str">
        <f>IF(ISNUMBER(Tabelle1[[#This Row],[Stunde]]),IF(Tabelle1[[#This Row],[Stunde]]&gt;0,Tabelle1[[#This Row],[Stunde]]*$J$1*24,""),"")</f>
        <v/>
      </c>
      <c r="K592" t="str">
        <f>IF(MOD(Tabelle1[[#This Row],[Datum]],7)=1,SUMIF(Tabelle1[Datum],"&lt;="&amp;Tabelle1[[#This Row],[Datum]],Tabelle1[Betrag]),"")</f>
        <v/>
      </c>
      <c r="L592" s="6" t="str">
        <f>IF(MOD(Tabelle1[[#This Row],[Datum]],7)=1,SUMIF(Tabelle1[Datum],"&lt;="&amp;Tabelle1[[#This Row],[Datum]],Tabelle1[Stunde]),"")</f>
        <v/>
      </c>
    </row>
    <row r="593" spans="2:12" hidden="1">
      <c r="B593">
        <f>IF(Tabelle1[[#This Row],[Datum]]&lt;1,"",YEAR(Tabelle1[[#This Row],[Datum]]))</f>
        <v>2026</v>
      </c>
      <c r="C593">
        <f>IF(Tabelle1[[#This Row],[Datum]]&lt;1,"",MONTH(Tabelle1[[#This Row],[Datum]]))</f>
        <v>8</v>
      </c>
      <c r="D593" t="str">
        <f>IF(Tabelle1[[#This Row],[Verdienst]]="","",_xlfn.ISOWEEKNUM(Tabelle1[[#This Row],[Datum]]))</f>
        <v/>
      </c>
      <c r="E593" s="5">
        <v>46247</v>
      </c>
      <c r="F593" s="4"/>
      <c r="G593" s="4"/>
      <c r="I593" s="6" t="str">
        <f>IF(Tabelle1[[#This Row],[Beginn]]&lt;1,"",IF(OR(Tabelle1[[#This Row],[Beginn]]="Urlaub",Tabelle1[[#This Row],[Beginn]]="Krank",Tabelle1[[#This Row],[Beginn]]="Feiertag"),8/24,Tabelle1[[#This Row],[Ende]]-Tabelle1[[#This Row],[Beginn]]-Tabelle1[[#This Row],[Pause]]))</f>
        <v/>
      </c>
      <c r="J593" s="2" t="str">
        <f>IF(ISNUMBER(Tabelle1[[#This Row],[Stunde]]),IF(Tabelle1[[#This Row],[Stunde]]&gt;0,Tabelle1[[#This Row],[Stunde]]*$J$1*24,""),"")</f>
        <v/>
      </c>
      <c r="K593" t="str">
        <f>IF(MOD(Tabelle1[[#This Row],[Datum]],7)=1,SUMIF(Tabelle1[Datum],"&lt;="&amp;Tabelle1[[#This Row],[Datum]],Tabelle1[Betrag]),"")</f>
        <v/>
      </c>
      <c r="L593" s="6" t="str">
        <f>IF(MOD(Tabelle1[[#This Row],[Datum]],7)=1,SUMIF(Tabelle1[Datum],"&lt;="&amp;Tabelle1[[#This Row],[Datum]],Tabelle1[Stunde]),"")</f>
        <v/>
      </c>
    </row>
    <row r="594" spans="2:12" hidden="1">
      <c r="B594">
        <f>IF(Tabelle1[[#This Row],[Datum]]&lt;1,"",YEAR(Tabelle1[[#This Row],[Datum]]))</f>
        <v>2026</v>
      </c>
      <c r="C594">
        <f>IF(Tabelle1[[#This Row],[Datum]]&lt;1,"",MONTH(Tabelle1[[#This Row],[Datum]]))</f>
        <v>8</v>
      </c>
      <c r="D594" t="str">
        <f>IF(Tabelle1[[#This Row],[Verdienst]]="","",_xlfn.ISOWEEKNUM(Tabelle1[[#This Row],[Datum]]))</f>
        <v/>
      </c>
      <c r="E594" s="5">
        <v>46248</v>
      </c>
      <c r="F594" s="4"/>
      <c r="G594" s="4"/>
      <c r="I594" s="6" t="str">
        <f>IF(Tabelle1[[#This Row],[Beginn]]&lt;1,"",IF(OR(Tabelle1[[#This Row],[Beginn]]="Urlaub",Tabelle1[[#This Row],[Beginn]]="Krank",Tabelle1[[#This Row],[Beginn]]="Feiertag"),8/24,Tabelle1[[#This Row],[Ende]]-Tabelle1[[#This Row],[Beginn]]-Tabelle1[[#This Row],[Pause]]))</f>
        <v/>
      </c>
      <c r="J594" s="2" t="str">
        <f>IF(ISNUMBER(Tabelle1[[#This Row],[Stunde]]),IF(Tabelle1[[#This Row],[Stunde]]&gt;0,Tabelle1[[#This Row],[Stunde]]*$J$1*24,""),"")</f>
        <v/>
      </c>
      <c r="K594" t="str">
        <f>IF(MOD(Tabelle1[[#This Row],[Datum]],7)=1,SUMIF(Tabelle1[Datum],"&lt;="&amp;Tabelle1[[#This Row],[Datum]],Tabelle1[Betrag]),"")</f>
        <v/>
      </c>
      <c r="L594" s="6" t="str">
        <f>IF(MOD(Tabelle1[[#This Row],[Datum]],7)=1,SUMIF(Tabelle1[Datum],"&lt;="&amp;Tabelle1[[#This Row],[Datum]],Tabelle1[Stunde]),"")</f>
        <v/>
      </c>
    </row>
    <row r="595" spans="2:12" hidden="1">
      <c r="B595">
        <f>IF(Tabelle1[[#This Row],[Datum]]&lt;1,"",YEAR(Tabelle1[[#This Row],[Datum]]))</f>
        <v>2026</v>
      </c>
      <c r="C595">
        <f>IF(Tabelle1[[#This Row],[Datum]]&lt;1,"",MONTH(Tabelle1[[#This Row],[Datum]]))</f>
        <v>8</v>
      </c>
      <c r="D595" t="str">
        <f>IF(Tabelle1[[#This Row],[Verdienst]]="","",_xlfn.ISOWEEKNUM(Tabelle1[[#This Row],[Datum]]))</f>
        <v/>
      </c>
      <c r="E595" s="5">
        <v>46249</v>
      </c>
      <c r="F595" s="4"/>
      <c r="G595" s="4"/>
      <c r="I595" s="6" t="str">
        <f>IF(Tabelle1[[#This Row],[Beginn]]&lt;1,"",IF(OR(Tabelle1[[#This Row],[Beginn]]="Urlaub",Tabelle1[[#This Row],[Beginn]]="Krank",Tabelle1[[#This Row],[Beginn]]="Feiertag"),8/24,Tabelle1[[#This Row],[Ende]]-Tabelle1[[#This Row],[Beginn]]-Tabelle1[[#This Row],[Pause]]))</f>
        <v/>
      </c>
      <c r="J595" s="2" t="str">
        <f>IF(ISNUMBER(Tabelle1[[#This Row],[Stunde]]),IF(Tabelle1[[#This Row],[Stunde]]&gt;0,Tabelle1[[#This Row],[Stunde]]*$J$1*24,""),"")</f>
        <v/>
      </c>
      <c r="K595" t="str">
        <f>IF(MOD(Tabelle1[[#This Row],[Datum]],7)=1,SUMIF(Tabelle1[Datum],"&lt;="&amp;Tabelle1[[#This Row],[Datum]],Tabelle1[Betrag]),"")</f>
        <v/>
      </c>
      <c r="L595" s="6" t="str">
        <f>IF(MOD(Tabelle1[[#This Row],[Datum]],7)=1,SUMIF(Tabelle1[Datum],"&lt;="&amp;Tabelle1[[#This Row],[Datum]],Tabelle1[Stunde]),"")</f>
        <v/>
      </c>
    </row>
    <row r="596" spans="2:12" hidden="1">
      <c r="B596">
        <f>IF(Tabelle1[[#This Row],[Datum]]&lt;1,"",YEAR(Tabelle1[[#This Row],[Datum]]))</f>
        <v>2026</v>
      </c>
      <c r="C596">
        <f>IF(Tabelle1[[#This Row],[Datum]]&lt;1,"",MONTH(Tabelle1[[#This Row],[Datum]]))</f>
        <v>8</v>
      </c>
      <c r="D596">
        <f>IF(Tabelle1[[#This Row],[Verdienst]]="","",_xlfn.ISOWEEKNUM(Tabelle1[[#This Row],[Datum]]))</f>
        <v>33</v>
      </c>
      <c r="E596" s="5">
        <v>46250</v>
      </c>
      <c r="F596" s="4"/>
      <c r="G596" s="4"/>
      <c r="I596" s="6" t="str">
        <f>IF(Tabelle1[[#This Row],[Beginn]]&lt;1,"",IF(OR(Tabelle1[[#This Row],[Beginn]]="Urlaub",Tabelle1[[#This Row],[Beginn]]="Krank",Tabelle1[[#This Row],[Beginn]]="Feiertag"),8/24,Tabelle1[[#This Row],[Ende]]-Tabelle1[[#This Row],[Beginn]]-Tabelle1[[#This Row],[Pause]]))</f>
        <v/>
      </c>
      <c r="J596" s="2" t="str">
        <f>IF(ISNUMBER(Tabelle1[[#This Row],[Stunde]]),IF(Tabelle1[[#This Row],[Stunde]]&gt;0,Tabelle1[[#This Row],[Stunde]]*$J$1*24,""),"")</f>
        <v/>
      </c>
      <c r="K596">
        <f>IF(MOD(Tabelle1[[#This Row],[Datum]],7)=1,SUMIF(Tabelle1[Datum],"&lt;="&amp;Tabelle1[[#This Row],[Datum]],Tabelle1[Betrag]),"")</f>
        <v>506.55999999999995</v>
      </c>
      <c r="L596" s="6">
        <f>IF(MOD(Tabelle1[[#This Row],[Datum]],7)=1,SUMIF(Tabelle1[Datum],"&lt;="&amp;Tabelle1[[#This Row],[Datum]],Tabelle1[Stunde]),"")</f>
        <v>1.3333333333333333</v>
      </c>
    </row>
    <row r="597" spans="2:12" hidden="1">
      <c r="B597">
        <f>IF(Tabelle1[[#This Row],[Datum]]&lt;1,"",YEAR(Tabelle1[[#This Row],[Datum]]))</f>
        <v>2026</v>
      </c>
      <c r="C597">
        <f>IF(Tabelle1[[#This Row],[Datum]]&lt;1,"",MONTH(Tabelle1[[#This Row],[Datum]]))</f>
        <v>8</v>
      </c>
      <c r="D597" t="str">
        <f>IF(Tabelle1[[#This Row],[Verdienst]]="","",_xlfn.ISOWEEKNUM(Tabelle1[[#This Row],[Datum]]))</f>
        <v/>
      </c>
      <c r="E597" s="5">
        <v>46251</v>
      </c>
      <c r="F597" s="4"/>
      <c r="G597" s="4"/>
      <c r="I597" s="6" t="str">
        <f>IF(Tabelle1[[#This Row],[Beginn]]&lt;1,"",IF(OR(Tabelle1[[#This Row],[Beginn]]="Urlaub",Tabelle1[[#This Row],[Beginn]]="Krank",Tabelle1[[#This Row],[Beginn]]="Feiertag"),8/24,Tabelle1[[#This Row],[Ende]]-Tabelle1[[#This Row],[Beginn]]-Tabelle1[[#This Row],[Pause]]))</f>
        <v/>
      </c>
      <c r="J597" s="2" t="str">
        <f>IF(ISNUMBER(Tabelle1[[#This Row],[Stunde]]),IF(Tabelle1[[#This Row],[Stunde]]&gt;0,Tabelle1[[#This Row],[Stunde]]*$J$1*24,""),"")</f>
        <v/>
      </c>
      <c r="K597" t="str">
        <f>IF(MOD(Tabelle1[[#This Row],[Datum]],7)=1,SUMIF(Tabelle1[Datum],"&lt;="&amp;Tabelle1[[#This Row],[Datum]],Tabelle1[Betrag]),"")</f>
        <v/>
      </c>
      <c r="L597" s="6" t="str">
        <f>IF(MOD(Tabelle1[[#This Row],[Datum]],7)=1,SUMIF(Tabelle1[Datum],"&lt;="&amp;Tabelle1[[#This Row],[Datum]],Tabelle1[Stunde]),"")</f>
        <v/>
      </c>
    </row>
    <row r="598" spans="2:12" hidden="1">
      <c r="B598">
        <f>IF(Tabelle1[[#This Row],[Datum]]&lt;1,"",YEAR(Tabelle1[[#This Row],[Datum]]))</f>
        <v>2026</v>
      </c>
      <c r="C598">
        <f>IF(Tabelle1[[#This Row],[Datum]]&lt;1,"",MONTH(Tabelle1[[#This Row],[Datum]]))</f>
        <v>8</v>
      </c>
      <c r="D598" t="str">
        <f>IF(Tabelle1[[#This Row],[Verdienst]]="","",_xlfn.ISOWEEKNUM(Tabelle1[[#This Row],[Datum]]))</f>
        <v/>
      </c>
      <c r="E598" s="5">
        <v>46252</v>
      </c>
      <c r="F598" s="4"/>
      <c r="G598" s="4"/>
      <c r="I598" s="6" t="str">
        <f>IF(Tabelle1[[#This Row],[Beginn]]&lt;1,"",IF(OR(Tabelle1[[#This Row],[Beginn]]="Urlaub",Tabelle1[[#This Row],[Beginn]]="Krank",Tabelle1[[#This Row],[Beginn]]="Feiertag"),8/24,Tabelle1[[#This Row],[Ende]]-Tabelle1[[#This Row],[Beginn]]-Tabelle1[[#This Row],[Pause]]))</f>
        <v/>
      </c>
      <c r="J598" s="2" t="str">
        <f>IF(ISNUMBER(Tabelle1[[#This Row],[Stunde]]),IF(Tabelle1[[#This Row],[Stunde]]&gt;0,Tabelle1[[#This Row],[Stunde]]*$J$1*24,""),"")</f>
        <v/>
      </c>
      <c r="K598" t="str">
        <f>IF(MOD(Tabelle1[[#This Row],[Datum]],7)=1,SUMIF(Tabelle1[Datum],"&lt;="&amp;Tabelle1[[#This Row],[Datum]],Tabelle1[Betrag]),"")</f>
        <v/>
      </c>
      <c r="L598" s="6" t="str">
        <f>IF(MOD(Tabelle1[[#This Row],[Datum]],7)=1,SUMIF(Tabelle1[Datum],"&lt;="&amp;Tabelle1[[#This Row],[Datum]],Tabelle1[Stunde]),"")</f>
        <v/>
      </c>
    </row>
    <row r="599" spans="2:12" hidden="1">
      <c r="B599">
        <f>IF(Tabelle1[[#This Row],[Datum]]&lt;1,"",YEAR(Tabelle1[[#This Row],[Datum]]))</f>
        <v>2026</v>
      </c>
      <c r="C599">
        <f>IF(Tabelle1[[#This Row],[Datum]]&lt;1,"",MONTH(Tabelle1[[#This Row],[Datum]]))</f>
        <v>8</v>
      </c>
      <c r="D599" t="str">
        <f>IF(Tabelle1[[#This Row],[Verdienst]]="","",_xlfn.ISOWEEKNUM(Tabelle1[[#This Row],[Datum]]))</f>
        <v/>
      </c>
      <c r="E599" s="5">
        <v>46253</v>
      </c>
      <c r="F599" s="4"/>
      <c r="G599" s="4"/>
      <c r="I599" s="6" t="str">
        <f>IF(Tabelle1[[#This Row],[Beginn]]&lt;1,"",IF(OR(Tabelle1[[#This Row],[Beginn]]="Urlaub",Tabelle1[[#This Row],[Beginn]]="Krank",Tabelle1[[#This Row],[Beginn]]="Feiertag"),8/24,Tabelle1[[#This Row],[Ende]]-Tabelle1[[#This Row],[Beginn]]-Tabelle1[[#This Row],[Pause]]))</f>
        <v/>
      </c>
      <c r="J599" s="2" t="str">
        <f>IF(ISNUMBER(Tabelle1[[#This Row],[Stunde]]),IF(Tabelle1[[#This Row],[Stunde]]&gt;0,Tabelle1[[#This Row],[Stunde]]*$J$1*24,""),"")</f>
        <v/>
      </c>
      <c r="K599" t="str">
        <f>IF(MOD(Tabelle1[[#This Row],[Datum]],7)=1,SUMIF(Tabelle1[Datum],"&lt;="&amp;Tabelle1[[#This Row],[Datum]],Tabelle1[Betrag]),"")</f>
        <v/>
      </c>
      <c r="L599" s="6" t="str">
        <f>IF(MOD(Tabelle1[[#This Row],[Datum]],7)=1,SUMIF(Tabelle1[Datum],"&lt;="&amp;Tabelle1[[#This Row],[Datum]],Tabelle1[Stunde]),"")</f>
        <v/>
      </c>
    </row>
    <row r="600" spans="2:12" hidden="1">
      <c r="B600">
        <f>IF(Tabelle1[[#This Row],[Datum]]&lt;1,"",YEAR(Tabelle1[[#This Row],[Datum]]))</f>
        <v>2026</v>
      </c>
      <c r="C600">
        <f>IF(Tabelle1[[#This Row],[Datum]]&lt;1,"",MONTH(Tabelle1[[#This Row],[Datum]]))</f>
        <v>8</v>
      </c>
      <c r="D600" t="str">
        <f>IF(Tabelle1[[#This Row],[Verdienst]]="","",_xlfn.ISOWEEKNUM(Tabelle1[[#This Row],[Datum]]))</f>
        <v/>
      </c>
      <c r="E600" s="5">
        <v>46254</v>
      </c>
      <c r="F600" s="4"/>
      <c r="G600" s="4"/>
      <c r="I600" s="6" t="str">
        <f>IF(Tabelle1[[#This Row],[Beginn]]&lt;1,"",IF(OR(Tabelle1[[#This Row],[Beginn]]="Urlaub",Tabelle1[[#This Row],[Beginn]]="Krank",Tabelle1[[#This Row],[Beginn]]="Feiertag"),8/24,Tabelle1[[#This Row],[Ende]]-Tabelle1[[#This Row],[Beginn]]-Tabelle1[[#This Row],[Pause]]))</f>
        <v/>
      </c>
      <c r="J600" s="2" t="str">
        <f>IF(ISNUMBER(Tabelle1[[#This Row],[Stunde]]),IF(Tabelle1[[#This Row],[Stunde]]&gt;0,Tabelle1[[#This Row],[Stunde]]*$J$1*24,""),"")</f>
        <v/>
      </c>
      <c r="K600" t="str">
        <f>IF(MOD(Tabelle1[[#This Row],[Datum]],7)=1,SUMIF(Tabelle1[Datum],"&lt;="&amp;Tabelle1[[#This Row],[Datum]],Tabelle1[Betrag]),"")</f>
        <v/>
      </c>
      <c r="L600" s="6" t="str">
        <f>IF(MOD(Tabelle1[[#This Row],[Datum]],7)=1,SUMIF(Tabelle1[Datum],"&lt;="&amp;Tabelle1[[#This Row],[Datum]],Tabelle1[Stunde]),"")</f>
        <v/>
      </c>
    </row>
    <row r="601" spans="2:12" hidden="1">
      <c r="B601">
        <f>IF(Tabelle1[[#This Row],[Datum]]&lt;1,"",YEAR(Tabelle1[[#This Row],[Datum]]))</f>
        <v>2026</v>
      </c>
      <c r="C601">
        <f>IF(Tabelle1[[#This Row],[Datum]]&lt;1,"",MONTH(Tabelle1[[#This Row],[Datum]]))</f>
        <v>8</v>
      </c>
      <c r="D601" t="str">
        <f>IF(Tabelle1[[#This Row],[Verdienst]]="","",_xlfn.ISOWEEKNUM(Tabelle1[[#This Row],[Datum]]))</f>
        <v/>
      </c>
      <c r="E601" s="5">
        <v>46255</v>
      </c>
      <c r="F601" s="4"/>
      <c r="G601" s="4"/>
      <c r="I601" s="6" t="str">
        <f>IF(Tabelle1[[#This Row],[Beginn]]&lt;1,"",IF(OR(Tabelle1[[#This Row],[Beginn]]="Urlaub",Tabelle1[[#This Row],[Beginn]]="Krank",Tabelle1[[#This Row],[Beginn]]="Feiertag"),8/24,Tabelle1[[#This Row],[Ende]]-Tabelle1[[#This Row],[Beginn]]-Tabelle1[[#This Row],[Pause]]))</f>
        <v/>
      </c>
      <c r="J601" s="2" t="str">
        <f>IF(ISNUMBER(Tabelle1[[#This Row],[Stunde]]),IF(Tabelle1[[#This Row],[Stunde]]&gt;0,Tabelle1[[#This Row],[Stunde]]*$J$1*24,""),"")</f>
        <v/>
      </c>
      <c r="K601" t="str">
        <f>IF(MOD(Tabelle1[[#This Row],[Datum]],7)=1,SUMIF(Tabelle1[Datum],"&lt;="&amp;Tabelle1[[#This Row],[Datum]],Tabelle1[Betrag]),"")</f>
        <v/>
      </c>
      <c r="L601" s="6" t="str">
        <f>IF(MOD(Tabelle1[[#This Row],[Datum]],7)=1,SUMIF(Tabelle1[Datum],"&lt;="&amp;Tabelle1[[#This Row],[Datum]],Tabelle1[Stunde]),"")</f>
        <v/>
      </c>
    </row>
    <row r="602" spans="2:12" hidden="1">
      <c r="B602">
        <f>IF(Tabelle1[[#This Row],[Datum]]&lt;1,"",YEAR(Tabelle1[[#This Row],[Datum]]))</f>
        <v>2026</v>
      </c>
      <c r="C602">
        <f>IF(Tabelle1[[#This Row],[Datum]]&lt;1,"",MONTH(Tabelle1[[#This Row],[Datum]]))</f>
        <v>8</v>
      </c>
      <c r="D602" t="str">
        <f>IF(Tabelle1[[#This Row],[Verdienst]]="","",_xlfn.ISOWEEKNUM(Tabelle1[[#This Row],[Datum]]))</f>
        <v/>
      </c>
      <c r="E602" s="5">
        <v>46256</v>
      </c>
      <c r="F602" s="4"/>
      <c r="G602" s="4"/>
      <c r="I602" s="6" t="str">
        <f>IF(Tabelle1[[#This Row],[Beginn]]&lt;1,"",IF(OR(Tabelle1[[#This Row],[Beginn]]="Urlaub",Tabelle1[[#This Row],[Beginn]]="Krank",Tabelle1[[#This Row],[Beginn]]="Feiertag"),8/24,Tabelle1[[#This Row],[Ende]]-Tabelle1[[#This Row],[Beginn]]-Tabelle1[[#This Row],[Pause]]))</f>
        <v/>
      </c>
      <c r="J602" s="2" t="str">
        <f>IF(ISNUMBER(Tabelle1[[#This Row],[Stunde]]),IF(Tabelle1[[#This Row],[Stunde]]&gt;0,Tabelle1[[#This Row],[Stunde]]*$J$1*24,""),"")</f>
        <v/>
      </c>
      <c r="K602" t="str">
        <f>IF(MOD(Tabelle1[[#This Row],[Datum]],7)=1,SUMIF(Tabelle1[Datum],"&lt;="&amp;Tabelle1[[#This Row],[Datum]],Tabelle1[Betrag]),"")</f>
        <v/>
      </c>
      <c r="L602" s="6" t="str">
        <f>IF(MOD(Tabelle1[[#This Row],[Datum]],7)=1,SUMIF(Tabelle1[Datum],"&lt;="&amp;Tabelle1[[#This Row],[Datum]],Tabelle1[Stunde]),"")</f>
        <v/>
      </c>
    </row>
    <row r="603" spans="2:12" hidden="1">
      <c r="B603">
        <f>IF(Tabelle1[[#This Row],[Datum]]&lt;1,"",YEAR(Tabelle1[[#This Row],[Datum]]))</f>
        <v>2026</v>
      </c>
      <c r="C603">
        <f>IF(Tabelle1[[#This Row],[Datum]]&lt;1,"",MONTH(Tabelle1[[#This Row],[Datum]]))</f>
        <v>8</v>
      </c>
      <c r="D603">
        <f>IF(Tabelle1[[#This Row],[Verdienst]]="","",_xlfn.ISOWEEKNUM(Tabelle1[[#This Row],[Datum]]))</f>
        <v>34</v>
      </c>
      <c r="E603" s="5">
        <v>46257</v>
      </c>
      <c r="F603" s="4"/>
      <c r="G603" s="4"/>
      <c r="I603" s="6" t="str">
        <f>IF(Tabelle1[[#This Row],[Beginn]]&lt;1,"",IF(OR(Tabelle1[[#This Row],[Beginn]]="Urlaub",Tabelle1[[#This Row],[Beginn]]="Krank",Tabelle1[[#This Row],[Beginn]]="Feiertag"),8/24,Tabelle1[[#This Row],[Ende]]-Tabelle1[[#This Row],[Beginn]]-Tabelle1[[#This Row],[Pause]]))</f>
        <v/>
      </c>
      <c r="J603" s="2" t="str">
        <f>IF(ISNUMBER(Tabelle1[[#This Row],[Stunde]]),IF(Tabelle1[[#This Row],[Stunde]]&gt;0,Tabelle1[[#This Row],[Stunde]]*$J$1*24,""),"")</f>
        <v/>
      </c>
      <c r="K603">
        <f>IF(MOD(Tabelle1[[#This Row],[Datum]],7)=1,SUMIF(Tabelle1[Datum],"&lt;="&amp;Tabelle1[[#This Row],[Datum]],Tabelle1[Betrag]),"")</f>
        <v>506.55999999999995</v>
      </c>
      <c r="L603" s="6">
        <f>IF(MOD(Tabelle1[[#This Row],[Datum]],7)=1,SUMIF(Tabelle1[Datum],"&lt;="&amp;Tabelle1[[#This Row],[Datum]],Tabelle1[Stunde]),"")</f>
        <v>1.3333333333333333</v>
      </c>
    </row>
    <row r="604" spans="2:12" hidden="1">
      <c r="B604">
        <f>IF(Tabelle1[[#This Row],[Datum]]&lt;1,"",YEAR(Tabelle1[[#This Row],[Datum]]))</f>
        <v>2026</v>
      </c>
      <c r="C604">
        <f>IF(Tabelle1[[#This Row],[Datum]]&lt;1,"",MONTH(Tabelle1[[#This Row],[Datum]]))</f>
        <v>8</v>
      </c>
      <c r="D604" t="str">
        <f>IF(Tabelle1[[#This Row],[Verdienst]]="","",_xlfn.ISOWEEKNUM(Tabelle1[[#This Row],[Datum]]))</f>
        <v/>
      </c>
      <c r="E604" s="5">
        <v>46258</v>
      </c>
      <c r="F604" s="4"/>
      <c r="G604" s="4"/>
      <c r="I604" s="6" t="str">
        <f>IF(Tabelle1[[#This Row],[Beginn]]&lt;1,"",IF(OR(Tabelle1[[#This Row],[Beginn]]="Urlaub",Tabelle1[[#This Row],[Beginn]]="Krank",Tabelle1[[#This Row],[Beginn]]="Feiertag"),8/24,Tabelle1[[#This Row],[Ende]]-Tabelle1[[#This Row],[Beginn]]-Tabelle1[[#This Row],[Pause]]))</f>
        <v/>
      </c>
      <c r="J604" s="2" t="str">
        <f>IF(ISNUMBER(Tabelle1[[#This Row],[Stunde]]),IF(Tabelle1[[#This Row],[Stunde]]&gt;0,Tabelle1[[#This Row],[Stunde]]*$J$1*24,""),"")</f>
        <v/>
      </c>
      <c r="K604" t="str">
        <f>IF(MOD(Tabelle1[[#This Row],[Datum]],7)=1,SUMIF(Tabelle1[Datum],"&lt;="&amp;Tabelle1[[#This Row],[Datum]],Tabelle1[Betrag]),"")</f>
        <v/>
      </c>
      <c r="L604" s="6" t="str">
        <f>IF(MOD(Tabelle1[[#This Row],[Datum]],7)=1,SUMIF(Tabelle1[Datum],"&lt;="&amp;Tabelle1[[#This Row],[Datum]],Tabelle1[Stunde]),"")</f>
        <v/>
      </c>
    </row>
    <row r="605" spans="2:12" hidden="1">
      <c r="B605">
        <f>IF(Tabelle1[[#This Row],[Datum]]&lt;1,"",YEAR(Tabelle1[[#This Row],[Datum]]))</f>
        <v>2026</v>
      </c>
      <c r="C605">
        <f>IF(Tabelle1[[#This Row],[Datum]]&lt;1,"",MONTH(Tabelle1[[#This Row],[Datum]]))</f>
        <v>8</v>
      </c>
      <c r="D605" t="str">
        <f>IF(Tabelle1[[#This Row],[Verdienst]]="","",_xlfn.ISOWEEKNUM(Tabelle1[[#This Row],[Datum]]))</f>
        <v/>
      </c>
      <c r="E605" s="5">
        <v>46259</v>
      </c>
      <c r="F605" s="4"/>
      <c r="G605" s="4"/>
      <c r="I605" s="6" t="str">
        <f>IF(Tabelle1[[#This Row],[Beginn]]&lt;1,"",IF(OR(Tabelle1[[#This Row],[Beginn]]="Urlaub",Tabelle1[[#This Row],[Beginn]]="Krank",Tabelle1[[#This Row],[Beginn]]="Feiertag"),8/24,Tabelle1[[#This Row],[Ende]]-Tabelle1[[#This Row],[Beginn]]-Tabelle1[[#This Row],[Pause]]))</f>
        <v/>
      </c>
      <c r="J605" s="2" t="str">
        <f>IF(ISNUMBER(Tabelle1[[#This Row],[Stunde]]),IF(Tabelle1[[#This Row],[Stunde]]&gt;0,Tabelle1[[#This Row],[Stunde]]*$J$1*24,""),"")</f>
        <v/>
      </c>
      <c r="K605" t="str">
        <f>IF(MOD(Tabelle1[[#This Row],[Datum]],7)=1,SUMIF(Tabelle1[Datum],"&lt;="&amp;Tabelle1[[#This Row],[Datum]],Tabelle1[Betrag]),"")</f>
        <v/>
      </c>
      <c r="L605" s="6" t="str">
        <f>IF(MOD(Tabelle1[[#This Row],[Datum]],7)=1,SUMIF(Tabelle1[Datum],"&lt;="&amp;Tabelle1[[#This Row],[Datum]],Tabelle1[Stunde]),"")</f>
        <v/>
      </c>
    </row>
    <row r="606" spans="2:12" hidden="1">
      <c r="B606">
        <f>IF(Tabelle1[[#This Row],[Datum]]&lt;1,"",YEAR(Tabelle1[[#This Row],[Datum]]))</f>
        <v>2026</v>
      </c>
      <c r="C606">
        <f>IF(Tabelle1[[#This Row],[Datum]]&lt;1,"",MONTH(Tabelle1[[#This Row],[Datum]]))</f>
        <v>8</v>
      </c>
      <c r="D606" t="str">
        <f>IF(Tabelle1[[#This Row],[Verdienst]]="","",_xlfn.ISOWEEKNUM(Tabelle1[[#This Row],[Datum]]))</f>
        <v/>
      </c>
      <c r="E606" s="5">
        <v>46260</v>
      </c>
      <c r="F606" s="4"/>
      <c r="G606" s="4"/>
      <c r="I606" s="6" t="str">
        <f>IF(Tabelle1[[#This Row],[Beginn]]&lt;1,"",IF(OR(Tabelle1[[#This Row],[Beginn]]="Urlaub",Tabelle1[[#This Row],[Beginn]]="Krank",Tabelle1[[#This Row],[Beginn]]="Feiertag"),8/24,Tabelle1[[#This Row],[Ende]]-Tabelle1[[#This Row],[Beginn]]-Tabelle1[[#This Row],[Pause]]))</f>
        <v/>
      </c>
      <c r="J606" s="2" t="str">
        <f>IF(ISNUMBER(Tabelle1[[#This Row],[Stunde]]),IF(Tabelle1[[#This Row],[Stunde]]&gt;0,Tabelle1[[#This Row],[Stunde]]*$J$1*24,""),"")</f>
        <v/>
      </c>
      <c r="K606" t="str">
        <f>IF(MOD(Tabelle1[[#This Row],[Datum]],7)=1,SUMIF(Tabelle1[Datum],"&lt;="&amp;Tabelle1[[#This Row],[Datum]],Tabelle1[Betrag]),"")</f>
        <v/>
      </c>
      <c r="L606" s="6" t="str">
        <f>IF(MOD(Tabelle1[[#This Row],[Datum]],7)=1,SUMIF(Tabelle1[Datum],"&lt;="&amp;Tabelle1[[#This Row],[Datum]],Tabelle1[Stunde]),"")</f>
        <v/>
      </c>
    </row>
    <row r="607" spans="2:12" hidden="1">
      <c r="B607">
        <f>IF(Tabelle1[[#This Row],[Datum]]&lt;1,"",YEAR(Tabelle1[[#This Row],[Datum]]))</f>
        <v>2026</v>
      </c>
      <c r="C607">
        <f>IF(Tabelle1[[#This Row],[Datum]]&lt;1,"",MONTH(Tabelle1[[#This Row],[Datum]]))</f>
        <v>8</v>
      </c>
      <c r="D607" t="str">
        <f>IF(Tabelle1[[#This Row],[Verdienst]]="","",_xlfn.ISOWEEKNUM(Tabelle1[[#This Row],[Datum]]))</f>
        <v/>
      </c>
      <c r="E607" s="5">
        <v>46261</v>
      </c>
      <c r="F607" s="4"/>
      <c r="G607" s="4"/>
      <c r="I607" s="6" t="str">
        <f>IF(Tabelle1[[#This Row],[Beginn]]&lt;1,"",IF(OR(Tabelle1[[#This Row],[Beginn]]="Urlaub",Tabelle1[[#This Row],[Beginn]]="Krank",Tabelle1[[#This Row],[Beginn]]="Feiertag"),8/24,Tabelle1[[#This Row],[Ende]]-Tabelle1[[#This Row],[Beginn]]-Tabelle1[[#This Row],[Pause]]))</f>
        <v/>
      </c>
      <c r="J607" s="2" t="str">
        <f>IF(ISNUMBER(Tabelle1[[#This Row],[Stunde]]),IF(Tabelle1[[#This Row],[Stunde]]&gt;0,Tabelle1[[#This Row],[Stunde]]*$J$1*24,""),"")</f>
        <v/>
      </c>
      <c r="K607" t="str">
        <f>IF(MOD(Tabelle1[[#This Row],[Datum]],7)=1,SUMIF(Tabelle1[Datum],"&lt;="&amp;Tabelle1[[#This Row],[Datum]],Tabelle1[Betrag]),"")</f>
        <v/>
      </c>
      <c r="L607" s="6" t="str">
        <f>IF(MOD(Tabelle1[[#This Row],[Datum]],7)=1,SUMIF(Tabelle1[Datum],"&lt;="&amp;Tabelle1[[#This Row],[Datum]],Tabelle1[Stunde]),"")</f>
        <v/>
      </c>
    </row>
    <row r="608" spans="2:12" hidden="1">
      <c r="B608">
        <f>IF(Tabelle1[[#This Row],[Datum]]&lt;1,"",YEAR(Tabelle1[[#This Row],[Datum]]))</f>
        <v>2026</v>
      </c>
      <c r="C608">
        <f>IF(Tabelle1[[#This Row],[Datum]]&lt;1,"",MONTH(Tabelle1[[#This Row],[Datum]]))</f>
        <v>8</v>
      </c>
      <c r="D608" t="str">
        <f>IF(Tabelle1[[#This Row],[Verdienst]]="","",_xlfn.ISOWEEKNUM(Tabelle1[[#This Row],[Datum]]))</f>
        <v/>
      </c>
      <c r="E608" s="5">
        <v>46262</v>
      </c>
      <c r="F608" s="4"/>
      <c r="G608" s="4"/>
      <c r="I608" s="6" t="str">
        <f>IF(Tabelle1[[#This Row],[Beginn]]&lt;1,"",IF(OR(Tabelle1[[#This Row],[Beginn]]="Urlaub",Tabelle1[[#This Row],[Beginn]]="Krank",Tabelle1[[#This Row],[Beginn]]="Feiertag"),8/24,Tabelle1[[#This Row],[Ende]]-Tabelle1[[#This Row],[Beginn]]-Tabelle1[[#This Row],[Pause]]))</f>
        <v/>
      </c>
      <c r="J608" s="2" t="str">
        <f>IF(ISNUMBER(Tabelle1[[#This Row],[Stunde]]),IF(Tabelle1[[#This Row],[Stunde]]&gt;0,Tabelle1[[#This Row],[Stunde]]*$J$1*24,""),"")</f>
        <v/>
      </c>
      <c r="K608" t="str">
        <f>IF(MOD(Tabelle1[[#This Row],[Datum]],7)=1,SUMIF(Tabelle1[Datum],"&lt;="&amp;Tabelle1[[#This Row],[Datum]],Tabelle1[Betrag]),"")</f>
        <v/>
      </c>
      <c r="L608" s="6" t="str">
        <f>IF(MOD(Tabelle1[[#This Row],[Datum]],7)=1,SUMIF(Tabelle1[Datum],"&lt;="&amp;Tabelle1[[#This Row],[Datum]],Tabelle1[Stunde]),"")</f>
        <v/>
      </c>
    </row>
    <row r="609" spans="2:12" hidden="1">
      <c r="B609">
        <f>IF(Tabelle1[[#This Row],[Datum]]&lt;1,"",YEAR(Tabelle1[[#This Row],[Datum]]))</f>
        <v>2026</v>
      </c>
      <c r="C609">
        <f>IF(Tabelle1[[#This Row],[Datum]]&lt;1,"",MONTH(Tabelle1[[#This Row],[Datum]]))</f>
        <v>8</v>
      </c>
      <c r="D609" t="str">
        <f>IF(Tabelle1[[#This Row],[Verdienst]]="","",_xlfn.ISOWEEKNUM(Tabelle1[[#This Row],[Datum]]))</f>
        <v/>
      </c>
      <c r="E609" s="5">
        <v>46263</v>
      </c>
      <c r="F609" s="4"/>
      <c r="G609" s="4"/>
      <c r="I609" s="6" t="str">
        <f>IF(Tabelle1[[#This Row],[Beginn]]&lt;1,"",IF(OR(Tabelle1[[#This Row],[Beginn]]="Urlaub",Tabelle1[[#This Row],[Beginn]]="Krank",Tabelle1[[#This Row],[Beginn]]="Feiertag"),8/24,Tabelle1[[#This Row],[Ende]]-Tabelle1[[#This Row],[Beginn]]-Tabelle1[[#This Row],[Pause]]))</f>
        <v/>
      </c>
      <c r="J609" s="2" t="str">
        <f>IF(ISNUMBER(Tabelle1[[#This Row],[Stunde]]),IF(Tabelle1[[#This Row],[Stunde]]&gt;0,Tabelle1[[#This Row],[Stunde]]*$J$1*24,""),"")</f>
        <v/>
      </c>
      <c r="K609" t="str">
        <f>IF(MOD(Tabelle1[[#This Row],[Datum]],7)=1,SUMIF(Tabelle1[Datum],"&lt;="&amp;Tabelle1[[#This Row],[Datum]],Tabelle1[Betrag]),"")</f>
        <v/>
      </c>
      <c r="L609" s="6" t="str">
        <f>IF(MOD(Tabelle1[[#This Row],[Datum]],7)=1,SUMIF(Tabelle1[Datum],"&lt;="&amp;Tabelle1[[#This Row],[Datum]],Tabelle1[Stunde]),"")</f>
        <v/>
      </c>
    </row>
    <row r="610" spans="2:12" hidden="1">
      <c r="B610">
        <f>IF(Tabelle1[[#This Row],[Datum]]&lt;1,"",YEAR(Tabelle1[[#This Row],[Datum]]))</f>
        <v>2026</v>
      </c>
      <c r="C610">
        <f>IF(Tabelle1[[#This Row],[Datum]]&lt;1,"",MONTH(Tabelle1[[#This Row],[Datum]]))</f>
        <v>8</v>
      </c>
      <c r="D610">
        <f>IF(Tabelle1[[#This Row],[Verdienst]]="","",_xlfn.ISOWEEKNUM(Tabelle1[[#This Row],[Datum]]))</f>
        <v>35</v>
      </c>
      <c r="E610" s="5">
        <v>46264</v>
      </c>
      <c r="F610" s="4"/>
      <c r="G610" s="4"/>
      <c r="I610" s="6" t="str">
        <f>IF(Tabelle1[[#This Row],[Beginn]]&lt;1,"",IF(OR(Tabelle1[[#This Row],[Beginn]]="Urlaub",Tabelle1[[#This Row],[Beginn]]="Krank",Tabelle1[[#This Row],[Beginn]]="Feiertag"),8/24,Tabelle1[[#This Row],[Ende]]-Tabelle1[[#This Row],[Beginn]]-Tabelle1[[#This Row],[Pause]]))</f>
        <v/>
      </c>
      <c r="J610" s="2" t="str">
        <f>IF(ISNUMBER(Tabelle1[[#This Row],[Stunde]]),IF(Tabelle1[[#This Row],[Stunde]]&gt;0,Tabelle1[[#This Row],[Stunde]]*$J$1*24,""),"")</f>
        <v/>
      </c>
      <c r="K610">
        <f>IF(MOD(Tabelle1[[#This Row],[Datum]],7)=1,SUMIF(Tabelle1[Datum],"&lt;="&amp;Tabelle1[[#This Row],[Datum]],Tabelle1[Betrag]),"")</f>
        <v>506.55999999999995</v>
      </c>
      <c r="L610" s="6">
        <f>IF(MOD(Tabelle1[[#This Row],[Datum]],7)=1,SUMIF(Tabelle1[Datum],"&lt;="&amp;Tabelle1[[#This Row],[Datum]],Tabelle1[Stunde]),"")</f>
        <v>1.3333333333333333</v>
      </c>
    </row>
    <row r="611" spans="2:12" hidden="1">
      <c r="B611">
        <f>IF(Tabelle1[[#This Row],[Datum]]&lt;1,"",YEAR(Tabelle1[[#This Row],[Datum]]))</f>
        <v>2026</v>
      </c>
      <c r="C611">
        <f>IF(Tabelle1[[#This Row],[Datum]]&lt;1,"",MONTH(Tabelle1[[#This Row],[Datum]]))</f>
        <v>8</v>
      </c>
      <c r="D611" t="str">
        <f>IF(Tabelle1[[#This Row],[Verdienst]]="","",_xlfn.ISOWEEKNUM(Tabelle1[[#This Row],[Datum]]))</f>
        <v/>
      </c>
      <c r="E611" s="5">
        <v>46265</v>
      </c>
      <c r="F611" s="4"/>
      <c r="G611" s="4"/>
      <c r="I611" s="6" t="str">
        <f>IF(Tabelle1[[#This Row],[Beginn]]&lt;1,"",IF(OR(Tabelle1[[#This Row],[Beginn]]="Urlaub",Tabelle1[[#This Row],[Beginn]]="Krank",Tabelle1[[#This Row],[Beginn]]="Feiertag"),8/24,Tabelle1[[#This Row],[Ende]]-Tabelle1[[#This Row],[Beginn]]-Tabelle1[[#This Row],[Pause]]))</f>
        <v/>
      </c>
      <c r="J611" s="2" t="str">
        <f>IF(ISNUMBER(Tabelle1[[#This Row],[Stunde]]),IF(Tabelle1[[#This Row],[Stunde]]&gt;0,Tabelle1[[#This Row],[Stunde]]*$J$1*24,""),"")</f>
        <v/>
      </c>
      <c r="K611" t="str">
        <f>IF(MOD(Tabelle1[[#This Row],[Datum]],7)=1,SUMIF(Tabelle1[Datum],"&lt;="&amp;Tabelle1[[#This Row],[Datum]],Tabelle1[Betrag]),"")</f>
        <v/>
      </c>
      <c r="L611" s="6" t="str">
        <f>IF(MOD(Tabelle1[[#This Row],[Datum]],7)=1,SUMIF(Tabelle1[Datum],"&lt;="&amp;Tabelle1[[#This Row],[Datum]],Tabelle1[Stunde]),"")</f>
        <v/>
      </c>
    </row>
    <row r="612" spans="2:12" hidden="1">
      <c r="B612">
        <f>IF(Tabelle1[[#This Row],[Datum]]&lt;1,"",YEAR(Tabelle1[[#This Row],[Datum]]))</f>
        <v>2026</v>
      </c>
      <c r="C612">
        <f>IF(Tabelle1[[#This Row],[Datum]]&lt;1,"",MONTH(Tabelle1[[#This Row],[Datum]]))</f>
        <v>9</v>
      </c>
      <c r="D612" t="str">
        <f>IF(Tabelle1[[#This Row],[Verdienst]]="","",_xlfn.ISOWEEKNUM(Tabelle1[[#This Row],[Datum]]))</f>
        <v/>
      </c>
      <c r="E612" s="5">
        <v>46266</v>
      </c>
      <c r="F612" s="4"/>
      <c r="G612" s="4"/>
      <c r="I612" s="6" t="str">
        <f>IF(Tabelle1[[#This Row],[Beginn]]&lt;1,"",IF(OR(Tabelle1[[#This Row],[Beginn]]="Urlaub",Tabelle1[[#This Row],[Beginn]]="Krank",Tabelle1[[#This Row],[Beginn]]="Feiertag"),8/24,Tabelle1[[#This Row],[Ende]]-Tabelle1[[#This Row],[Beginn]]-Tabelle1[[#This Row],[Pause]]))</f>
        <v/>
      </c>
      <c r="J612" s="2" t="str">
        <f>IF(ISNUMBER(Tabelle1[[#This Row],[Stunde]]),IF(Tabelle1[[#This Row],[Stunde]]&gt;0,Tabelle1[[#This Row],[Stunde]]*$J$1*24,""),"")</f>
        <v/>
      </c>
      <c r="K612" t="str">
        <f>IF(MOD(Tabelle1[[#This Row],[Datum]],7)=1,SUMIF(Tabelle1[Datum],"&lt;="&amp;Tabelle1[[#This Row],[Datum]],Tabelle1[Betrag]),"")</f>
        <v/>
      </c>
      <c r="L612" s="6" t="str">
        <f>IF(MOD(Tabelle1[[#This Row],[Datum]],7)=1,SUMIF(Tabelle1[Datum],"&lt;="&amp;Tabelle1[[#This Row],[Datum]],Tabelle1[Stunde]),"")</f>
        <v/>
      </c>
    </row>
    <row r="613" spans="2:12" hidden="1">
      <c r="B613">
        <f>IF(Tabelle1[[#This Row],[Datum]]&lt;1,"",YEAR(Tabelle1[[#This Row],[Datum]]))</f>
        <v>2026</v>
      </c>
      <c r="C613">
        <f>IF(Tabelle1[[#This Row],[Datum]]&lt;1,"",MONTH(Tabelle1[[#This Row],[Datum]]))</f>
        <v>9</v>
      </c>
      <c r="D613" t="str">
        <f>IF(Tabelle1[[#This Row],[Verdienst]]="","",_xlfn.ISOWEEKNUM(Tabelle1[[#This Row],[Datum]]))</f>
        <v/>
      </c>
      <c r="E613" s="5">
        <v>46267</v>
      </c>
      <c r="F613" s="4"/>
      <c r="G613" s="4"/>
      <c r="I613" s="6" t="str">
        <f>IF(Tabelle1[[#This Row],[Beginn]]&lt;1,"",IF(OR(Tabelle1[[#This Row],[Beginn]]="Urlaub",Tabelle1[[#This Row],[Beginn]]="Krank",Tabelle1[[#This Row],[Beginn]]="Feiertag"),8/24,Tabelle1[[#This Row],[Ende]]-Tabelle1[[#This Row],[Beginn]]-Tabelle1[[#This Row],[Pause]]))</f>
        <v/>
      </c>
      <c r="J613" s="2" t="str">
        <f>IF(ISNUMBER(Tabelle1[[#This Row],[Stunde]]),IF(Tabelle1[[#This Row],[Stunde]]&gt;0,Tabelle1[[#This Row],[Stunde]]*$J$1*24,""),"")</f>
        <v/>
      </c>
      <c r="K613" t="str">
        <f>IF(MOD(Tabelle1[[#This Row],[Datum]],7)=1,SUMIF(Tabelle1[Datum],"&lt;="&amp;Tabelle1[[#This Row],[Datum]],Tabelle1[Betrag]),"")</f>
        <v/>
      </c>
      <c r="L613" s="6" t="str">
        <f>IF(MOD(Tabelle1[[#This Row],[Datum]],7)=1,SUMIF(Tabelle1[Datum],"&lt;="&amp;Tabelle1[[#This Row],[Datum]],Tabelle1[Stunde]),"")</f>
        <v/>
      </c>
    </row>
    <row r="614" spans="2:12" hidden="1">
      <c r="B614">
        <f>IF(Tabelle1[[#This Row],[Datum]]&lt;1,"",YEAR(Tabelle1[[#This Row],[Datum]]))</f>
        <v>2026</v>
      </c>
      <c r="C614">
        <f>IF(Tabelle1[[#This Row],[Datum]]&lt;1,"",MONTH(Tabelle1[[#This Row],[Datum]]))</f>
        <v>9</v>
      </c>
      <c r="D614" t="str">
        <f>IF(Tabelle1[[#This Row],[Verdienst]]="","",_xlfn.ISOWEEKNUM(Tabelle1[[#This Row],[Datum]]))</f>
        <v/>
      </c>
      <c r="E614" s="5">
        <v>46268</v>
      </c>
      <c r="F614" s="4"/>
      <c r="G614" s="4"/>
      <c r="I614" s="6" t="str">
        <f>IF(Tabelle1[[#This Row],[Beginn]]&lt;1,"",IF(OR(Tabelle1[[#This Row],[Beginn]]="Urlaub",Tabelle1[[#This Row],[Beginn]]="Krank",Tabelle1[[#This Row],[Beginn]]="Feiertag"),8/24,Tabelle1[[#This Row],[Ende]]-Tabelle1[[#This Row],[Beginn]]-Tabelle1[[#This Row],[Pause]]))</f>
        <v/>
      </c>
      <c r="J614" s="2" t="str">
        <f>IF(ISNUMBER(Tabelle1[[#This Row],[Stunde]]),IF(Tabelle1[[#This Row],[Stunde]]&gt;0,Tabelle1[[#This Row],[Stunde]]*$J$1*24,""),"")</f>
        <v/>
      </c>
      <c r="K614" t="str">
        <f>IF(MOD(Tabelle1[[#This Row],[Datum]],7)=1,SUMIF(Tabelle1[Datum],"&lt;="&amp;Tabelle1[[#This Row],[Datum]],Tabelle1[Betrag]),"")</f>
        <v/>
      </c>
      <c r="L614" s="6" t="str">
        <f>IF(MOD(Tabelle1[[#This Row],[Datum]],7)=1,SUMIF(Tabelle1[Datum],"&lt;="&amp;Tabelle1[[#This Row],[Datum]],Tabelle1[Stunde]),"")</f>
        <v/>
      </c>
    </row>
    <row r="615" spans="2:12" hidden="1">
      <c r="B615">
        <f>IF(Tabelle1[[#This Row],[Datum]]&lt;1,"",YEAR(Tabelle1[[#This Row],[Datum]]))</f>
        <v>2026</v>
      </c>
      <c r="C615">
        <f>IF(Tabelle1[[#This Row],[Datum]]&lt;1,"",MONTH(Tabelle1[[#This Row],[Datum]]))</f>
        <v>9</v>
      </c>
      <c r="D615" t="str">
        <f>IF(Tabelle1[[#This Row],[Verdienst]]="","",_xlfn.ISOWEEKNUM(Tabelle1[[#This Row],[Datum]]))</f>
        <v/>
      </c>
      <c r="E615" s="5">
        <v>46269</v>
      </c>
      <c r="F615" s="4"/>
      <c r="G615" s="4"/>
      <c r="I615" s="6" t="str">
        <f>IF(Tabelle1[[#This Row],[Beginn]]&lt;1,"",IF(OR(Tabelle1[[#This Row],[Beginn]]="Urlaub",Tabelle1[[#This Row],[Beginn]]="Krank",Tabelle1[[#This Row],[Beginn]]="Feiertag"),8/24,Tabelle1[[#This Row],[Ende]]-Tabelle1[[#This Row],[Beginn]]-Tabelle1[[#This Row],[Pause]]))</f>
        <v/>
      </c>
      <c r="J615" s="2" t="str">
        <f>IF(ISNUMBER(Tabelle1[[#This Row],[Stunde]]),IF(Tabelle1[[#This Row],[Stunde]]&gt;0,Tabelle1[[#This Row],[Stunde]]*$J$1*24,""),"")</f>
        <v/>
      </c>
      <c r="K615" t="str">
        <f>IF(MOD(Tabelle1[[#This Row],[Datum]],7)=1,SUMIF(Tabelle1[Datum],"&lt;="&amp;Tabelle1[[#This Row],[Datum]],Tabelle1[Betrag]),"")</f>
        <v/>
      </c>
      <c r="L615" s="6" t="str">
        <f>IF(MOD(Tabelle1[[#This Row],[Datum]],7)=1,SUMIF(Tabelle1[Datum],"&lt;="&amp;Tabelle1[[#This Row],[Datum]],Tabelle1[Stunde]),"")</f>
        <v/>
      </c>
    </row>
    <row r="616" spans="2:12" hidden="1">
      <c r="B616">
        <f>IF(Tabelle1[[#This Row],[Datum]]&lt;1,"",YEAR(Tabelle1[[#This Row],[Datum]]))</f>
        <v>2026</v>
      </c>
      <c r="C616">
        <f>IF(Tabelle1[[#This Row],[Datum]]&lt;1,"",MONTH(Tabelle1[[#This Row],[Datum]]))</f>
        <v>9</v>
      </c>
      <c r="D616" t="str">
        <f>IF(Tabelle1[[#This Row],[Verdienst]]="","",_xlfn.ISOWEEKNUM(Tabelle1[[#This Row],[Datum]]))</f>
        <v/>
      </c>
      <c r="E616" s="5">
        <v>46270</v>
      </c>
      <c r="F616" s="4"/>
      <c r="G616" s="4"/>
      <c r="I616" s="6" t="str">
        <f>IF(Tabelle1[[#This Row],[Beginn]]&lt;1,"",IF(OR(Tabelle1[[#This Row],[Beginn]]="Urlaub",Tabelle1[[#This Row],[Beginn]]="Krank",Tabelle1[[#This Row],[Beginn]]="Feiertag"),8/24,Tabelle1[[#This Row],[Ende]]-Tabelle1[[#This Row],[Beginn]]-Tabelle1[[#This Row],[Pause]]))</f>
        <v/>
      </c>
      <c r="J616" s="2" t="str">
        <f>IF(ISNUMBER(Tabelle1[[#This Row],[Stunde]]),IF(Tabelle1[[#This Row],[Stunde]]&gt;0,Tabelle1[[#This Row],[Stunde]]*$J$1*24,""),"")</f>
        <v/>
      </c>
      <c r="K616" t="str">
        <f>IF(MOD(Tabelle1[[#This Row],[Datum]],7)=1,SUMIF(Tabelle1[Datum],"&lt;="&amp;Tabelle1[[#This Row],[Datum]],Tabelle1[Betrag]),"")</f>
        <v/>
      </c>
      <c r="L616" s="6" t="str">
        <f>IF(MOD(Tabelle1[[#This Row],[Datum]],7)=1,SUMIF(Tabelle1[Datum],"&lt;="&amp;Tabelle1[[#This Row],[Datum]],Tabelle1[Stunde]),"")</f>
        <v/>
      </c>
    </row>
    <row r="617" spans="2:12" hidden="1">
      <c r="B617">
        <f>IF(Tabelle1[[#This Row],[Datum]]&lt;1,"",YEAR(Tabelle1[[#This Row],[Datum]]))</f>
        <v>2026</v>
      </c>
      <c r="C617">
        <f>IF(Tabelle1[[#This Row],[Datum]]&lt;1,"",MONTH(Tabelle1[[#This Row],[Datum]]))</f>
        <v>9</v>
      </c>
      <c r="D617">
        <f>IF(Tabelle1[[#This Row],[Verdienst]]="","",_xlfn.ISOWEEKNUM(Tabelle1[[#This Row],[Datum]]))</f>
        <v>36</v>
      </c>
      <c r="E617" s="5">
        <v>46271</v>
      </c>
      <c r="F617" s="4"/>
      <c r="G617" s="4"/>
      <c r="I617" s="6" t="str">
        <f>IF(Tabelle1[[#This Row],[Beginn]]&lt;1,"",IF(OR(Tabelle1[[#This Row],[Beginn]]="Urlaub",Tabelle1[[#This Row],[Beginn]]="Krank",Tabelle1[[#This Row],[Beginn]]="Feiertag"),8/24,Tabelle1[[#This Row],[Ende]]-Tabelle1[[#This Row],[Beginn]]-Tabelle1[[#This Row],[Pause]]))</f>
        <v/>
      </c>
      <c r="J617" s="2" t="str">
        <f>IF(ISNUMBER(Tabelle1[[#This Row],[Stunde]]),IF(Tabelle1[[#This Row],[Stunde]]&gt;0,Tabelle1[[#This Row],[Stunde]]*$J$1*24,""),"")</f>
        <v/>
      </c>
      <c r="K617">
        <f>IF(MOD(Tabelle1[[#This Row],[Datum]],7)=1,SUMIF(Tabelle1[Datum],"&lt;="&amp;Tabelle1[[#This Row],[Datum]],Tabelle1[Betrag]),"")</f>
        <v>506.55999999999995</v>
      </c>
      <c r="L617" s="6">
        <f>IF(MOD(Tabelle1[[#This Row],[Datum]],7)=1,SUMIF(Tabelle1[Datum],"&lt;="&amp;Tabelle1[[#This Row],[Datum]],Tabelle1[Stunde]),"")</f>
        <v>1.3333333333333333</v>
      </c>
    </row>
    <row r="618" spans="2:12" hidden="1">
      <c r="B618">
        <f>IF(Tabelle1[[#This Row],[Datum]]&lt;1,"",YEAR(Tabelle1[[#This Row],[Datum]]))</f>
        <v>2026</v>
      </c>
      <c r="C618">
        <f>IF(Tabelle1[[#This Row],[Datum]]&lt;1,"",MONTH(Tabelle1[[#This Row],[Datum]]))</f>
        <v>9</v>
      </c>
      <c r="D618" t="str">
        <f>IF(Tabelle1[[#This Row],[Verdienst]]="","",_xlfn.ISOWEEKNUM(Tabelle1[[#This Row],[Datum]]))</f>
        <v/>
      </c>
      <c r="E618" s="5">
        <v>46272</v>
      </c>
      <c r="F618" s="4"/>
      <c r="G618" s="4"/>
      <c r="I618" s="6" t="str">
        <f>IF(Tabelle1[[#This Row],[Beginn]]&lt;1,"",IF(OR(Tabelle1[[#This Row],[Beginn]]="Urlaub",Tabelle1[[#This Row],[Beginn]]="Krank",Tabelle1[[#This Row],[Beginn]]="Feiertag"),8/24,Tabelle1[[#This Row],[Ende]]-Tabelle1[[#This Row],[Beginn]]-Tabelle1[[#This Row],[Pause]]))</f>
        <v/>
      </c>
      <c r="J618" s="2" t="str">
        <f>IF(ISNUMBER(Tabelle1[[#This Row],[Stunde]]),IF(Tabelle1[[#This Row],[Stunde]]&gt;0,Tabelle1[[#This Row],[Stunde]]*$J$1*24,""),"")</f>
        <v/>
      </c>
      <c r="K618" t="str">
        <f>IF(MOD(Tabelle1[[#This Row],[Datum]],7)=1,SUMIF(Tabelle1[Datum],"&lt;="&amp;Tabelle1[[#This Row],[Datum]],Tabelle1[Betrag]),"")</f>
        <v/>
      </c>
      <c r="L618" s="6" t="str">
        <f>IF(MOD(Tabelle1[[#This Row],[Datum]],7)=1,SUMIF(Tabelle1[Datum],"&lt;="&amp;Tabelle1[[#This Row],[Datum]],Tabelle1[Stunde]),"")</f>
        <v/>
      </c>
    </row>
    <row r="619" spans="2:12" hidden="1">
      <c r="B619">
        <f>IF(Tabelle1[[#This Row],[Datum]]&lt;1,"",YEAR(Tabelle1[[#This Row],[Datum]]))</f>
        <v>2026</v>
      </c>
      <c r="C619">
        <f>IF(Tabelle1[[#This Row],[Datum]]&lt;1,"",MONTH(Tabelle1[[#This Row],[Datum]]))</f>
        <v>9</v>
      </c>
      <c r="D619" t="str">
        <f>IF(Tabelle1[[#This Row],[Verdienst]]="","",_xlfn.ISOWEEKNUM(Tabelle1[[#This Row],[Datum]]))</f>
        <v/>
      </c>
      <c r="E619" s="5">
        <v>46273</v>
      </c>
      <c r="F619" s="4"/>
      <c r="G619" s="4"/>
      <c r="I619" s="6" t="str">
        <f>IF(Tabelle1[[#This Row],[Beginn]]&lt;1,"",IF(OR(Tabelle1[[#This Row],[Beginn]]="Urlaub",Tabelle1[[#This Row],[Beginn]]="Krank",Tabelle1[[#This Row],[Beginn]]="Feiertag"),8/24,Tabelle1[[#This Row],[Ende]]-Tabelle1[[#This Row],[Beginn]]-Tabelle1[[#This Row],[Pause]]))</f>
        <v/>
      </c>
      <c r="J619" s="2" t="str">
        <f>IF(ISNUMBER(Tabelle1[[#This Row],[Stunde]]),IF(Tabelle1[[#This Row],[Stunde]]&gt;0,Tabelle1[[#This Row],[Stunde]]*$J$1*24,""),"")</f>
        <v/>
      </c>
      <c r="K619" t="str">
        <f>IF(MOD(Tabelle1[[#This Row],[Datum]],7)=1,SUMIF(Tabelle1[Datum],"&lt;="&amp;Tabelle1[[#This Row],[Datum]],Tabelle1[Betrag]),"")</f>
        <v/>
      </c>
      <c r="L619" s="6" t="str">
        <f>IF(MOD(Tabelle1[[#This Row],[Datum]],7)=1,SUMIF(Tabelle1[Datum],"&lt;="&amp;Tabelle1[[#This Row],[Datum]],Tabelle1[Stunde]),"")</f>
        <v/>
      </c>
    </row>
    <row r="620" spans="2:12" hidden="1">
      <c r="B620">
        <f>IF(Tabelle1[[#This Row],[Datum]]&lt;1,"",YEAR(Tabelle1[[#This Row],[Datum]]))</f>
        <v>2026</v>
      </c>
      <c r="C620">
        <f>IF(Tabelle1[[#This Row],[Datum]]&lt;1,"",MONTH(Tabelle1[[#This Row],[Datum]]))</f>
        <v>9</v>
      </c>
      <c r="D620" t="str">
        <f>IF(Tabelle1[[#This Row],[Verdienst]]="","",_xlfn.ISOWEEKNUM(Tabelle1[[#This Row],[Datum]]))</f>
        <v/>
      </c>
      <c r="E620" s="5">
        <v>46274</v>
      </c>
      <c r="F620" s="4"/>
      <c r="G620" s="4"/>
      <c r="I620" s="6" t="str">
        <f>IF(Tabelle1[[#This Row],[Beginn]]&lt;1,"",IF(OR(Tabelle1[[#This Row],[Beginn]]="Urlaub",Tabelle1[[#This Row],[Beginn]]="Krank",Tabelle1[[#This Row],[Beginn]]="Feiertag"),8/24,Tabelle1[[#This Row],[Ende]]-Tabelle1[[#This Row],[Beginn]]-Tabelle1[[#This Row],[Pause]]))</f>
        <v/>
      </c>
      <c r="J620" s="2" t="str">
        <f>IF(ISNUMBER(Tabelle1[[#This Row],[Stunde]]),IF(Tabelle1[[#This Row],[Stunde]]&gt;0,Tabelle1[[#This Row],[Stunde]]*$J$1*24,""),"")</f>
        <v/>
      </c>
      <c r="K620" t="str">
        <f>IF(MOD(Tabelle1[[#This Row],[Datum]],7)=1,SUMIF(Tabelle1[Datum],"&lt;="&amp;Tabelle1[[#This Row],[Datum]],Tabelle1[Betrag]),"")</f>
        <v/>
      </c>
      <c r="L620" s="6" t="str">
        <f>IF(MOD(Tabelle1[[#This Row],[Datum]],7)=1,SUMIF(Tabelle1[Datum],"&lt;="&amp;Tabelle1[[#This Row],[Datum]],Tabelle1[Stunde]),"")</f>
        <v/>
      </c>
    </row>
    <row r="621" spans="2:12" hidden="1">
      <c r="B621">
        <f>IF(Tabelle1[[#This Row],[Datum]]&lt;1,"",YEAR(Tabelle1[[#This Row],[Datum]]))</f>
        <v>2026</v>
      </c>
      <c r="C621">
        <f>IF(Tabelle1[[#This Row],[Datum]]&lt;1,"",MONTH(Tabelle1[[#This Row],[Datum]]))</f>
        <v>9</v>
      </c>
      <c r="D621" t="str">
        <f>IF(Tabelle1[[#This Row],[Verdienst]]="","",_xlfn.ISOWEEKNUM(Tabelle1[[#This Row],[Datum]]))</f>
        <v/>
      </c>
      <c r="E621" s="5">
        <v>46275</v>
      </c>
      <c r="F621" s="4"/>
      <c r="G621" s="4"/>
      <c r="I621" s="6" t="str">
        <f>IF(Tabelle1[[#This Row],[Beginn]]&lt;1,"",IF(OR(Tabelle1[[#This Row],[Beginn]]="Urlaub",Tabelle1[[#This Row],[Beginn]]="Krank",Tabelle1[[#This Row],[Beginn]]="Feiertag"),8/24,Tabelle1[[#This Row],[Ende]]-Tabelle1[[#This Row],[Beginn]]-Tabelle1[[#This Row],[Pause]]))</f>
        <v/>
      </c>
      <c r="J621" s="2" t="str">
        <f>IF(ISNUMBER(Tabelle1[[#This Row],[Stunde]]),IF(Tabelle1[[#This Row],[Stunde]]&gt;0,Tabelle1[[#This Row],[Stunde]]*$J$1*24,""),"")</f>
        <v/>
      </c>
      <c r="K621" t="str">
        <f>IF(MOD(Tabelle1[[#This Row],[Datum]],7)=1,SUMIF(Tabelle1[Datum],"&lt;="&amp;Tabelle1[[#This Row],[Datum]],Tabelle1[Betrag]),"")</f>
        <v/>
      </c>
      <c r="L621" s="6" t="str">
        <f>IF(MOD(Tabelle1[[#This Row],[Datum]],7)=1,SUMIF(Tabelle1[Datum],"&lt;="&amp;Tabelle1[[#This Row],[Datum]],Tabelle1[Stunde]),"")</f>
        <v/>
      </c>
    </row>
    <row r="622" spans="2:12" hidden="1">
      <c r="B622">
        <f>IF(Tabelle1[[#This Row],[Datum]]&lt;1,"",YEAR(Tabelle1[[#This Row],[Datum]]))</f>
        <v>2026</v>
      </c>
      <c r="C622">
        <f>IF(Tabelle1[[#This Row],[Datum]]&lt;1,"",MONTH(Tabelle1[[#This Row],[Datum]]))</f>
        <v>9</v>
      </c>
      <c r="D622" t="str">
        <f>IF(Tabelle1[[#This Row],[Verdienst]]="","",_xlfn.ISOWEEKNUM(Tabelle1[[#This Row],[Datum]]))</f>
        <v/>
      </c>
      <c r="E622" s="5">
        <v>46276</v>
      </c>
      <c r="F622" s="4"/>
      <c r="G622" s="4"/>
      <c r="I622" s="6" t="str">
        <f>IF(Tabelle1[[#This Row],[Beginn]]&lt;1,"",IF(OR(Tabelle1[[#This Row],[Beginn]]="Urlaub",Tabelle1[[#This Row],[Beginn]]="Krank",Tabelle1[[#This Row],[Beginn]]="Feiertag"),8/24,Tabelle1[[#This Row],[Ende]]-Tabelle1[[#This Row],[Beginn]]-Tabelle1[[#This Row],[Pause]]))</f>
        <v/>
      </c>
      <c r="J622" s="2" t="str">
        <f>IF(ISNUMBER(Tabelle1[[#This Row],[Stunde]]),IF(Tabelle1[[#This Row],[Stunde]]&gt;0,Tabelle1[[#This Row],[Stunde]]*$J$1*24,""),"")</f>
        <v/>
      </c>
      <c r="K622" t="str">
        <f>IF(MOD(Tabelle1[[#This Row],[Datum]],7)=1,SUMIF(Tabelle1[Datum],"&lt;="&amp;Tabelle1[[#This Row],[Datum]],Tabelle1[Betrag]),"")</f>
        <v/>
      </c>
      <c r="L622" s="6" t="str">
        <f>IF(MOD(Tabelle1[[#This Row],[Datum]],7)=1,SUMIF(Tabelle1[Datum],"&lt;="&amp;Tabelle1[[#This Row],[Datum]],Tabelle1[Stunde]),"")</f>
        <v/>
      </c>
    </row>
    <row r="623" spans="2:12" hidden="1">
      <c r="B623">
        <f>IF(Tabelle1[[#This Row],[Datum]]&lt;1,"",YEAR(Tabelle1[[#This Row],[Datum]]))</f>
        <v>2026</v>
      </c>
      <c r="C623">
        <f>IF(Tabelle1[[#This Row],[Datum]]&lt;1,"",MONTH(Tabelle1[[#This Row],[Datum]]))</f>
        <v>9</v>
      </c>
      <c r="D623" t="str">
        <f>IF(Tabelle1[[#This Row],[Verdienst]]="","",_xlfn.ISOWEEKNUM(Tabelle1[[#This Row],[Datum]]))</f>
        <v/>
      </c>
      <c r="E623" s="5">
        <v>46277</v>
      </c>
      <c r="F623" s="4"/>
      <c r="G623" s="4"/>
      <c r="I623" s="6" t="str">
        <f>IF(Tabelle1[[#This Row],[Beginn]]&lt;1,"",IF(OR(Tabelle1[[#This Row],[Beginn]]="Urlaub",Tabelle1[[#This Row],[Beginn]]="Krank",Tabelle1[[#This Row],[Beginn]]="Feiertag"),8/24,Tabelle1[[#This Row],[Ende]]-Tabelle1[[#This Row],[Beginn]]-Tabelle1[[#This Row],[Pause]]))</f>
        <v/>
      </c>
      <c r="J623" s="2" t="str">
        <f>IF(ISNUMBER(Tabelle1[[#This Row],[Stunde]]),IF(Tabelle1[[#This Row],[Stunde]]&gt;0,Tabelle1[[#This Row],[Stunde]]*$J$1*24,""),"")</f>
        <v/>
      </c>
      <c r="K623" t="str">
        <f>IF(MOD(Tabelle1[[#This Row],[Datum]],7)=1,SUMIF(Tabelle1[Datum],"&lt;="&amp;Tabelle1[[#This Row],[Datum]],Tabelle1[Betrag]),"")</f>
        <v/>
      </c>
      <c r="L623" s="6" t="str">
        <f>IF(MOD(Tabelle1[[#This Row],[Datum]],7)=1,SUMIF(Tabelle1[Datum],"&lt;="&amp;Tabelle1[[#This Row],[Datum]],Tabelle1[Stunde]),"")</f>
        <v/>
      </c>
    </row>
    <row r="624" spans="2:12" hidden="1">
      <c r="B624">
        <f>IF(Tabelle1[[#This Row],[Datum]]&lt;1,"",YEAR(Tabelle1[[#This Row],[Datum]]))</f>
        <v>2026</v>
      </c>
      <c r="C624">
        <f>IF(Tabelle1[[#This Row],[Datum]]&lt;1,"",MONTH(Tabelle1[[#This Row],[Datum]]))</f>
        <v>9</v>
      </c>
      <c r="D624">
        <f>IF(Tabelle1[[#This Row],[Verdienst]]="","",_xlfn.ISOWEEKNUM(Tabelle1[[#This Row],[Datum]]))</f>
        <v>37</v>
      </c>
      <c r="E624" s="5">
        <v>46278</v>
      </c>
      <c r="F624" s="4"/>
      <c r="G624" s="4"/>
      <c r="I624" s="6" t="str">
        <f>IF(Tabelle1[[#This Row],[Beginn]]&lt;1,"",IF(OR(Tabelle1[[#This Row],[Beginn]]="Urlaub",Tabelle1[[#This Row],[Beginn]]="Krank",Tabelle1[[#This Row],[Beginn]]="Feiertag"),8/24,Tabelle1[[#This Row],[Ende]]-Tabelle1[[#This Row],[Beginn]]-Tabelle1[[#This Row],[Pause]]))</f>
        <v/>
      </c>
      <c r="J624" s="2" t="str">
        <f>IF(ISNUMBER(Tabelle1[[#This Row],[Stunde]]),IF(Tabelle1[[#This Row],[Stunde]]&gt;0,Tabelle1[[#This Row],[Stunde]]*$J$1*24,""),"")</f>
        <v/>
      </c>
      <c r="K624">
        <f>IF(MOD(Tabelle1[[#This Row],[Datum]],7)=1,SUMIF(Tabelle1[Datum],"&lt;="&amp;Tabelle1[[#This Row],[Datum]],Tabelle1[Betrag]),"")</f>
        <v>506.55999999999995</v>
      </c>
      <c r="L624" s="6">
        <f>IF(MOD(Tabelle1[[#This Row],[Datum]],7)=1,SUMIF(Tabelle1[Datum],"&lt;="&amp;Tabelle1[[#This Row],[Datum]],Tabelle1[Stunde]),"")</f>
        <v>1.3333333333333333</v>
      </c>
    </row>
    <row r="625" spans="2:12" hidden="1">
      <c r="B625">
        <f>IF(Tabelle1[[#This Row],[Datum]]&lt;1,"",YEAR(Tabelle1[[#This Row],[Datum]]))</f>
        <v>2026</v>
      </c>
      <c r="C625">
        <f>IF(Tabelle1[[#This Row],[Datum]]&lt;1,"",MONTH(Tabelle1[[#This Row],[Datum]]))</f>
        <v>9</v>
      </c>
      <c r="D625" t="str">
        <f>IF(Tabelle1[[#This Row],[Verdienst]]="","",_xlfn.ISOWEEKNUM(Tabelle1[[#This Row],[Datum]]))</f>
        <v/>
      </c>
      <c r="E625" s="5">
        <v>46279</v>
      </c>
      <c r="F625" s="4"/>
      <c r="G625" s="4"/>
      <c r="I625" s="6" t="str">
        <f>IF(Tabelle1[[#This Row],[Beginn]]&lt;1,"",IF(OR(Tabelle1[[#This Row],[Beginn]]="Urlaub",Tabelle1[[#This Row],[Beginn]]="Krank",Tabelle1[[#This Row],[Beginn]]="Feiertag"),8/24,Tabelle1[[#This Row],[Ende]]-Tabelle1[[#This Row],[Beginn]]-Tabelle1[[#This Row],[Pause]]))</f>
        <v/>
      </c>
      <c r="J625" s="2" t="str">
        <f>IF(ISNUMBER(Tabelle1[[#This Row],[Stunde]]),IF(Tabelle1[[#This Row],[Stunde]]&gt;0,Tabelle1[[#This Row],[Stunde]]*$J$1*24,""),"")</f>
        <v/>
      </c>
      <c r="K625" t="str">
        <f>IF(MOD(Tabelle1[[#This Row],[Datum]],7)=1,SUMIF(Tabelle1[Datum],"&lt;="&amp;Tabelle1[[#This Row],[Datum]],Tabelle1[Betrag]),"")</f>
        <v/>
      </c>
      <c r="L625" s="6" t="str">
        <f>IF(MOD(Tabelle1[[#This Row],[Datum]],7)=1,SUMIF(Tabelle1[Datum],"&lt;="&amp;Tabelle1[[#This Row],[Datum]],Tabelle1[Stunde]),"")</f>
        <v/>
      </c>
    </row>
    <row r="626" spans="2:12" hidden="1">
      <c r="B626">
        <f>IF(Tabelle1[[#This Row],[Datum]]&lt;1,"",YEAR(Tabelle1[[#This Row],[Datum]]))</f>
        <v>2026</v>
      </c>
      <c r="C626">
        <f>IF(Tabelle1[[#This Row],[Datum]]&lt;1,"",MONTH(Tabelle1[[#This Row],[Datum]]))</f>
        <v>9</v>
      </c>
      <c r="D626" t="str">
        <f>IF(Tabelle1[[#This Row],[Verdienst]]="","",_xlfn.ISOWEEKNUM(Tabelle1[[#This Row],[Datum]]))</f>
        <v/>
      </c>
      <c r="E626" s="5">
        <v>46280</v>
      </c>
      <c r="F626" s="4"/>
      <c r="G626" s="4"/>
      <c r="I626" s="6" t="str">
        <f>IF(Tabelle1[[#This Row],[Beginn]]&lt;1,"",IF(OR(Tabelle1[[#This Row],[Beginn]]="Urlaub",Tabelle1[[#This Row],[Beginn]]="Krank",Tabelle1[[#This Row],[Beginn]]="Feiertag"),8/24,Tabelle1[[#This Row],[Ende]]-Tabelle1[[#This Row],[Beginn]]-Tabelle1[[#This Row],[Pause]]))</f>
        <v/>
      </c>
      <c r="J626" s="2" t="str">
        <f>IF(ISNUMBER(Tabelle1[[#This Row],[Stunde]]),IF(Tabelle1[[#This Row],[Stunde]]&gt;0,Tabelle1[[#This Row],[Stunde]]*$J$1*24,""),"")</f>
        <v/>
      </c>
      <c r="K626" t="str">
        <f>IF(MOD(Tabelle1[[#This Row],[Datum]],7)=1,SUMIF(Tabelle1[Datum],"&lt;="&amp;Tabelle1[[#This Row],[Datum]],Tabelle1[Betrag]),"")</f>
        <v/>
      </c>
      <c r="L626" s="6" t="str">
        <f>IF(MOD(Tabelle1[[#This Row],[Datum]],7)=1,SUMIF(Tabelle1[Datum],"&lt;="&amp;Tabelle1[[#This Row],[Datum]],Tabelle1[Stunde]),"")</f>
        <v/>
      </c>
    </row>
    <row r="627" spans="2:12" hidden="1">
      <c r="B627">
        <f>IF(Tabelle1[[#This Row],[Datum]]&lt;1,"",YEAR(Tabelle1[[#This Row],[Datum]]))</f>
        <v>2026</v>
      </c>
      <c r="C627">
        <f>IF(Tabelle1[[#This Row],[Datum]]&lt;1,"",MONTH(Tabelle1[[#This Row],[Datum]]))</f>
        <v>9</v>
      </c>
      <c r="D627" t="str">
        <f>IF(Tabelle1[[#This Row],[Verdienst]]="","",_xlfn.ISOWEEKNUM(Tabelle1[[#This Row],[Datum]]))</f>
        <v/>
      </c>
      <c r="E627" s="5">
        <v>46281</v>
      </c>
      <c r="F627" s="4"/>
      <c r="G627" s="4"/>
      <c r="I627" s="6" t="str">
        <f>IF(Tabelle1[[#This Row],[Beginn]]&lt;1,"",IF(OR(Tabelle1[[#This Row],[Beginn]]="Urlaub",Tabelle1[[#This Row],[Beginn]]="Krank",Tabelle1[[#This Row],[Beginn]]="Feiertag"),8/24,Tabelle1[[#This Row],[Ende]]-Tabelle1[[#This Row],[Beginn]]-Tabelle1[[#This Row],[Pause]]))</f>
        <v/>
      </c>
      <c r="J627" s="2" t="str">
        <f>IF(ISNUMBER(Tabelle1[[#This Row],[Stunde]]),IF(Tabelle1[[#This Row],[Stunde]]&gt;0,Tabelle1[[#This Row],[Stunde]]*$J$1*24,""),"")</f>
        <v/>
      </c>
      <c r="K627" t="str">
        <f>IF(MOD(Tabelle1[[#This Row],[Datum]],7)=1,SUMIF(Tabelle1[Datum],"&lt;="&amp;Tabelle1[[#This Row],[Datum]],Tabelle1[Betrag]),"")</f>
        <v/>
      </c>
      <c r="L627" s="6" t="str">
        <f>IF(MOD(Tabelle1[[#This Row],[Datum]],7)=1,SUMIF(Tabelle1[Datum],"&lt;="&amp;Tabelle1[[#This Row],[Datum]],Tabelle1[Stunde]),"")</f>
        <v/>
      </c>
    </row>
    <row r="628" spans="2:12" hidden="1">
      <c r="B628">
        <f>IF(Tabelle1[[#This Row],[Datum]]&lt;1,"",YEAR(Tabelle1[[#This Row],[Datum]]))</f>
        <v>2026</v>
      </c>
      <c r="C628">
        <f>IF(Tabelle1[[#This Row],[Datum]]&lt;1,"",MONTH(Tabelle1[[#This Row],[Datum]]))</f>
        <v>9</v>
      </c>
      <c r="D628" t="str">
        <f>IF(Tabelle1[[#This Row],[Verdienst]]="","",_xlfn.ISOWEEKNUM(Tabelle1[[#This Row],[Datum]]))</f>
        <v/>
      </c>
      <c r="E628" s="5">
        <v>46282</v>
      </c>
      <c r="F628" s="4"/>
      <c r="G628" s="4"/>
      <c r="I628" s="6" t="str">
        <f>IF(Tabelle1[[#This Row],[Beginn]]&lt;1,"",IF(OR(Tabelle1[[#This Row],[Beginn]]="Urlaub",Tabelle1[[#This Row],[Beginn]]="Krank",Tabelle1[[#This Row],[Beginn]]="Feiertag"),8/24,Tabelle1[[#This Row],[Ende]]-Tabelle1[[#This Row],[Beginn]]-Tabelle1[[#This Row],[Pause]]))</f>
        <v/>
      </c>
      <c r="J628" s="2" t="str">
        <f>IF(ISNUMBER(Tabelle1[[#This Row],[Stunde]]),IF(Tabelle1[[#This Row],[Stunde]]&gt;0,Tabelle1[[#This Row],[Stunde]]*$J$1*24,""),"")</f>
        <v/>
      </c>
      <c r="K628" t="str">
        <f>IF(MOD(Tabelle1[[#This Row],[Datum]],7)=1,SUMIF(Tabelle1[Datum],"&lt;="&amp;Tabelle1[[#This Row],[Datum]],Tabelle1[Betrag]),"")</f>
        <v/>
      </c>
      <c r="L628" s="6" t="str">
        <f>IF(MOD(Tabelle1[[#This Row],[Datum]],7)=1,SUMIF(Tabelle1[Datum],"&lt;="&amp;Tabelle1[[#This Row],[Datum]],Tabelle1[Stunde]),"")</f>
        <v/>
      </c>
    </row>
    <row r="629" spans="2:12" hidden="1">
      <c r="B629">
        <f>IF(Tabelle1[[#This Row],[Datum]]&lt;1,"",YEAR(Tabelle1[[#This Row],[Datum]]))</f>
        <v>2026</v>
      </c>
      <c r="C629">
        <f>IF(Tabelle1[[#This Row],[Datum]]&lt;1,"",MONTH(Tabelle1[[#This Row],[Datum]]))</f>
        <v>9</v>
      </c>
      <c r="D629" t="str">
        <f>IF(Tabelle1[[#This Row],[Verdienst]]="","",_xlfn.ISOWEEKNUM(Tabelle1[[#This Row],[Datum]]))</f>
        <v/>
      </c>
      <c r="E629" s="5">
        <v>46283</v>
      </c>
      <c r="F629" s="4"/>
      <c r="G629" s="4"/>
      <c r="I629" s="6" t="str">
        <f>IF(Tabelle1[[#This Row],[Beginn]]&lt;1,"",IF(OR(Tabelle1[[#This Row],[Beginn]]="Urlaub",Tabelle1[[#This Row],[Beginn]]="Krank",Tabelle1[[#This Row],[Beginn]]="Feiertag"),8/24,Tabelle1[[#This Row],[Ende]]-Tabelle1[[#This Row],[Beginn]]-Tabelle1[[#This Row],[Pause]]))</f>
        <v/>
      </c>
      <c r="J629" s="2" t="str">
        <f>IF(ISNUMBER(Tabelle1[[#This Row],[Stunde]]),IF(Tabelle1[[#This Row],[Stunde]]&gt;0,Tabelle1[[#This Row],[Stunde]]*$J$1*24,""),"")</f>
        <v/>
      </c>
      <c r="K629" t="str">
        <f>IF(MOD(Tabelle1[[#This Row],[Datum]],7)=1,SUMIF(Tabelle1[Datum],"&lt;="&amp;Tabelle1[[#This Row],[Datum]],Tabelle1[Betrag]),"")</f>
        <v/>
      </c>
      <c r="L629" s="6" t="str">
        <f>IF(MOD(Tabelle1[[#This Row],[Datum]],7)=1,SUMIF(Tabelle1[Datum],"&lt;="&amp;Tabelle1[[#This Row],[Datum]],Tabelle1[Stunde]),"")</f>
        <v/>
      </c>
    </row>
    <row r="630" spans="2:12" hidden="1">
      <c r="B630">
        <f>IF(Tabelle1[[#This Row],[Datum]]&lt;1,"",YEAR(Tabelle1[[#This Row],[Datum]]))</f>
        <v>2026</v>
      </c>
      <c r="C630">
        <f>IF(Tabelle1[[#This Row],[Datum]]&lt;1,"",MONTH(Tabelle1[[#This Row],[Datum]]))</f>
        <v>9</v>
      </c>
      <c r="D630" t="str">
        <f>IF(Tabelle1[[#This Row],[Verdienst]]="","",_xlfn.ISOWEEKNUM(Tabelle1[[#This Row],[Datum]]))</f>
        <v/>
      </c>
      <c r="E630" s="5">
        <v>46284</v>
      </c>
      <c r="F630" s="4"/>
      <c r="G630" s="4"/>
      <c r="I630" s="6" t="str">
        <f>IF(Tabelle1[[#This Row],[Beginn]]&lt;1,"",IF(OR(Tabelle1[[#This Row],[Beginn]]="Urlaub",Tabelle1[[#This Row],[Beginn]]="Krank",Tabelle1[[#This Row],[Beginn]]="Feiertag"),8/24,Tabelle1[[#This Row],[Ende]]-Tabelle1[[#This Row],[Beginn]]-Tabelle1[[#This Row],[Pause]]))</f>
        <v/>
      </c>
      <c r="J630" s="2" t="str">
        <f>IF(ISNUMBER(Tabelle1[[#This Row],[Stunde]]),IF(Tabelle1[[#This Row],[Stunde]]&gt;0,Tabelle1[[#This Row],[Stunde]]*$J$1*24,""),"")</f>
        <v/>
      </c>
      <c r="K630" t="str">
        <f>IF(MOD(Tabelle1[[#This Row],[Datum]],7)=1,SUMIF(Tabelle1[Datum],"&lt;="&amp;Tabelle1[[#This Row],[Datum]],Tabelle1[Betrag]),"")</f>
        <v/>
      </c>
      <c r="L630" s="6" t="str">
        <f>IF(MOD(Tabelle1[[#This Row],[Datum]],7)=1,SUMIF(Tabelle1[Datum],"&lt;="&amp;Tabelle1[[#This Row],[Datum]],Tabelle1[Stunde]),"")</f>
        <v/>
      </c>
    </row>
    <row r="631" spans="2:12" hidden="1">
      <c r="B631">
        <f>IF(Tabelle1[[#This Row],[Datum]]&lt;1,"",YEAR(Tabelle1[[#This Row],[Datum]]))</f>
        <v>2026</v>
      </c>
      <c r="C631">
        <f>IF(Tabelle1[[#This Row],[Datum]]&lt;1,"",MONTH(Tabelle1[[#This Row],[Datum]]))</f>
        <v>9</v>
      </c>
      <c r="D631">
        <f>IF(Tabelle1[[#This Row],[Verdienst]]="","",_xlfn.ISOWEEKNUM(Tabelle1[[#This Row],[Datum]]))</f>
        <v>38</v>
      </c>
      <c r="E631" s="5">
        <v>46285</v>
      </c>
      <c r="F631" s="4"/>
      <c r="G631" s="4"/>
      <c r="I631" s="6" t="str">
        <f>IF(Tabelle1[[#This Row],[Beginn]]&lt;1,"",IF(OR(Tabelle1[[#This Row],[Beginn]]="Urlaub",Tabelle1[[#This Row],[Beginn]]="Krank",Tabelle1[[#This Row],[Beginn]]="Feiertag"),8/24,Tabelle1[[#This Row],[Ende]]-Tabelle1[[#This Row],[Beginn]]-Tabelle1[[#This Row],[Pause]]))</f>
        <v/>
      </c>
      <c r="J631" s="2" t="str">
        <f>IF(ISNUMBER(Tabelle1[[#This Row],[Stunde]]),IF(Tabelle1[[#This Row],[Stunde]]&gt;0,Tabelle1[[#This Row],[Stunde]]*$J$1*24,""),"")</f>
        <v/>
      </c>
      <c r="K631">
        <f>IF(MOD(Tabelle1[[#This Row],[Datum]],7)=1,SUMIF(Tabelle1[Datum],"&lt;="&amp;Tabelle1[[#This Row],[Datum]],Tabelle1[Betrag]),"")</f>
        <v>506.55999999999995</v>
      </c>
      <c r="L631" s="6">
        <f>IF(MOD(Tabelle1[[#This Row],[Datum]],7)=1,SUMIF(Tabelle1[Datum],"&lt;="&amp;Tabelle1[[#This Row],[Datum]],Tabelle1[Stunde]),"")</f>
        <v>1.3333333333333333</v>
      </c>
    </row>
    <row r="632" spans="2:12" hidden="1">
      <c r="B632">
        <f>IF(Tabelle1[[#This Row],[Datum]]&lt;1,"",YEAR(Tabelle1[[#This Row],[Datum]]))</f>
        <v>2026</v>
      </c>
      <c r="C632">
        <f>IF(Tabelle1[[#This Row],[Datum]]&lt;1,"",MONTH(Tabelle1[[#This Row],[Datum]]))</f>
        <v>9</v>
      </c>
      <c r="D632" t="str">
        <f>IF(Tabelle1[[#This Row],[Verdienst]]="","",_xlfn.ISOWEEKNUM(Tabelle1[[#This Row],[Datum]]))</f>
        <v/>
      </c>
      <c r="E632" s="5">
        <v>46286</v>
      </c>
      <c r="F632" s="4"/>
      <c r="G632" s="4"/>
      <c r="I632" s="6" t="str">
        <f>IF(Tabelle1[[#This Row],[Beginn]]&lt;1,"",IF(OR(Tabelle1[[#This Row],[Beginn]]="Urlaub",Tabelle1[[#This Row],[Beginn]]="Krank",Tabelle1[[#This Row],[Beginn]]="Feiertag"),8/24,Tabelle1[[#This Row],[Ende]]-Tabelle1[[#This Row],[Beginn]]-Tabelle1[[#This Row],[Pause]]))</f>
        <v/>
      </c>
      <c r="J632" s="2" t="str">
        <f>IF(ISNUMBER(Tabelle1[[#This Row],[Stunde]]),IF(Tabelle1[[#This Row],[Stunde]]&gt;0,Tabelle1[[#This Row],[Stunde]]*$J$1*24,""),"")</f>
        <v/>
      </c>
      <c r="K632" t="str">
        <f>IF(MOD(Tabelle1[[#This Row],[Datum]],7)=1,SUMIF(Tabelle1[Datum],"&lt;="&amp;Tabelle1[[#This Row],[Datum]],Tabelle1[Betrag]),"")</f>
        <v/>
      </c>
      <c r="L632" s="6" t="str">
        <f>IF(MOD(Tabelle1[[#This Row],[Datum]],7)=1,SUMIF(Tabelle1[Datum],"&lt;="&amp;Tabelle1[[#This Row],[Datum]],Tabelle1[Stunde]),"")</f>
        <v/>
      </c>
    </row>
    <row r="633" spans="2:12" hidden="1">
      <c r="B633">
        <f>IF(Tabelle1[[#This Row],[Datum]]&lt;1,"",YEAR(Tabelle1[[#This Row],[Datum]]))</f>
        <v>2026</v>
      </c>
      <c r="C633">
        <f>IF(Tabelle1[[#This Row],[Datum]]&lt;1,"",MONTH(Tabelle1[[#This Row],[Datum]]))</f>
        <v>9</v>
      </c>
      <c r="D633" t="str">
        <f>IF(Tabelle1[[#This Row],[Verdienst]]="","",_xlfn.ISOWEEKNUM(Tabelle1[[#This Row],[Datum]]))</f>
        <v/>
      </c>
      <c r="E633" s="5">
        <v>46287</v>
      </c>
      <c r="F633" s="4"/>
      <c r="G633" s="4"/>
      <c r="I633" s="6" t="str">
        <f>IF(Tabelle1[[#This Row],[Beginn]]&lt;1,"",IF(OR(Tabelle1[[#This Row],[Beginn]]="Urlaub",Tabelle1[[#This Row],[Beginn]]="Krank",Tabelle1[[#This Row],[Beginn]]="Feiertag"),8/24,Tabelle1[[#This Row],[Ende]]-Tabelle1[[#This Row],[Beginn]]-Tabelle1[[#This Row],[Pause]]))</f>
        <v/>
      </c>
      <c r="J633" s="2" t="str">
        <f>IF(ISNUMBER(Tabelle1[[#This Row],[Stunde]]),IF(Tabelle1[[#This Row],[Stunde]]&gt;0,Tabelle1[[#This Row],[Stunde]]*$J$1*24,""),"")</f>
        <v/>
      </c>
      <c r="K633" t="str">
        <f>IF(MOD(Tabelle1[[#This Row],[Datum]],7)=1,SUMIF(Tabelle1[Datum],"&lt;="&amp;Tabelle1[[#This Row],[Datum]],Tabelle1[Betrag]),"")</f>
        <v/>
      </c>
      <c r="L633" s="6" t="str">
        <f>IF(MOD(Tabelle1[[#This Row],[Datum]],7)=1,SUMIF(Tabelle1[Datum],"&lt;="&amp;Tabelle1[[#This Row],[Datum]],Tabelle1[Stunde]),"")</f>
        <v/>
      </c>
    </row>
    <row r="634" spans="2:12" hidden="1">
      <c r="B634">
        <f>IF(Tabelle1[[#This Row],[Datum]]&lt;1,"",YEAR(Tabelle1[[#This Row],[Datum]]))</f>
        <v>2026</v>
      </c>
      <c r="C634">
        <f>IF(Tabelle1[[#This Row],[Datum]]&lt;1,"",MONTH(Tabelle1[[#This Row],[Datum]]))</f>
        <v>9</v>
      </c>
      <c r="D634" t="str">
        <f>IF(Tabelle1[[#This Row],[Verdienst]]="","",_xlfn.ISOWEEKNUM(Tabelle1[[#This Row],[Datum]]))</f>
        <v/>
      </c>
      <c r="E634" s="5">
        <v>46288</v>
      </c>
      <c r="F634" s="4"/>
      <c r="G634" s="4"/>
      <c r="I634" s="6" t="str">
        <f>IF(Tabelle1[[#This Row],[Beginn]]&lt;1,"",IF(OR(Tabelle1[[#This Row],[Beginn]]="Urlaub",Tabelle1[[#This Row],[Beginn]]="Krank",Tabelle1[[#This Row],[Beginn]]="Feiertag"),8/24,Tabelle1[[#This Row],[Ende]]-Tabelle1[[#This Row],[Beginn]]-Tabelle1[[#This Row],[Pause]]))</f>
        <v/>
      </c>
      <c r="J634" s="2" t="str">
        <f>IF(ISNUMBER(Tabelle1[[#This Row],[Stunde]]),IF(Tabelle1[[#This Row],[Stunde]]&gt;0,Tabelle1[[#This Row],[Stunde]]*$J$1*24,""),"")</f>
        <v/>
      </c>
      <c r="K634" t="str">
        <f>IF(MOD(Tabelle1[[#This Row],[Datum]],7)=1,SUMIF(Tabelle1[Datum],"&lt;="&amp;Tabelle1[[#This Row],[Datum]],Tabelle1[Betrag]),"")</f>
        <v/>
      </c>
      <c r="L634" s="6" t="str">
        <f>IF(MOD(Tabelle1[[#This Row],[Datum]],7)=1,SUMIF(Tabelle1[Datum],"&lt;="&amp;Tabelle1[[#This Row],[Datum]],Tabelle1[Stunde]),"")</f>
        <v/>
      </c>
    </row>
    <row r="635" spans="2:12" hidden="1">
      <c r="B635">
        <f>IF(Tabelle1[[#This Row],[Datum]]&lt;1,"",YEAR(Tabelle1[[#This Row],[Datum]]))</f>
        <v>2026</v>
      </c>
      <c r="C635">
        <f>IF(Tabelle1[[#This Row],[Datum]]&lt;1,"",MONTH(Tabelle1[[#This Row],[Datum]]))</f>
        <v>9</v>
      </c>
      <c r="D635" t="str">
        <f>IF(Tabelle1[[#This Row],[Verdienst]]="","",_xlfn.ISOWEEKNUM(Tabelle1[[#This Row],[Datum]]))</f>
        <v/>
      </c>
      <c r="E635" s="5">
        <v>46289</v>
      </c>
      <c r="F635" s="4"/>
      <c r="G635" s="4"/>
      <c r="I635" s="6" t="str">
        <f>IF(Tabelle1[[#This Row],[Beginn]]&lt;1,"",IF(OR(Tabelle1[[#This Row],[Beginn]]="Urlaub",Tabelle1[[#This Row],[Beginn]]="Krank",Tabelle1[[#This Row],[Beginn]]="Feiertag"),8/24,Tabelle1[[#This Row],[Ende]]-Tabelle1[[#This Row],[Beginn]]-Tabelle1[[#This Row],[Pause]]))</f>
        <v/>
      </c>
      <c r="J635" s="2" t="str">
        <f>IF(ISNUMBER(Tabelle1[[#This Row],[Stunde]]),IF(Tabelle1[[#This Row],[Stunde]]&gt;0,Tabelle1[[#This Row],[Stunde]]*$J$1*24,""),"")</f>
        <v/>
      </c>
      <c r="K635" t="str">
        <f>IF(MOD(Tabelle1[[#This Row],[Datum]],7)=1,SUMIF(Tabelle1[Datum],"&lt;="&amp;Tabelle1[[#This Row],[Datum]],Tabelle1[Betrag]),"")</f>
        <v/>
      </c>
      <c r="L635" s="6" t="str">
        <f>IF(MOD(Tabelle1[[#This Row],[Datum]],7)=1,SUMIF(Tabelle1[Datum],"&lt;="&amp;Tabelle1[[#This Row],[Datum]],Tabelle1[Stunde]),"")</f>
        <v/>
      </c>
    </row>
    <row r="636" spans="2:12" hidden="1">
      <c r="B636">
        <f>IF(Tabelle1[[#This Row],[Datum]]&lt;1,"",YEAR(Tabelle1[[#This Row],[Datum]]))</f>
        <v>2026</v>
      </c>
      <c r="C636">
        <f>IF(Tabelle1[[#This Row],[Datum]]&lt;1,"",MONTH(Tabelle1[[#This Row],[Datum]]))</f>
        <v>9</v>
      </c>
      <c r="D636" t="str">
        <f>IF(Tabelle1[[#This Row],[Verdienst]]="","",_xlfn.ISOWEEKNUM(Tabelle1[[#This Row],[Datum]]))</f>
        <v/>
      </c>
      <c r="E636" s="5">
        <v>46290</v>
      </c>
      <c r="F636" s="4"/>
      <c r="G636" s="4"/>
      <c r="I636" s="6" t="str">
        <f>IF(Tabelle1[[#This Row],[Beginn]]&lt;1,"",IF(OR(Tabelle1[[#This Row],[Beginn]]="Urlaub",Tabelle1[[#This Row],[Beginn]]="Krank",Tabelle1[[#This Row],[Beginn]]="Feiertag"),8/24,Tabelle1[[#This Row],[Ende]]-Tabelle1[[#This Row],[Beginn]]-Tabelle1[[#This Row],[Pause]]))</f>
        <v/>
      </c>
      <c r="J636" s="2" t="str">
        <f>IF(ISNUMBER(Tabelle1[[#This Row],[Stunde]]),IF(Tabelle1[[#This Row],[Stunde]]&gt;0,Tabelle1[[#This Row],[Stunde]]*$J$1*24,""),"")</f>
        <v/>
      </c>
      <c r="K636" t="str">
        <f>IF(MOD(Tabelle1[[#This Row],[Datum]],7)=1,SUMIF(Tabelle1[Datum],"&lt;="&amp;Tabelle1[[#This Row],[Datum]],Tabelle1[Betrag]),"")</f>
        <v/>
      </c>
      <c r="L636" s="6" t="str">
        <f>IF(MOD(Tabelle1[[#This Row],[Datum]],7)=1,SUMIF(Tabelle1[Datum],"&lt;="&amp;Tabelle1[[#This Row],[Datum]],Tabelle1[Stunde]),"")</f>
        <v/>
      </c>
    </row>
    <row r="637" spans="2:12" hidden="1">
      <c r="B637">
        <f>IF(Tabelle1[[#This Row],[Datum]]&lt;1,"",YEAR(Tabelle1[[#This Row],[Datum]]))</f>
        <v>2026</v>
      </c>
      <c r="C637">
        <f>IF(Tabelle1[[#This Row],[Datum]]&lt;1,"",MONTH(Tabelle1[[#This Row],[Datum]]))</f>
        <v>9</v>
      </c>
      <c r="D637" t="str">
        <f>IF(Tabelle1[[#This Row],[Verdienst]]="","",_xlfn.ISOWEEKNUM(Tabelle1[[#This Row],[Datum]]))</f>
        <v/>
      </c>
      <c r="E637" s="5">
        <v>46291</v>
      </c>
      <c r="F637" s="4"/>
      <c r="G637" s="4"/>
      <c r="I637" s="6" t="str">
        <f>IF(Tabelle1[[#This Row],[Beginn]]&lt;1,"",IF(OR(Tabelle1[[#This Row],[Beginn]]="Urlaub",Tabelle1[[#This Row],[Beginn]]="Krank",Tabelle1[[#This Row],[Beginn]]="Feiertag"),8/24,Tabelle1[[#This Row],[Ende]]-Tabelle1[[#This Row],[Beginn]]-Tabelle1[[#This Row],[Pause]]))</f>
        <v/>
      </c>
      <c r="J637" s="2" t="str">
        <f>IF(ISNUMBER(Tabelle1[[#This Row],[Stunde]]),IF(Tabelle1[[#This Row],[Stunde]]&gt;0,Tabelle1[[#This Row],[Stunde]]*$J$1*24,""),"")</f>
        <v/>
      </c>
      <c r="K637" t="str">
        <f>IF(MOD(Tabelle1[[#This Row],[Datum]],7)=1,SUMIF(Tabelle1[Datum],"&lt;="&amp;Tabelle1[[#This Row],[Datum]],Tabelle1[Betrag]),"")</f>
        <v/>
      </c>
      <c r="L637" s="6" t="str">
        <f>IF(MOD(Tabelle1[[#This Row],[Datum]],7)=1,SUMIF(Tabelle1[Datum],"&lt;="&amp;Tabelle1[[#This Row],[Datum]],Tabelle1[Stunde]),"")</f>
        <v/>
      </c>
    </row>
    <row r="638" spans="2:12" hidden="1">
      <c r="B638">
        <f>IF(Tabelle1[[#This Row],[Datum]]&lt;1,"",YEAR(Tabelle1[[#This Row],[Datum]]))</f>
        <v>2026</v>
      </c>
      <c r="C638">
        <f>IF(Tabelle1[[#This Row],[Datum]]&lt;1,"",MONTH(Tabelle1[[#This Row],[Datum]]))</f>
        <v>9</v>
      </c>
      <c r="D638">
        <f>IF(Tabelle1[[#This Row],[Verdienst]]="","",_xlfn.ISOWEEKNUM(Tabelle1[[#This Row],[Datum]]))</f>
        <v>39</v>
      </c>
      <c r="E638" s="5">
        <v>46292</v>
      </c>
      <c r="F638" s="4"/>
      <c r="G638" s="4"/>
      <c r="I638" s="6" t="str">
        <f>IF(Tabelle1[[#This Row],[Beginn]]&lt;1,"",IF(OR(Tabelle1[[#This Row],[Beginn]]="Urlaub",Tabelle1[[#This Row],[Beginn]]="Krank",Tabelle1[[#This Row],[Beginn]]="Feiertag"),8/24,Tabelle1[[#This Row],[Ende]]-Tabelle1[[#This Row],[Beginn]]-Tabelle1[[#This Row],[Pause]]))</f>
        <v/>
      </c>
      <c r="J638" s="2" t="str">
        <f>IF(ISNUMBER(Tabelle1[[#This Row],[Stunde]]),IF(Tabelle1[[#This Row],[Stunde]]&gt;0,Tabelle1[[#This Row],[Stunde]]*$J$1*24,""),"")</f>
        <v/>
      </c>
      <c r="K638">
        <f>IF(MOD(Tabelle1[[#This Row],[Datum]],7)=1,SUMIF(Tabelle1[Datum],"&lt;="&amp;Tabelle1[[#This Row],[Datum]],Tabelle1[Betrag]),"")</f>
        <v>506.55999999999995</v>
      </c>
      <c r="L638" s="6">
        <f>IF(MOD(Tabelle1[[#This Row],[Datum]],7)=1,SUMIF(Tabelle1[Datum],"&lt;="&amp;Tabelle1[[#This Row],[Datum]],Tabelle1[Stunde]),"")</f>
        <v>1.3333333333333333</v>
      </c>
    </row>
    <row r="639" spans="2:12" hidden="1">
      <c r="B639">
        <f>IF(Tabelle1[[#This Row],[Datum]]&lt;1,"",YEAR(Tabelle1[[#This Row],[Datum]]))</f>
        <v>2026</v>
      </c>
      <c r="C639">
        <f>IF(Tabelle1[[#This Row],[Datum]]&lt;1,"",MONTH(Tabelle1[[#This Row],[Datum]]))</f>
        <v>9</v>
      </c>
      <c r="D639" t="str">
        <f>IF(Tabelle1[[#This Row],[Verdienst]]="","",_xlfn.ISOWEEKNUM(Tabelle1[[#This Row],[Datum]]))</f>
        <v/>
      </c>
      <c r="E639" s="5">
        <v>46293</v>
      </c>
      <c r="F639" s="4"/>
      <c r="G639" s="4"/>
      <c r="I639" s="6" t="str">
        <f>IF(Tabelle1[[#This Row],[Beginn]]&lt;1,"",IF(OR(Tabelle1[[#This Row],[Beginn]]="Urlaub",Tabelle1[[#This Row],[Beginn]]="Krank",Tabelle1[[#This Row],[Beginn]]="Feiertag"),8/24,Tabelle1[[#This Row],[Ende]]-Tabelle1[[#This Row],[Beginn]]-Tabelle1[[#This Row],[Pause]]))</f>
        <v/>
      </c>
      <c r="J639" s="2" t="str">
        <f>IF(ISNUMBER(Tabelle1[[#This Row],[Stunde]]),IF(Tabelle1[[#This Row],[Stunde]]&gt;0,Tabelle1[[#This Row],[Stunde]]*$J$1*24,""),"")</f>
        <v/>
      </c>
      <c r="K639" t="str">
        <f>IF(MOD(Tabelle1[[#This Row],[Datum]],7)=1,SUMIF(Tabelle1[Datum],"&lt;="&amp;Tabelle1[[#This Row],[Datum]],Tabelle1[Betrag]),"")</f>
        <v/>
      </c>
      <c r="L639" s="6" t="str">
        <f>IF(MOD(Tabelle1[[#This Row],[Datum]],7)=1,SUMIF(Tabelle1[Datum],"&lt;="&amp;Tabelle1[[#This Row],[Datum]],Tabelle1[Stunde]),"")</f>
        <v/>
      </c>
    </row>
    <row r="640" spans="2:12" hidden="1">
      <c r="B640">
        <f>IF(Tabelle1[[#This Row],[Datum]]&lt;1,"",YEAR(Tabelle1[[#This Row],[Datum]]))</f>
        <v>2026</v>
      </c>
      <c r="C640">
        <f>IF(Tabelle1[[#This Row],[Datum]]&lt;1,"",MONTH(Tabelle1[[#This Row],[Datum]]))</f>
        <v>9</v>
      </c>
      <c r="D640" t="str">
        <f>IF(Tabelle1[[#This Row],[Verdienst]]="","",_xlfn.ISOWEEKNUM(Tabelle1[[#This Row],[Datum]]))</f>
        <v/>
      </c>
      <c r="E640" s="5">
        <v>46294</v>
      </c>
      <c r="F640" s="4"/>
      <c r="G640" s="4"/>
      <c r="I640" s="6" t="str">
        <f>IF(Tabelle1[[#This Row],[Beginn]]&lt;1,"",IF(OR(Tabelle1[[#This Row],[Beginn]]="Urlaub",Tabelle1[[#This Row],[Beginn]]="Krank",Tabelle1[[#This Row],[Beginn]]="Feiertag"),8/24,Tabelle1[[#This Row],[Ende]]-Tabelle1[[#This Row],[Beginn]]-Tabelle1[[#This Row],[Pause]]))</f>
        <v/>
      </c>
      <c r="J640" s="2" t="str">
        <f>IF(ISNUMBER(Tabelle1[[#This Row],[Stunde]]),IF(Tabelle1[[#This Row],[Stunde]]&gt;0,Tabelle1[[#This Row],[Stunde]]*$J$1*24,""),"")</f>
        <v/>
      </c>
      <c r="K640" t="str">
        <f>IF(MOD(Tabelle1[[#This Row],[Datum]],7)=1,SUMIF(Tabelle1[Datum],"&lt;="&amp;Tabelle1[[#This Row],[Datum]],Tabelle1[Betrag]),"")</f>
        <v/>
      </c>
      <c r="L640" s="6" t="str">
        <f>IF(MOD(Tabelle1[[#This Row],[Datum]],7)=1,SUMIF(Tabelle1[Datum],"&lt;="&amp;Tabelle1[[#This Row],[Datum]],Tabelle1[Stunde]),"")</f>
        <v/>
      </c>
    </row>
    <row r="641" spans="2:12" hidden="1">
      <c r="B641">
        <f>IF(Tabelle1[[#This Row],[Datum]]&lt;1,"",YEAR(Tabelle1[[#This Row],[Datum]]))</f>
        <v>2026</v>
      </c>
      <c r="C641">
        <f>IF(Tabelle1[[#This Row],[Datum]]&lt;1,"",MONTH(Tabelle1[[#This Row],[Datum]]))</f>
        <v>9</v>
      </c>
      <c r="D641" t="str">
        <f>IF(Tabelle1[[#This Row],[Verdienst]]="","",_xlfn.ISOWEEKNUM(Tabelle1[[#This Row],[Datum]]))</f>
        <v/>
      </c>
      <c r="E641" s="5">
        <v>46295</v>
      </c>
      <c r="F641" s="4"/>
      <c r="G641" s="4"/>
      <c r="I641" s="6" t="str">
        <f>IF(Tabelle1[[#This Row],[Beginn]]&lt;1,"",IF(OR(Tabelle1[[#This Row],[Beginn]]="Urlaub",Tabelle1[[#This Row],[Beginn]]="Krank",Tabelle1[[#This Row],[Beginn]]="Feiertag"),8/24,Tabelle1[[#This Row],[Ende]]-Tabelle1[[#This Row],[Beginn]]-Tabelle1[[#This Row],[Pause]]))</f>
        <v/>
      </c>
      <c r="J641" s="2" t="str">
        <f>IF(ISNUMBER(Tabelle1[[#This Row],[Stunde]]),IF(Tabelle1[[#This Row],[Stunde]]&gt;0,Tabelle1[[#This Row],[Stunde]]*$J$1*24,""),"")</f>
        <v/>
      </c>
      <c r="K641" t="str">
        <f>IF(MOD(Tabelle1[[#This Row],[Datum]],7)=1,SUMIF(Tabelle1[Datum],"&lt;="&amp;Tabelle1[[#This Row],[Datum]],Tabelle1[Betrag]),"")</f>
        <v/>
      </c>
      <c r="L641" s="6" t="str">
        <f>IF(MOD(Tabelle1[[#This Row],[Datum]],7)=1,SUMIF(Tabelle1[Datum],"&lt;="&amp;Tabelle1[[#This Row],[Datum]],Tabelle1[Stunde]),"")</f>
        <v/>
      </c>
    </row>
    <row r="642" spans="2:12" hidden="1">
      <c r="B642">
        <f>IF(Tabelle1[[#This Row],[Datum]]&lt;1,"",YEAR(Tabelle1[[#This Row],[Datum]]))</f>
        <v>2026</v>
      </c>
      <c r="C642">
        <f>IF(Tabelle1[[#This Row],[Datum]]&lt;1,"",MONTH(Tabelle1[[#This Row],[Datum]]))</f>
        <v>10</v>
      </c>
      <c r="D642" t="str">
        <f>IF(Tabelle1[[#This Row],[Verdienst]]="","",_xlfn.ISOWEEKNUM(Tabelle1[[#This Row],[Datum]]))</f>
        <v/>
      </c>
      <c r="E642" s="5">
        <v>46296</v>
      </c>
      <c r="F642" s="4"/>
      <c r="G642" s="4"/>
      <c r="I642" s="6" t="str">
        <f>IF(Tabelle1[[#This Row],[Beginn]]&lt;1,"",IF(OR(Tabelle1[[#This Row],[Beginn]]="Urlaub",Tabelle1[[#This Row],[Beginn]]="Krank",Tabelle1[[#This Row],[Beginn]]="Feiertag"),8/24,Tabelle1[[#This Row],[Ende]]-Tabelle1[[#This Row],[Beginn]]-Tabelle1[[#This Row],[Pause]]))</f>
        <v/>
      </c>
      <c r="J642" s="2" t="str">
        <f>IF(ISNUMBER(Tabelle1[[#This Row],[Stunde]]),IF(Tabelle1[[#This Row],[Stunde]]&gt;0,Tabelle1[[#This Row],[Stunde]]*$J$1*24,""),"")</f>
        <v/>
      </c>
      <c r="K642" t="str">
        <f>IF(MOD(Tabelle1[[#This Row],[Datum]],7)=1,SUMIF(Tabelle1[Datum],"&lt;="&amp;Tabelle1[[#This Row],[Datum]],Tabelle1[Betrag]),"")</f>
        <v/>
      </c>
      <c r="L642" s="6" t="str">
        <f>IF(MOD(Tabelle1[[#This Row],[Datum]],7)=1,SUMIF(Tabelle1[Datum],"&lt;="&amp;Tabelle1[[#This Row],[Datum]],Tabelle1[Stunde]),"")</f>
        <v/>
      </c>
    </row>
    <row r="643" spans="2:12" hidden="1">
      <c r="B643">
        <f>IF(Tabelle1[[#This Row],[Datum]]&lt;1,"",YEAR(Tabelle1[[#This Row],[Datum]]))</f>
        <v>2026</v>
      </c>
      <c r="C643">
        <f>IF(Tabelle1[[#This Row],[Datum]]&lt;1,"",MONTH(Tabelle1[[#This Row],[Datum]]))</f>
        <v>10</v>
      </c>
      <c r="D643" t="str">
        <f>IF(Tabelle1[[#This Row],[Verdienst]]="","",_xlfn.ISOWEEKNUM(Tabelle1[[#This Row],[Datum]]))</f>
        <v/>
      </c>
      <c r="E643" s="5">
        <v>46297</v>
      </c>
      <c r="F643" s="4"/>
      <c r="G643" s="4"/>
      <c r="I643" s="6" t="str">
        <f>IF(Tabelle1[[#This Row],[Beginn]]&lt;1,"",IF(OR(Tabelle1[[#This Row],[Beginn]]="Urlaub",Tabelle1[[#This Row],[Beginn]]="Krank",Tabelle1[[#This Row],[Beginn]]="Feiertag"),8/24,Tabelle1[[#This Row],[Ende]]-Tabelle1[[#This Row],[Beginn]]-Tabelle1[[#This Row],[Pause]]))</f>
        <v/>
      </c>
      <c r="J643" s="2" t="str">
        <f>IF(ISNUMBER(Tabelle1[[#This Row],[Stunde]]),IF(Tabelle1[[#This Row],[Stunde]]&gt;0,Tabelle1[[#This Row],[Stunde]]*$J$1*24,""),"")</f>
        <v/>
      </c>
      <c r="K643" t="str">
        <f>IF(MOD(Tabelle1[[#This Row],[Datum]],7)=1,SUMIF(Tabelle1[Datum],"&lt;="&amp;Tabelle1[[#This Row],[Datum]],Tabelle1[Betrag]),"")</f>
        <v/>
      </c>
      <c r="L643" s="6" t="str">
        <f>IF(MOD(Tabelle1[[#This Row],[Datum]],7)=1,SUMIF(Tabelle1[Datum],"&lt;="&amp;Tabelle1[[#This Row],[Datum]],Tabelle1[Stunde]),"")</f>
        <v/>
      </c>
    </row>
    <row r="644" spans="2:12" hidden="1">
      <c r="B644">
        <f>IF(Tabelle1[[#This Row],[Datum]]&lt;1,"",YEAR(Tabelle1[[#This Row],[Datum]]))</f>
        <v>2026</v>
      </c>
      <c r="C644">
        <f>IF(Tabelle1[[#This Row],[Datum]]&lt;1,"",MONTH(Tabelle1[[#This Row],[Datum]]))</f>
        <v>10</v>
      </c>
      <c r="D644" t="str">
        <f>IF(Tabelle1[[#This Row],[Verdienst]]="","",_xlfn.ISOWEEKNUM(Tabelle1[[#This Row],[Datum]]))</f>
        <v/>
      </c>
      <c r="E644" s="5">
        <v>46298</v>
      </c>
      <c r="F644" s="4"/>
      <c r="G644" s="4"/>
      <c r="I644" s="6" t="str">
        <f>IF(Tabelle1[[#This Row],[Beginn]]&lt;1,"",IF(OR(Tabelle1[[#This Row],[Beginn]]="Urlaub",Tabelle1[[#This Row],[Beginn]]="Krank",Tabelle1[[#This Row],[Beginn]]="Feiertag"),8/24,Tabelle1[[#This Row],[Ende]]-Tabelle1[[#This Row],[Beginn]]-Tabelle1[[#This Row],[Pause]]))</f>
        <v/>
      </c>
      <c r="J644" s="2" t="str">
        <f>IF(ISNUMBER(Tabelle1[[#This Row],[Stunde]]),IF(Tabelle1[[#This Row],[Stunde]]&gt;0,Tabelle1[[#This Row],[Stunde]]*$J$1*24,""),"")</f>
        <v/>
      </c>
      <c r="K644" t="str">
        <f>IF(MOD(Tabelle1[[#This Row],[Datum]],7)=1,SUMIF(Tabelle1[Datum],"&lt;="&amp;Tabelle1[[#This Row],[Datum]],Tabelle1[Betrag]),"")</f>
        <v/>
      </c>
      <c r="L644" s="6" t="str">
        <f>IF(MOD(Tabelle1[[#This Row],[Datum]],7)=1,SUMIF(Tabelle1[Datum],"&lt;="&amp;Tabelle1[[#This Row],[Datum]],Tabelle1[Stunde]),"")</f>
        <v/>
      </c>
    </row>
    <row r="645" spans="2:12" hidden="1">
      <c r="B645">
        <f>IF(Tabelle1[[#This Row],[Datum]]&lt;1,"",YEAR(Tabelle1[[#This Row],[Datum]]))</f>
        <v>2026</v>
      </c>
      <c r="C645">
        <f>IF(Tabelle1[[#This Row],[Datum]]&lt;1,"",MONTH(Tabelle1[[#This Row],[Datum]]))</f>
        <v>10</v>
      </c>
      <c r="D645">
        <f>IF(Tabelle1[[#This Row],[Verdienst]]="","",_xlfn.ISOWEEKNUM(Tabelle1[[#This Row],[Datum]]))</f>
        <v>40</v>
      </c>
      <c r="E645" s="5">
        <v>46299</v>
      </c>
      <c r="F645" s="4"/>
      <c r="G645" s="4"/>
      <c r="I645" s="6" t="str">
        <f>IF(Tabelle1[[#This Row],[Beginn]]&lt;1,"",IF(OR(Tabelle1[[#This Row],[Beginn]]="Urlaub",Tabelle1[[#This Row],[Beginn]]="Krank",Tabelle1[[#This Row],[Beginn]]="Feiertag"),8/24,Tabelle1[[#This Row],[Ende]]-Tabelle1[[#This Row],[Beginn]]-Tabelle1[[#This Row],[Pause]]))</f>
        <v/>
      </c>
      <c r="J645" s="2" t="str">
        <f>IF(ISNUMBER(Tabelle1[[#This Row],[Stunde]]),IF(Tabelle1[[#This Row],[Stunde]]&gt;0,Tabelle1[[#This Row],[Stunde]]*$J$1*24,""),"")</f>
        <v/>
      </c>
      <c r="K645">
        <f>IF(MOD(Tabelle1[[#This Row],[Datum]],7)=1,SUMIF(Tabelle1[Datum],"&lt;="&amp;Tabelle1[[#This Row],[Datum]],Tabelle1[Betrag]),"")</f>
        <v>506.55999999999995</v>
      </c>
      <c r="L645" s="6">
        <f>IF(MOD(Tabelle1[[#This Row],[Datum]],7)=1,SUMIF(Tabelle1[Datum],"&lt;="&amp;Tabelle1[[#This Row],[Datum]],Tabelle1[Stunde]),"")</f>
        <v>1.3333333333333333</v>
      </c>
    </row>
    <row r="646" spans="2:12" hidden="1">
      <c r="B646">
        <f>IF(Tabelle1[[#This Row],[Datum]]&lt;1,"",YEAR(Tabelle1[[#This Row],[Datum]]))</f>
        <v>2026</v>
      </c>
      <c r="C646">
        <f>IF(Tabelle1[[#This Row],[Datum]]&lt;1,"",MONTH(Tabelle1[[#This Row],[Datum]]))</f>
        <v>10</v>
      </c>
      <c r="D646" t="str">
        <f>IF(Tabelle1[[#This Row],[Verdienst]]="","",_xlfn.ISOWEEKNUM(Tabelle1[[#This Row],[Datum]]))</f>
        <v/>
      </c>
      <c r="E646" s="5">
        <v>46300</v>
      </c>
      <c r="F646" s="4"/>
      <c r="G646" s="4"/>
      <c r="I646" s="6" t="str">
        <f>IF(Tabelle1[[#This Row],[Beginn]]&lt;1,"",IF(OR(Tabelle1[[#This Row],[Beginn]]="Urlaub",Tabelle1[[#This Row],[Beginn]]="Krank",Tabelle1[[#This Row],[Beginn]]="Feiertag"),8/24,Tabelle1[[#This Row],[Ende]]-Tabelle1[[#This Row],[Beginn]]-Tabelle1[[#This Row],[Pause]]))</f>
        <v/>
      </c>
      <c r="J646" s="2" t="str">
        <f>IF(ISNUMBER(Tabelle1[[#This Row],[Stunde]]),IF(Tabelle1[[#This Row],[Stunde]]&gt;0,Tabelle1[[#This Row],[Stunde]]*$J$1*24,""),"")</f>
        <v/>
      </c>
      <c r="K646" t="str">
        <f>IF(MOD(Tabelle1[[#This Row],[Datum]],7)=1,SUMIF(Tabelle1[Datum],"&lt;="&amp;Tabelle1[[#This Row],[Datum]],Tabelle1[Betrag]),"")</f>
        <v/>
      </c>
      <c r="L646" s="6" t="str">
        <f>IF(MOD(Tabelle1[[#This Row],[Datum]],7)=1,SUMIF(Tabelle1[Datum],"&lt;="&amp;Tabelle1[[#This Row],[Datum]],Tabelle1[Stunde]),"")</f>
        <v/>
      </c>
    </row>
    <row r="647" spans="2:12" hidden="1">
      <c r="B647">
        <f>IF(Tabelle1[[#This Row],[Datum]]&lt;1,"",YEAR(Tabelle1[[#This Row],[Datum]]))</f>
        <v>2026</v>
      </c>
      <c r="C647">
        <f>IF(Tabelle1[[#This Row],[Datum]]&lt;1,"",MONTH(Tabelle1[[#This Row],[Datum]]))</f>
        <v>10</v>
      </c>
      <c r="D647" t="str">
        <f>IF(Tabelle1[[#This Row],[Verdienst]]="","",_xlfn.ISOWEEKNUM(Tabelle1[[#This Row],[Datum]]))</f>
        <v/>
      </c>
      <c r="E647" s="5">
        <v>46301</v>
      </c>
      <c r="F647" s="4"/>
      <c r="G647" s="4"/>
      <c r="I647" s="6" t="str">
        <f>IF(Tabelle1[[#This Row],[Beginn]]&lt;1,"",IF(OR(Tabelle1[[#This Row],[Beginn]]="Urlaub",Tabelle1[[#This Row],[Beginn]]="Krank",Tabelle1[[#This Row],[Beginn]]="Feiertag"),8/24,Tabelle1[[#This Row],[Ende]]-Tabelle1[[#This Row],[Beginn]]-Tabelle1[[#This Row],[Pause]]))</f>
        <v/>
      </c>
      <c r="J647" s="2" t="str">
        <f>IF(ISNUMBER(Tabelle1[[#This Row],[Stunde]]),IF(Tabelle1[[#This Row],[Stunde]]&gt;0,Tabelle1[[#This Row],[Stunde]]*$J$1*24,""),"")</f>
        <v/>
      </c>
      <c r="K647" t="str">
        <f>IF(MOD(Tabelle1[[#This Row],[Datum]],7)=1,SUMIF(Tabelle1[Datum],"&lt;="&amp;Tabelle1[[#This Row],[Datum]],Tabelle1[Betrag]),"")</f>
        <v/>
      </c>
      <c r="L647" s="6" t="str">
        <f>IF(MOD(Tabelle1[[#This Row],[Datum]],7)=1,SUMIF(Tabelle1[Datum],"&lt;="&amp;Tabelle1[[#This Row],[Datum]],Tabelle1[Stunde]),"")</f>
        <v/>
      </c>
    </row>
    <row r="648" spans="2:12" hidden="1">
      <c r="B648">
        <f>IF(Tabelle1[[#This Row],[Datum]]&lt;1,"",YEAR(Tabelle1[[#This Row],[Datum]]))</f>
        <v>2026</v>
      </c>
      <c r="C648">
        <f>IF(Tabelle1[[#This Row],[Datum]]&lt;1,"",MONTH(Tabelle1[[#This Row],[Datum]]))</f>
        <v>10</v>
      </c>
      <c r="D648" t="str">
        <f>IF(Tabelle1[[#This Row],[Verdienst]]="","",_xlfn.ISOWEEKNUM(Tabelle1[[#This Row],[Datum]]))</f>
        <v/>
      </c>
      <c r="E648" s="5">
        <v>46302</v>
      </c>
      <c r="F648" s="4"/>
      <c r="G648" s="4"/>
      <c r="I648" s="6" t="str">
        <f>IF(Tabelle1[[#This Row],[Beginn]]&lt;1,"",IF(OR(Tabelle1[[#This Row],[Beginn]]="Urlaub",Tabelle1[[#This Row],[Beginn]]="Krank",Tabelle1[[#This Row],[Beginn]]="Feiertag"),8/24,Tabelle1[[#This Row],[Ende]]-Tabelle1[[#This Row],[Beginn]]-Tabelle1[[#This Row],[Pause]]))</f>
        <v/>
      </c>
      <c r="J648" s="2" t="str">
        <f>IF(ISNUMBER(Tabelle1[[#This Row],[Stunde]]),IF(Tabelle1[[#This Row],[Stunde]]&gt;0,Tabelle1[[#This Row],[Stunde]]*$J$1*24,""),"")</f>
        <v/>
      </c>
      <c r="K648" t="str">
        <f>IF(MOD(Tabelle1[[#This Row],[Datum]],7)=1,SUMIF(Tabelle1[Datum],"&lt;="&amp;Tabelle1[[#This Row],[Datum]],Tabelle1[Betrag]),"")</f>
        <v/>
      </c>
      <c r="L648" s="6" t="str">
        <f>IF(MOD(Tabelle1[[#This Row],[Datum]],7)=1,SUMIF(Tabelle1[Datum],"&lt;="&amp;Tabelle1[[#This Row],[Datum]],Tabelle1[Stunde]),"")</f>
        <v/>
      </c>
    </row>
    <row r="649" spans="2:12" hidden="1">
      <c r="B649">
        <f>IF(Tabelle1[[#This Row],[Datum]]&lt;1,"",YEAR(Tabelle1[[#This Row],[Datum]]))</f>
        <v>2026</v>
      </c>
      <c r="C649">
        <f>IF(Tabelle1[[#This Row],[Datum]]&lt;1,"",MONTH(Tabelle1[[#This Row],[Datum]]))</f>
        <v>10</v>
      </c>
      <c r="D649" t="str">
        <f>IF(Tabelle1[[#This Row],[Verdienst]]="","",_xlfn.ISOWEEKNUM(Tabelle1[[#This Row],[Datum]]))</f>
        <v/>
      </c>
      <c r="E649" s="5">
        <v>46303</v>
      </c>
      <c r="F649" s="4"/>
      <c r="G649" s="4"/>
      <c r="I649" s="6" t="str">
        <f>IF(Tabelle1[[#This Row],[Beginn]]&lt;1,"",IF(OR(Tabelle1[[#This Row],[Beginn]]="Urlaub",Tabelle1[[#This Row],[Beginn]]="Krank",Tabelle1[[#This Row],[Beginn]]="Feiertag"),8/24,Tabelle1[[#This Row],[Ende]]-Tabelle1[[#This Row],[Beginn]]-Tabelle1[[#This Row],[Pause]]))</f>
        <v/>
      </c>
      <c r="J649" s="2" t="str">
        <f>IF(ISNUMBER(Tabelle1[[#This Row],[Stunde]]),IF(Tabelle1[[#This Row],[Stunde]]&gt;0,Tabelle1[[#This Row],[Stunde]]*$J$1*24,""),"")</f>
        <v/>
      </c>
      <c r="K649" t="str">
        <f>IF(MOD(Tabelle1[[#This Row],[Datum]],7)=1,SUMIF(Tabelle1[Datum],"&lt;="&amp;Tabelle1[[#This Row],[Datum]],Tabelle1[Betrag]),"")</f>
        <v/>
      </c>
      <c r="L649" s="6" t="str">
        <f>IF(MOD(Tabelle1[[#This Row],[Datum]],7)=1,SUMIF(Tabelle1[Datum],"&lt;="&amp;Tabelle1[[#This Row],[Datum]],Tabelle1[Stunde]),"")</f>
        <v/>
      </c>
    </row>
    <row r="650" spans="2:12" hidden="1">
      <c r="B650">
        <f>IF(Tabelle1[[#This Row],[Datum]]&lt;1,"",YEAR(Tabelle1[[#This Row],[Datum]]))</f>
        <v>2026</v>
      </c>
      <c r="C650">
        <f>IF(Tabelle1[[#This Row],[Datum]]&lt;1,"",MONTH(Tabelle1[[#This Row],[Datum]]))</f>
        <v>10</v>
      </c>
      <c r="D650" t="str">
        <f>IF(Tabelle1[[#This Row],[Verdienst]]="","",_xlfn.ISOWEEKNUM(Tabelle1[[#This Row],[Datum]]))</f>
        <v/>
      </c>
      <c r="E650" s="5">
        <v>46304</v>
      </c>
      <c r="F650" s="4"/>
      <c r="G650" s="4"/>
      <c r="I650" s="6" t="str">
        <f>IF(Tabelle1[[#This Row],[Beginn]]&lt;1,"",IF(OR(Tabelle1[[#This Row],[Beginn]]="Urlaub",Tabelle1[[#This Row],[Beginn]]="Krank",Tabelle1[[#This Row],[Beginn]]="Feiertag"),8/24,Tabelle1[[#This Row],[Ende]]-Tabelle1[[#This Row],[Beginn]]-Tabelle1[[#This Row],[Pause]]))</f>
        <v/>
      </c>
      <c r="J650" s="2" t="str">
        <f>IF(ISNUMBER(Tabelle1[[#This Row],[Stunde]]),IF(Tabelle1[[#This Row],[Stunde]]&gt;0,Tabelle1[[#This Row],[Stunde]]*$J$1*24,""),"")</f>
        <v/>
      </c>
      <c r="K650" t="str">
        <f>IF(MOD(Tabelle1[[#This Row],[Datum]],7)=1,SUMIF(Tabelle1[Datum],"&lt;="&amp;Tabelle1[[#This Row],[Datum]],Tabelle1[Betrag]),"")</f>
        <v/>
      </c>
      <c r="L650" s="6" t="str">
        <f>IF(MOD(Tabelle1[[#This Row],[Datum]],7)=1,SUMIF(Tabelle1[Datum],"&lt;="&amp;Tabelle1[[#This Row],[Datum]],Tabelle1[Stunde]),"")</f>
        <v/>
      </c>
    </row>
    <row r="651" spans="2:12" hidden="1">
      <c r="B651">
        <f>IF(Tabelle1[[#This Row],[Datum]]&lt;1,"",YEAR(Tabelle1[[#This Row],[Datum]]))</f>
        <v>2026</v>
      </c>
      <c r="C651">
        <f>IF(Tabelle1[[#This Row],[Datum]]&lt;1,"",MONTH(Tabelle1[[#This Row],[Datum]]))</f>
        <v>10</v>
      </c>
      <c r="D651" t="str">
        <f>IF(Tabelle1[[#This Row],[Verdienst]]="","",_xlfn.ISOWEEKNUM(Tabelle1[[#This Row],[Datum]]))</f>
        <v/>
      </c>
      <c r="E651" s="5">
        <v>46305</v>
      </c>
      <c r="F651" s="4"/>
      <c r="G651" s="4"/>
      <c r="I651" s="6" t="str">
        <f>IF(Tabelle1[[#This Row],[Beginn]]&lt;1,"",IF(OR(Tabelle1[[#This Row],[Beginn]]="Urlaub",Tabelle1[[#This Row],[Beginn]]="Krank",Tabelle1[[#This Row],[Beginn]]="Feiertag"),8/24,Tabelle1[[#This Row],[Ende]]-Tabelle1[[#This Row],[Beginn]]-Tabelle1[[#This Row],[Pause]]))</f>
        <v/>
      </c>
      <c r="J651" s="2" t="str">
        <f>IF(ISNUMBER(Tabelle1[[#This Row],[Stunde]]),IF(Tabelle1[[#This Row],[Stunde]]&gt;0,Tabelle1[[#This Row],[Stunde]]*$J$1*24,""),"")</f>
        <v/>
      </c>
      <c r="K651" t="str">
        <f>IF(MOD(Tabelle1[[#This Row],[Datum]],7)=1,SUMIF(Tabelle1[Datum],"&lt;="&amp;Tabelle1[[#This Row],[Datum]],Tabelle1[Betrag]),"")</f>
        <v/>
      </c>
      <c r="L651" s="6" t="str">
        <f>IF(MOD(Tabelle1[[#This Row],[Datum]],7)=1,SUMIF(Tabelle1[Datum],"&lt;="&amp;Tabelle1[[#This Row],[Datum]],Tabelle1[Stunde]),"")</f>
        <v/>
      </c>
    </row>
    <row r="652" spans="2:12" hidden="1">
      <c r="B652">
        <f>IF(Tabelle1[[#This Row],[Datum]]&lt;1,"",YEAR(Tabelle1[[#This Row],[Datum]]))</f>
        <v>2026</v>
      </c>
      <c r="C652">
        <f>IF(Tabelle1[[#This Row],[Datum]]&lt;1,"",MONTH(Tabelle1[[#This Row],[Datum]]))</f>
        <v>10</v>
      </c>
      <c r="D652">
        <f>IF(Tabelle1[[#This Row],[Verdienst]]="","",_xlfn.ISOWEEKNUM(Tabelle1[[#This Row],[Datum]]))</f>
        <v>41</v>
      </c>
      <c r="E652" s="5">
        <v>46306</v>
      </c>
      <c r="F652" s="4"/>
      <c r="G652" s="4"/>
      <c r="I652" s="6" t="str">
        <f>IF(Tabelle1[[#This Row],[Beginn]]&lt;1,"",IF(OR(Tabelle1[[#This Row],[Beginn]]="Urlaub",Tabelle1[[#This Row],[Beginn]]="Krank",Tabelle1[[#This Row],[Beginn]]="Feiertag"),8/24,Tabelle1[[#This Row],[Ende]]-Tabelle1[[#This Row],[Beginn]]-Tabelle1[[#This Row],[Pause]]))</f>
        <v/>
      </c>
      <c r="J652" s="2" t="str">
        <f>IF(ISNUMBER(Tabelle1[[#This Row],[Stunde]]),IF(Tabelle1[[#This Row],[Stunde]]&gt;0,Tabelle1[[#This Row],[Stunde]]*$J$1*24,""),"")</f>
        <v/>
      </c>
      <c r="K652">
        <f>IF(MOD(Tabelle1[[#This Row],[Datum]],7)=1,SUMIF(Tabelle1[Datum],"&lt;="&amp;Tabelle1[[#This Row],[Datum]],Tabelle1[Betrag]),"")</f>
        <v>506.55999999999995</v>
      </c>
      <c r="L652" s="6">
        <f>IF(MOD(Tabelle1[[#This Row],[Datum]],7)=1,SUMIF(Tabelle1[Datum],"&lt;="&amp;Tabelle1[[#This Row],[Datum]],Tabelle1[Stunde]),"")</f>
        <v>1.3333333333333333</v>
      </c>
    </row>
    <row r="653" spans="2:12" hidden="1">
      <c r="B653">
        <f>IF(Tabelle1[[#This Row],[Datum]]&lt;1,"",YEAR(Tabelle1[[#This Row],[Datum]]))</f>
        <v>2026</v>
      </c>
      <c r="C653">
        <f>IF(Tabelle1[[#This Row],[Datum]]&lt;1,"",MONTH(Tabelle1[[#This Row],[Datum]]))</f>
        <v>10</v>
      </c>
      <c r="D653" t="str">
        <f>IF(Tabelle1[[#This Row],[Verdienst]]="","",_xlfn.ISOWEEKNUM(Tabelle1[[#This Row],[Datum]]))</f>
        <v/>
      </c>
      <c r="E653" s="5">
        <v>46307</v>
      </c>
      <c r="F653" s="4"/>
      <c r="G653" s="4"/>
      <c r="I653" s="6" t="str">
        <f>IF(Tabelle1[[#This Row],[Beginn]]&lt;1,"",IF(OR(Tabelle1[[#This Row],[Beginn]]="Urlaub",Tabelle1[[#This Row],[Beginn]]="Krank",Tabelle1[[#This Row],[Beginn]]="Feiertag"),8/24,Tabelle1[[#This Row],[Ende]]-Tabelle1[[#This Row],[Beginn]]-Tabelle1[[#This Row],[Pause]]))</f>
        <v/>
      </c>
      <c r="J653" s="2" t="str">
        <f>IF(ISNUMBER(Tabelle1[[#This Row],[Stunde]]),IF(Tabelle1[[#This Row],[Stunde]]&gt;0,Tabelle1[[#This Row],[Stunde]]*$J$1*24,""),"")</f>
        <v/>
      </c>
      <c r="K653" t="str">
        <f>IF(MOD(Tabelle1[[#This Row],[Datum]],7)=1,SUMIF(Tabelle1[Datum],"&lt;="&amp;Tabelle1[[#This Row],[Datum]],Tabelle1[Betrag]),"")</f>
        <v/>
      </c>
      <c r="L653" s="6" t="str">
        <f>IF(MOD(Tabelle1[[#This Row],[Datum]],7)=1,SUMIF(Tabelle1[Datum],"&lt;="&amp;Tabelle1[[#This Row],[Datum]],Tabelle1[Stunde]),"")</f>
        <v/>
      </c>
    </row>
    <row r="654" spans="2:12" hidden="1">
      <c r="B654">
        <f>IF(Tabelle1[[#This Row],[Datum]]&lt;1,"",YEAR(Tabelle1[[#This Row],[Datum]]))</f>
        <v>2026</v>
      </c>
      <c r="C654">
        <f>IF(Tabelle1[[#This Row],[Datum]]&lt;1,"",MONTH(Tabelle1[[#This Row],[Datum]]))</f>
        <v>10</v>
      </c>
      <c r="D654" t="str">
        <f>IF(Tabelle1[[#This Row],[Verdienst]]="","",_xlfn.ISOWEEKNUM(Tabelle1[[#This Row],[Datum]]))</f>
        <v/>
      </c>
      <c r="E654" s="5">
        <v>46308</v>
      </c>
      <c r="F654" s="4"/>
      <c r="G654" s="4"/>
      <c r="I654" s="6" t="str">
        <f>IF(Tabelle1[[#This Row],[Beginn]]&lt;1,"",IF(OR(Tabelle1[[#This Row],[Beginn]]="Urlaub",Tabelle1[[#This Row],[Beginn]]="Krank",Tabelle1[[#This Row],[Beginn]]="Feiertag"),8/24,Tabelle1[[#This Row],[Ende]]-Tabelle1[[#This Row],[Beginn]]-Tabelle1[[#This Row],[Pause]]))</f>
        <v/>
      </c>
      <c r="J654" s="2" t="str">
        <f>IF(ISNUMBER(Tabelle1[[#This Row],[Stunde]]),IF(Tabelle1[[#This Row],[Stunde]]&gt;0,Tabelle1[[#This Row],[Stunde]]*$J$1*24,""),"")</f>
        <v/>
      </c>
      <c r="K654" t="str">
        <f>IF(MOD(Tabelle1[[#This Row],[Datum]],7)=1,SUMIF(Tabelle1[Datum],"&lt;="&amp;Tabelle1[[#This Row],[Datum]],Tabelle1[Betrag]),"")</f>
        <v/>
      </c>
      <c r="L654" s="6" t="str">
        <f>IF(MOD(Tabelle1[[#This Row],[Datum]],7)=1,SUMIF(Tabelle1[Datum],"&lt;="&amp;Tabelle1[[#This Row],[Datum]],Tabelle1[Stunde]),"")</f>
        <v/>
      </c>
    </row>
    <row r="655" spans="2:12" hidden="1">
      <c r="B655">
        <f>IF(Tabelle1[[#This Row],[Datum]]&lt;1,"",YEAR(Tabelle1[[#This Row],[Datum]]))</f>
        <v>2026</v>
      </c>
      <c r="C655">
        <f>IF(Tabelle1[[#This Row],[Datum]]&lt;1,"",MONTH(Tabelle1[[#This Row],[Datum]]))</f>
        <v>10</v>
      </c>
      <c r="D655" t="str">
        <f>IF(Tabelle1[[#This Row],[Verdienst]]="","",_xlfn.ISOWEEKNUM(Tabelle1[[#This Row],[Datum]]))</f>
        <v/>
      </c>
      <c r="E655" s="5">
        <v>46309</v>
      </c>
      <c r="F655" s="4"/>
      <c r="G655" s="4"/>
      <c r="I655" s="6" t="str">
        <f>IF(Tabelle1[[#This Row],[Beginn]]&lt;1,"",IF(OR(Tabelle1[[#This Row],[Beginn]]="Urlaub",Tabelle1[[#This Row],[Beginn]]="Krank",Tabelle1[[#This Row],[Beginn]]="Feiertag"),8/24,Tabelle1[[#This Row],[Ende]]-Tabelle1[[#This Row],[Beginn]]-Tabelle1[[#This Row],[Pause]]))</f>
        <v/>
      </c>
      <c r="J655" s="2" t="str">
        <f>IF(ISNUMBER(Tabelle1[[#This Row],[Stunde]]),IF(Tabelle1[[#This Row],[Stunde]]&gt;0,Tabelle1[[#This Row],[Stunde]]*$J$1*24,""),"")</f>
        <v/>
      </c>
      <c r="K655" t="str">
        <f>IF(MOD(Tabelle1[[#This Row],[Datum]],7)=1,SUMIF(Tabelle1[Datum],"&lt;="&amp;Tabelle1[[#This Row],[Datum]],Tabelle1[Betrag]),"")</f>
        <v/>
      </c>
      <c r="L655" s="6" t="str">
        <f>IF(MOD(Tabelle1[[#This Row],[Datum]],7)=1,SUMIF(Tabelle1[Datum],"&lt;="&amp;Tabelle1[[#This Row],[Datum]],Tabelle1[Stunde]),"")</f>
        <v/>
      </c>
    </row>
    <row r="656" spans="2:12" hidden="1">
      <c r="B656">
        <f>IF(Tabelle1[[#This Row],[Datum]]&lt;1,"",YEAR(Tabelle1[[#This Row],[Datum]]))</f>
        <v>2026</v>
      </c>
      <c r="C656">
        <f>IF(Tabelle1[[#This Row],[Datum]]&lt;1,"",MONTH(Tabelle1[[#This Row],[Datum]]))</f>
        <v>10</v>
      </c>
      <c r="D656" t="str">
        <f>IF(Tabelle1[[#This Row],[Verdienst]]="","",_xlfn.ISOWEEKNUM(Tabelle1[[#This Row],[Datum]]))</f>
        <v/>
      </c>
      <c r="E656" s="5">
        <v>46310</v>
      </c>
      <c r="F656" s="4"/>
      <c r="G656" s="4"/>
      <c r="I656" s="6" t="str">
        <f>IF(Tabelle1[[#This Row],[Beginn]]&lt;1,"",IF(OR(Tabelle1[[#This Row],[Beginn]]="Urlaub",Tabelle1[[#This Row],[Beginn]]="Krank",Tabelle1[[#This Row],[Beginn]]="Feiertag"),8/24,Tabelle1[[#This Row],[Ende]]-Tabelle1[[#This Row],[Beginn]]-Tabelle1[[#This Row],[Pause]]))</f>
        <v/>
      </c>
      <c r="J656" s="2" t="str">
        <f>IF(ISNUMBER(Tabelle1[[#This Row],[Stunde]]),IF(Tabelle1[[#This Row],[Stunde]]&gt;0,Tabelle1[[#This Row],[Stunde]]*$J$1*24,""),"")</f>
        <v/>
      </c>
      <c r="K656" t="str">
        <f>IF(MOD(Tabelle1[[#This Row],[Datum]],7)=1,SUMIF(Tabelle1[Datum],"&lt;="&amp;Tabelle1[[#This Row],[Datum]],Tabelle1[Betrag]),"")</f>
        <v/>
      </c>
      <c r="L656" s="6" t="str">
        <f>IF(MOD(Tabelle1[[#This Row],[Datum]],7)=1,SUMIF(Tabelle1[Datum],"&lt;="&amp;Tabelle1[[#This Row],[Datum]],Tabelle1[Stunde]),"")</f>
        <v/>
      </c>
    </row>
    <row r="657" spans="2:12" hidden="1">
      <c r="B657">
        <f>IF(Tabelle1[[#This Row],[Datum]]&lt;1,"",YEAR(Tabelle1[[#This Row],[Datum]]))</f>
        <v>2026</v>
      </c>
      <c r="C657">
        <f>IF(Tabelle1[[#This Row],[Datum]]&lt;1,"",MONTH(Tabelle1[[#This Row],[Datum]]))</f>
        <v>10</v>
      </c>
      <c r="D657" t="str">
        <f>IF(Tabelle1[[#This Row],[Verdienst]]="","",_xlfn.ISOWEEKNUM(Tabelle1[[#This Row],[Datum]]))</f>
        <v/>
      </c>
      <c r="E657" s="5">
        <v>46311</v>
      </c>
      <c r="F657" s="4"/>
      <c r="G657" s="4"/>
      <c r="I657" s="6" t="str">
        <f>IF(Tabelle1[[#This Row],[Beginn]]&lt;1,"",IF(OR(Tabelle1[[#This Row],[Beginn]]="Urlaub",Tabelle1[[#This Row],[Beginn]]="Krank",Tabelle1[[#This Row],[Beginn]]="Feiertag"),8/24,Tabelle1[[#This Row],[Ende]]-Tabelle1[[#This Row],[Beginn]]-Tabelle1[[#This Row],[Pause]]))</f>
        <v/>
      </c>
      <c r="J657" s="2" t="str">
        <f>IF(ISNUMBER(Tabelle1[[#This Row],[Stunde]]),IF(Tabelle1[[#This Row],[Stunde]]&gt;0,Tabelle1[[#This Row],[Stunde]]*$J$1*24,""),"")</f>
        <v/>
      </c>
      <c r="K657" t="str">
        <f>IF(MOD(Tabelle1[[#This Row],[Datum]],7)=1,SUMIF(Tabelle1[Datum],"&lt;="&amp;Tabelle1[[#This Row],[Datum]],Tabelle1[Betrag]),"")</f>
        <v/>
      </c>
      <c r="L657" s="6" t="str">
        <f>IF(MOD(Tabelle1[[#This Row],[Datum]],7)=1,SUMIF(Tabelle1[Datum],"&lt;="&amp;Tabelle1[[#This Row],[Datum]],Tabelle1[Stunde]),"")</f>
        <v/>
      </c>
    </row>
    <row r="658" spans="2:12" hidden="1">
      <c r="B658">
        <f>IF(Tabelle1[[#This Row],[Datum]]&lt;1,"",YEAR(Tabelle1[[#This Row],[Datum]]))</f>
        <v>2026</v>
      </c>
      <c r="C658">
        <f>IF(Tabelle1[[#This Row],[Datum]]&lt;1,"",MONTH(Tabelle1[[#This Row],[Datum]]))</f>
        <v>10</v>
      </c>
      <c r="D658" t="str">
        <f>IF(Tabelle1[[#This Row],[Verdienst]]="","",_xlfn.ISOWEEKNUM(Tabelle1[[#This Row],[Datum]]))</f>
        <v/>
      </c>
      <c r="E658" s="5">
        <v>46312</v>
      </c>
      <c r="F658" s="4"/>
      <c r="G658" s="4"/>
      <c r="I658" s="6" t="str">
        <f>IF(Tabelle1[[#This Row],[Beginn]]&lt;1,"",IF(OR(Tabelle1[[#This Row],[Beginn]]="Urlaub",Tabelle1[[#This Row],[Beginn]]="Krank",Tabelle1[[#This Row],[Beginn]]="Feiertag"),8/24,Tabelle1[[#This Row],[Ende]]-Tabelle1[[#This Row],[Beginn]]-Tabelle1[[#This Row],[Pause]]))</f>
        <v/>
      </c>
      <c r="J658" s="2" t="str">
        <f>IF(ISNUMBER(Tabelle1[[#This Row],[Stunde]]),IF(Tabelle1[[#This Row],[Stunde]]&gt;0,Tabelle1[[#This Row],[Stunde]]*$J$1*24,""),"")</f>
        <v/>
      </c>
      <c r="K658" t="str">
        <f>IF(MOD(Tabelle1[[#This Row],[Datum]],7)=1,SUMIF(Tabelle1[Datum],"&lt;="&amp;Tabelle1[[#This Row],[Datum]],Tabelle1[Betrag]),"")</f>
        <v/>
      </c>
      <c r="L658" s="6" t="str">
        <f>IF(MOD(Tabelle1[[#This Row],[Datum]],7)=1,SUMIF(Tabelle1[Datum],"&lt;="&amp;Tabelle1[[#This Row],[Datum]],Tabelle1[Stunde]),"")</f>
        <v/>
      </c>
    </row>
    <row r="659" spans="2:12" hidden="1">
      <c r="B659">
        <f>IF(Tabelle1[[#This Row],[Datum]]&lt;1,"",YEAR(Tabelle1[[#This Row],[Datum]]))</f>
        <v>2026</v>
      </c>
      <c r="C659">
        <f>IF(Tabelle1[[#This Row],[Datum]]&lt;1,"",MONTH(Tabelle1[[#This Row],[Datum]]))</f>
        <v>10</v>
      </c>
      <c r="D659">
        <f>IF(Tabelle1[[#This Row],[Verdienst]]="","",_xlfn.ISOWEEKNUM(Tabelle1[[#This Row],[Datum]]))</f>
        <v>42</v>
      </c>
      <c r="E659" s="5">
        <v>46313</v>
      </c>
      <c r="F659" s="4"/>
      <c r="G659" s="4"/>
      <c r="I659" s="6" t="str">
        <f>IF(Tabelle1[[#This Row],[Beginn]]&lt;1,"",IF(OR(Tabelle1[[#This Row],[Beginn]]="Urlaub",Tabelle1[[#This Row],[Beginn]]="Krank",Tabelle1[[#This Row],[Beginn]]="Feiertag"),8/24,Tabelle1[[#This Row],[Ende]]-Tabelle1[[#This Row],[Beginn]]-Tabelle1[[#This Row],[Pause]]))</f>
        <v/>
      </c>
      <c r="J659" s="2" t="str">
        <f>IF(ISNUMBER(Tabelle1[[#This Row],[Stunde]]),IF(Tabelle1[[#This Row],[Stunde]]&gt;0,Tabelle1[[#This Row],[Stunde]]*$J$1*24,""),"")</f>
        <v/>
      </c>
      <c r="K659">
        <f>IF(MOD(Tabelle1[[#This Row],[Datum]],7)=1,SUMIF(Tabelle1[Datum],"&lt;="&amp;Tabelle1[[#This Row],[Datum]],Tabelle1[Betrag]),"")</f>
        <v>506.55999999999995</v>
      </c>
      <c r="L659" s="6">
        <f>IF(MOD(Tabelle1[[#This Row],[Datum]],7)=1,SUMIF(Tabelle1[Datum],"&lt;="&amp;Tabelle1[[#This Row],[Datum]],Tabelle1[Stunde]),"")</f>
        <v>1.3333333333333333</v>
      </c>
    </row>
    <row r="660" spans="2:12" hidden="1">
      <c r="B660">
        <f>IF(Tabelle1[[#This Row],[Datum]]&lt;1,"",YEAR(Tabelle1[[#This Row],[Datum]]))</f>
        <v>2026</v>
      </c>
      <c r="C660">
        <f>IF(Tabelle1[[#This Row],[Datum]]&lt;1,"",MONTH(Tabelle1[[#This Row],[Datum]]))</f>
        <v>10</v>
      </c>
      <c r="D660" t="str">
        <f>IF(Tabelle1[[#This Row],[Verdienst]]="","",_xlfn.ISOWEEKNUM(Tabelle1[[#This Row],[Datum]]))</f>
        <v/>
      </c>
      <c r="E660" s="5">
        <v>46314</v>
      </c>
      <c r="F660" s="4"/>
      <c r="G660" s="4"/>
      <c r="I660" s="6" t="str">
        <f>IF(Tabelle1[[#This Row],[Beginn]]&lt;1,"",IF(OR(Tabelle1[[#This Row],[Beginn]]="Urlaub",Tabelle1[[#This Row],[Beginn]]="Krank",Tabelle1[[#This Row],[Beginn]]="Feiertag"),8/24,Tabelle1[[#This Row],[Ende]]-Tabelle1[[#This Row],[Beginn]]-Tabelle1[[#This Row],[Pause]]))</f>
        <v/>
      </c>
      <c r="J660" s="2" t="str">
        <f>IF(ISNUMBER(Tabelle1[[#This Row],[Stunde]]),IF(Tabelle1[[#This Row],[Stunde]]&gt;0,Tabelle1[[#This Row],[Stunde]]*$J$1*24,""),"")</f>
        <v/>
      </c>
      <c r="K660" t="str">
        <f>IF(MOD(Tabelle1[[#This Row],[Datum]],7)=1,SUMIF(Tabelle1[Datum],"&lt;="&amp;Tabelle1[[#This Row],[Datum]],Tabelle1[Betrag]),"")</f>
        <v/>
      </c>
      <c r="L660" s="6" t="str">
        <f>IF(MOD(Tabelle1[[#This Row],[Datum]],7)=1,SUMIF(Tabelle1[Datum],"&lt;="&amp;Tabelle1[[#This Row],[Datum]],Tabelle1[Stunde]),"")</f>
        <v/>
      </c>
    </row>
    <row r="661" spans="2:12" hidden="1">
      <c r="B661">
        <f>IF(Tabelle1[[#This Row],[Datum]]&lt;1,"",YEAR(Tabelle1[[#This Row],[Datum]]))</f>
        <v>2026</v>
      </c>
      <c r="C661">
        <f>IF(Tabelle1[[#This Row],[Datum]]&lt;1,"",MONTH(Tabelle1[[#This Row],[Datum]]))</f>
        <v>10</v>
      </c>
      <c r="D661" t="str">
        <f>IF(Tabelle1[[#This Row],[Verdienst]]="","",_xlfn.ISOWEEKNUM(Tabelle1[[#This Row],[Datum]]))</f>
        <v/>
      </c>
      <c r="E661" s="5">
        <v>46315</v>
      </c>
      <c r="F661" s="4"/>
      <c r="G661" s="4"/>
      <c r="I661" s="6" t="str">
        <f>IF(Tabelle1[[#This Row],[Beginn]]&lt;1,"",IF(OR(Tabelle1[[#This Row],[Beginn]]="Urlaub",Tabelle1[[#This Row],[Beginn]]="Krank",Tabelle1[[#This Row],[Beginn]]="Feiertag"),8/24,Tabelle1[[#This Row],[Ende]]-Tabelle1[[#This Row],[Beginn]]-Tabelle1[[#This Row],[Pause]]))</f>
        <v/>
      </c>
      <c r="J661" s="2" t="str">
        <f>IF(ISNUMBER(Tabelle1[[#This Row],[Stunde]]),IF(Tabelle1[[#This Row],[Stunde]]&gt;0,Tabelle1[[#This Row],[Stunde]]*$J$1*24,""),"")</f>
        <v/>
      </c>
      <c r="K661" t="str">
        <f>IF(MOD(Tabelle1[[#This Row],[Datum]],7)=1,SUMIF(Tabelle1[Datum],"&lt;="&amp;Tabelle1[[#This Row],[Datum]],Tabelle1[Betrag]),"")</f>
        <v/>
      </c>
      <c r="L661" s="6" t="str">
        <f>IF(MOD(Tabelle1[[#This Row],[Datum]],7)=1,SUMIF(Tabelle1[Datum],"&lt;="&amp;Tabelle1[[#This Row],[Datum]],Tabelle1[Stunde]),"")</f>
        <v/>
      </c>
    </row>
    <row r="662" spans="2:12" hidden="1">
      <c r="B662">
        <f>IF(Tabelle1[[#This Row],[Datum]]&lt;1,"",YEAR(Tabelle1[[#This Row],[Datum]]))</f>
        <v>2026</v>
      </c>
      <c r="C662">
        <f>IF(Tabelle1[[#This Row],[Datum]]&lt;1,"",MONTH(Tabelle1[[#This Row],[Datum]]))</f>
        <v>10</v>
      </c>
      <c r="D662" t="str">
        <f>IF(Tabelle1[[#This Row],[Verdienst]]="","",_xlfn.ISOWEEKNUM(Tabelle1[[#This Row],[Datum]]))</f>
        <v/>
      </c>
      <c r="E662" s="5">
        <v>46316</v>
      </c>
      <c r="F662" s="4"/>
      <c r="G662" s="4"/>
      <c r="I662" s="6" t="str">
        <f>IF(Tabelle1[[#This Row],[Beginn]]&lt;1,"",IF(OR(Tabelle1[[#This Row],[Beginn]]="Urlaub",Tabelle1[[#This Row],[Beginn]]="Krank",Tabelle1[[#This Row],[Beginn]]="Feiertag"),8/24,Tabelle1[[#This Row],[Ende]]-Tabelle1[[#This Row],[Beginn]]-Tabelle1[[#This Row],[Pause]]))</f>
        <v/>
      </c>
      <c r="J662" s="2" t="str">
        <f>IF(ISNUMBER(Tabelle1[[#This Row],[Stunde]]),IF(Tabelle1[[#This Row],[Stunde]]&gt;0,Tabelle1[[#This Row],[Stunde]]*$J$1*24,""),"")</f>
        <v/>
      </c>
      <c r="K662" t="str">
        <f>IF(MOD(Tabelle1[[#This Row],[Datum]],7)=1,SUMIF(Tabelle1[Datum],"&lt;="&amp;Tabelle1[[#This Row],[Datum]],Tabelle1[Betrag]),"")</f>
        <v/>
      </c>
      <c r="L662" s="6" t="str">
        <f>IF(MOD(Tabelle1[[#This Row],[Datum]],7)=1,SUMIF(Tabelle1[Datum],"&lt;="&amp;Tabelle1[[#This Row],[Datum]],Tabelle1[Stunde]),"")</f>
        <v/>
      </c>
    </row>
    <row r="663" spans="2:12" hidden="1">
      <c r="B663">
        <f>IF(Tabelle1[[#This Row],[Datum]]&lt;1,"",YEAR(Tabelle1[[#This Row],[Datum]]))</f>
        <v>2026</v>
      </c>
      <c r="C663">
        <f>IF(Tabelle1[[#This Row],[Datum]]&lt;1,"",MONTH(Tabelle1[[#This Row],[Datum]]))</f>
        <v>10</v>
      </c>
      <c r="D663" t="str">
        <f>IF(Tabelle1[[#This Row],[Verdienst]]="","",_xlfn.ISOWEEKNUM(Tabelle1[[#This Row],[Datum]]))</f>
        <v/>
      </c>
      <c r="E663" s="5">
        <v>46317</v>
      </c>
      <c r="F663" s="4"/>
      <c r="G663" s="4"/>
      <c r="I663" s="6" t="str">
        <f>IF(Tabelle1[[#This Row],[Beginn]]&lt;1,"",IF(OR(Tabelle1[[#This Row],[Beginn]]="Urlaub",Tabelle1[[#This Row],[Beginn]]="Krank",Tabelle1[[#This Row],[Beginn]]="Feiertag"),8/24,Tabelle1[[#This Row],[Ende]]-Tabelle1[[#This Row],[Beginn]]-Tabelle1[[#This Row],[Pause]]))</f>
        <v/>
      </c>
      <c r="J663" s="2" t="str">
        <f>IF(ISNUMBER(Tabelle1[[#This Row],[Stunde]]),IF(Tabelle1[[#This Row],[Stunde]]&gt;0,Tabelle1[[#This Row],[Stunde]]*$J$1*24,""),"")</f>
        <v/>
      </c>
      <c r="K663" t="str">
        <f>IF(MOD(Tabelle1[[#This Row],[Datum]],7)=1,SUMIF(Tabelle1[Datum],"&lt;="&amp;Tabelle1[[#This Row],[Datum]],Tabelle1[Betrag]),"")</f>
        <v/>
      </c>
      <c r="L663" s="6" t="str">
        <f>IF(MOD(Tabelle1[[#This Row],[Datum]],7)=1,SUMIF(Tabelle1[Datum],"&lt;="&amp;Tabelle1[[#This Row],[Datum]],Tabelle1[Stunde]),"")</f>
        <v/>
      </c>
    </row>
    <row r="664" spans="2:12" hidden="1">
      <c r="B664">
        <f>IF(Tabelle1[[#This Row],[Datum]]&lt;1,"",YEAR(Tabelle1[[#This Row],[Datum]]))</f>
        <v>2026</v>
      </c>
      <c r="C664">
        <f>IF(Tabelle1[[#This Row],[Datum]]&lt;1,"",MONTH(Tabelle1[[#This Row],[Datum]]))</f>
        <v>10</v>
      </c>
      <c r="D664" t="str">
        <f>IF(Tabelle1[[#This Row],[Verdienst]]="","",_xlfn.ISOWEEKNUM(Tabelle1[[#This Row],[Datum]]))</f>
        <v/>
      </c>
      <c r="E664" s="5">
        <v>46318</v>
      </c>
      <c r="F664" s="4"/>
      <c r="G664" s="4"/>
      <c r="I664" s="6" t="str">
        <f>IF(Tabelle1[[#This Row],[Beginn]]&lt;1,"",IF(OR(Tabelle1[[#This Row],[Beginn]]="Urlaub",Tabelle1[[#This Row],[Beginn]]="Krank",Tabelle1[[#This Row],[Beginn]]="Feiertag"),8/24,Tabelle1[[#This Row],[Ende]]-Tabelle1[[#This Row],[Beginn]]-Tabelle1[[#This Row],[Pause]]))</f>
        <v/>
      </c>
      <c r="J664" s="2" t="str">
        <f>IF(ISNUMBER(Tabelle1[[#This Row],[Stunde]]),IF(Tabelle1[[#This Row],[Stunde]]&gt;0,Tabelle1[[#This Row],[Stunde]]*$J$1*24,""),"")</f>
        <v/>
      </c>
      <c r="K664" t="str">
        <f>IF(MOD(Tabelle1[[#This Row],[Datum]],7)=1,SUMIF(Tabelle1[Datum],"&lt;="&amp;Tabelle1[[#This Row],[Datum]],Tabelle1[Betrag]),"")</f>
        <v/>
      </c>
      <c r="L664" s="6" t="str">
        <f>IF(MOD(Tabelle1[[#This Row],[Datum]],7)=1,SUMIF(Tabelle1[Datum],"&lt;="&amp;Tabelle1[[#This Row],[Datum]],Tabelle1[Stunde]),"")</f>
        <v/>
      </c>
    </row>
    <row r="665" spans="2:12" hidden="1">
      <c r="B665">
        <f>IF(Tabelle1[[#This Row],[Datum]]&lt;1,"",YEAR(Tabelle1[[#This Row],[Datum]]))</f>
        <v>2026</v>
      </c>
      <c r="C665">
        <f>IF(Tabelle1[[#This Row],[Datum]]&lt;1,"",MONTH(Tabelle1[[#This Row],[Datum]]))</f>
        <v>10</v>
      </c>
      <c r="D665" t="str">
        <f>IF(Tabelle1[[#This Row],[Verdienst]]="","",_xlfn.ISOWEEKNUM(Tabelle1[[#This Row],[Datum]]))</f>
        <v/>
      </c>
      <c r="E665" s="5">
        <v>46319</v>
      </c>
      <c r="F665" s="4"/>
      <c r="G665" s="4"/>
      <c r="I665" s="6" t="str">
        <f>IF(Tabelle1[[#This Row],[Beginn]]&lt;1,"",IF(OR(Tabelle1[[#This Row],[Beginn]]="Urlaub",Tabelle1[[#This Row],[Beginn]]="Krank",Tabelle1[[#This Row],[Beginn]]="Feiertag"),8/24,Tabelle1[[#This Row],[Ende]]-Tabelle1[[#This Row],[Beginn]]-Tabelle1[[#This Row],[Pause]]))</f>
        <v/>
      </c>
      <c r="J665" s="2" t="str">
        <f>IF(ISNUMBER(Tabelle1[[#This Row],[Stunde]]),IF(Tabelle1[[#This Row],[Stunde]]&gt;0,Tabelle1[[#This Row],[Stunde]]*$J$1*24,""),"")</f>
        <v/>
      </c>
      <c r="K665" t="str">
        <f>IF(MOD(Tabelle1[[#This Row],[Datum]],7)=1,SUMIF(Tabelle1[Datum],"&lt;="&amp;Tabelle1[[#This Row],[Datum]],Tabelle1[Betrag]),"")</f>
        <v/>
      </c>
      <c r="L665" s="6" t="str">
        <f>IF(MOD(Tabelle1[[#This Row],[Datum]],7)=1,SUMIF(Tabelle1[Datum],"&lt;="&amp;Tabelle1[[#This Row],[Datum]],Tabelle1[Stunde]),"")</f>
        <v/>
      </c>
    </row>
    <row r="666" spans="2:12" hidden="1">
      <c r="B666">
        <f>IF(Tabelle1[[#This Row],[Datum]]&lt;1,"",YEAR(Tabelle1[[#This Row],[Datum]]))</f>
        <v>2026</v>
      </c>
      <c r="C666">
        <f>IF(Tabelle1[[#This Row],[Datum]]&lt;1,"",MONTH(Tabelle1[[#This Row],[Datum]]))</f>
        <v>10</v>
      </c>
      <c r="D666">
        <f>IF(Tabelle1[[#This Row],[Verdienst]]="","",_xlfn.ISOWEEKNUM(Tabelle1[[#This Row],[Datum]]))</f>
        <v>43</v>
      </c>
      <c r="E666" s="5">
        <v>46320</v>
      </c>
      <c r="F666" s="4"/>
      <c r="G666" s="4"/>
      <c r="I666" s="6" t="str">
        <f>IF(Tabelle1[[#This Row],[Beginn]]&lt;1,"",IF(OR(Tabelle1[[#This Row],[Beginn]]="Urlaub",Tabelle1[[#This Row],[Beginn]]="Krank",Tabelle1[[#This Row],[Beginn]]="Feiertag"),8/24,Tabelle1[[#This Row],[Ende]]-Tabelle1[[#This Row],[Beginn]]-Tabelle1[[#This Row],[Pause]]))</f>
        <v/>
      </c>
      <c r="J666" s="2" t="str">
        <f>IF(ISNUMBER(Tabelle1[[#This Row],[Stunde]]),IF(Tabelle1[[#This Row],[Stunde]]&gt;0,Tabelle1[[#This Row],[Stunde]]*$J$1*24,""),"")</f>
        <v/>
      </c>
      <c r="K666">
        <f>IF(MOD(Tabelle1[[#This Row],[Datum]],7)=1,SUMIF(Tabelle1[Datum],"&lt;="&amp;Tabelle1[[#This Row],[Datum]],Tabelle1[Betrag]),"")</f>
        <v>506.55999999999995</v>
      </c>
      <c r="L666" s="6">
        <f>IF(MOD(Tabelle1[[#This Row],[Datum]],7)=1,SUMIF(Tabelle1[Datum],"&lt;="&amp;Tabelle1[[#This Row],[Datum]],Tabelle1[Stunde]),"")</f>
        <v>1.3333333333333333</v>
      </c>
    </row>
    <row r="667" spans="2:12" hidden="1">
      <c r="B667">
        <f>IF(Tabelle1[[#This Row],[Datum]]&lt;1,"",YEAR(Tabelle1[[#This Row],[Datum]]))</f>
        <v>2026</v>
      </c>
      <c r="C667">
        <f>IF(Tabelle1[[#This Row],[Datum]]&lt;1,"",MONTH(Tabelle1[[#This Row],[Datum]]))</f>
        <v>10</v>
      </c>
      <c r="D667" t="str">
        <f>IF(Tabelle1[[#This Row],[Verdienst]]="","",_xlfn.ISOWEEKNUM(Tabelle1[[#This Row],[Datum]]))</f>
        <v/>
      </c>
      <c r="E667" s="5">
        <v>46321</v>
      </c>
      <c r="F667" s="4"/>
      <c r="G667" s="4"/>
      <c r="I667" s="6" t="str">
        <f>IF(Tabelle1[[#This Row],[Beginn]]&lt;1,"",IF(OR(Tabelle1[[#This Row],[Beginn]]="Urlaub",Tabelle1[[#This Row],[Beginn]]="Krank",Tabelle1[[#This Row],[Beginn]]="Feiertag"),8/24,Tabelle1[[#This Row],[Ende]]-Tabelle1[[#This Row],[Beginn]]-Tabelle1[[#This Row],[Pause]]))</f>
        <v/>
      </c>
      <c r="J667" s="2" t="str">
        <f>IF(ISNUMBER(Tabelle1[[#This Row],[Stunde]]),IF(Tabelle1[[#This Row],[Stunde]]&gt;0,Tabelle1[[#This Row],[Stunde]]*$J$1*24,""),"")</f>
        <v/>
      </c>
      <c r="K667" t="str">
        <f>IF(MOD(Tabelle1[[#This Row],[Datum]],7)=1,SUMIF(Tabelle1[Datum],"&lt;="&amp;Tabelle1[[#This Row],[Datum]],Tabelle1[Betrag]),"")</f>
        <v/>
      </c>
      <c r="L667" s="6" t="str">
        <f>IF(MOD(Tabelle1[[#This Row],[Datum]],7)=1,SUMIF(Tabelle1[Datum],"&lt;="&amp;Tabelle1[[#This Row],[Datum]],Tabelle1[Stunde]),"")</f>
        <v/>
      </c>
    </row>
    <row r="668" spans="2:12" hidden="1">
      <c r="B668">
        <f>IF(Tabelle1[[#This Row],[Datum]]&lt;1,"",YEAR(Tabelle1[[#This Row],[Datum]]))</f>
        <v>2026</v>
      </c>
      <c r="C668">
        <f>IF(Tabelle1[[#This Row],[Datum]]&lt;1,"",MONTH(Tabelle1[[#This Row],[Datum]]))</f>
        <v>10</v>
      </c>
      <c r="D668" t="str">
        <f>IF(Tabelle1[[#This Row],[Verdienst]]="","",_xlfn.ISOWEEKNUM(Tabelle1[[#This Row],[Datum]]))</f>
        <v/>
      </c>
      <c r="E668" s="5">
        <v>46322</v>
      </c>
      <c r="F668" s="4"/>
      <c r="G668" s="4"/>
      <c r="I668" s="6" t="str">
        <f>IF(Tabelle1[[#This Row],[Beginn]]&lt;1,"",IF(OR(Tabelle1[[#This Row],[Beginn]]="Urlaub",Tabelle1[[#This Row],[Beginn]]="Krank",Tabelle1[[#This Row],[Beginn]]="Feiertag"),8/24,Tabelle1[[#This Row],[Ende]]-Tabelle1[[#This Row],[Beginn]]-Tabelle1[[#This Row],[Pause]]))</f>
        <v/>
      </c>
      <c r="J668" s="2" t="str">
        <f>IF(ISNUMBER(Tabelle1[[#This Row],[Stunde]]),IF(Tabelle1[[#This Row],[Stunde]]&gt;0,Tabelle1[[#This Row],[Stunde]]*$J$1*24,""),"")</f>
        <v/>
      </c>
      <c r="K668" t="str">
        <f>IF(MOD(Tabelle1[[#This Row],[Datum]],7)=1,SUMIF(Tabelle1[Datum],"&lt;="&amp;Tabelle1[[#This Row],[Datum]],Tabelle1[Betrag]),"")</f>
        <v/>
      </c>
      <c r="L668" s="6" t="str">
        <f>IF(MOD(Tabelle1[[#This Row],[Datum]],7)=1,SUMIF(Tabelle1[Datum],"&lt;="&amp;Tabelle1[[#This Row],[Datum]],Tabelle1[Stunde]),"")</f>
        <v/>
      </c>
    </row>
    <row r="669" spans="2:12" hidden="1">
      <c r="B669">
        <f>IF(Tabelle1[[#This Row],[Datum]]&lt;1,"",YEAR(Tabelle1[[#This Row],[Datum]]))</f>
        <v>2026</v>
      </c>
      <c r="C669">
        <f>IF(Tabelle1[[#This Row],[Datum]]&lt;1,"",MONTH(Tabelle1[[#This Row],[Datum]]))</f>
        <v>10</v>
      </c>
      <c r="D669" t="str">
        <f>IF(Tabelle1[[#This Row],[Verdienst]]="","",_xlfn.ISOWEEKNUM(Tabelle1[[#This Row],[Datum]]))</f>
        <v/>
      </c>
      <c r="E669" s="5">
        <v>46323</v>
      </c>
      <c r="F669" s="4"/>
      <c r="G669" s="4"/>
      <c r="I669" s="6" t="str">
        <f>IF(Tabelle1[[#This Row],[Beginn]]&lt;1,"",IF(OR(Tabelle1[[#This Row],[Beginn]]="Urlaub",Tabelle1[[#This Row],[Beginn]]="Krank",Tabelle1[[#This Row],[Beginn]]="Feiertag"),8/24,Tabelle1[[#This Row],[Ende]]-Tabelle1[[#This Row],[Beginn]]-Tabelle1[[#This Row],[Pause]]))</f>
        <v/>
      </c>
      <c r="J669" s="2" t="str">
        <f>IF(ISNUMBER(Tabelle1[[#This Row],[Stunde]]),IF(Tabelle1[[#This Row],[Stunde]]&gt;0,Tabelle1[[#This Row],[Stunde]]*$J$1*24,""),"")</f>
        <v/>
      </c>
      <c r="K669" t="str">
        <f>IF(MOD(Tabelle1[[#This Row],[Datum]],7)=1,SUMIF(Tabelle1[Datum],"&lt;="&amp;Tabelle1[[#This Row],[Datum]],Tabelle1[Betrag]),"")</f>
        <v/>
      </c>
      <c r="L669" s="6" t="str">
        <f>IF(MOD(Tabelle1[[#This Row],[Datum]],7)=1,SUMIF(Tabelle1[Datum],"&lt;="&amp;Tabelle1[[#This Row],[Datum]],Tabelle1[Stunde]),"")</f>
        <v/>
      </c>
    </row>
    <row r="670" spans="2:12" hidden="1">
      <c r="B670">
        <f>IF(Tabelle1[[#This Row],[Datum]]&lt;1,"",YEAR(Tabelle1[[#This Row],[Datum]]))</f>
        <v>2026</v>
      </c>
      <c r="C670">
        <f>IF(Tabelle1[[#This Row],[Datum]]&lt;1,"",MONTH(Tabelle1[[#This Row],[Datum]]))</f>
        <v>10</v>
      </c>
      <c r="D670" t="str">
        <f>IF(Tabelle1[[#This Row],[Verdienst]]="","",_xlfn.ISOWEEKNUM(Tabelle1[[#This Row],[Datum]]))</f>
        <v/>
      </c>
      <c r="E670" s="5">
        <v>46324</v>
      </c>
      <c r="F670" s="4"/>
      <c r="G670" s="4"/>
      <c r="I670" s="6" t="str">
        <f>IF(Tabelle1[[#This Row],[Beginn]]&lt;1,"",IF(OR(Tabelle1[[#This Row],[Beginn]]="Urlaub",Tabelle1[[#This Row],[Beginn]]="Krank",Tabelle1[[#This Row],[Beginn]]="Feiertag"),8/24,Tabelle1[[#This Row],[Ende]]-Tabelle1[[#This Row],[Beginn]]-Tabelle1[[#This Row],[Pause]]))</f>
        <v/>
      </c>
      <c r="J670" s="2" t="str">
        <f>IF(ISNUMBER(Tabelle1[[#This Row],[Stunde]]),IF(Tabelle1[[#This Row],[Stunde]]&gt;0,Tabelle1[[#This Row],[Stunde]]*$J$1*24,""),"")</f>
        <v/>
      </c>
      <c r="K670" t="str">
        <f>IF(MOD(Tabelle1[[#This Row],[Datum]],7)=1,SUMIF(Tabelle1[Datum],"&lt;="&amp;Tabelle1[[#This Row],[Datum]],Tabelle1[Betrag]),"")</f>
        <v/>
      </c>
      <c r="L670" s="6" t="str">
        <f>IF(MOD(Tabelle1[[#This Row],[Datum]],7)=1,SUMIF(Tabelle1[Datum],"&lt;="&amp;Tabelle1[[#This Row],[Datum]],Tabelle1[Stunde]),"")</f>
        <v/>
      </c>
    </row>
    <row r="671" spans="2:12" hidden="1">
      <c r="B671">
        <f>IF(Tabelle1[[#This Row],[Datum]]&lt;1,"",YEAR(Tabelle1[[#This Row],[Datum]]))</f>
        <v>2026</v>
      </c>
      <c r="C671">
        <f>IF(Tabelle1[[#This Row],[Datum]]&lt;1,"",MONTH(Tabelle1[[#This Row],[Datum]]))</f>
        <v>10</v>
      </c>
      <c r="D671" t="str">
        <f>IF(Tabelle1[[#This Row],[Verdienst]]="","",_xlfn.ISOWEEKNUM(Tabelle1[[#This Row],[Datum]]))</f>
        <v/>
      </c>
      <c r="E671" s="5">
        <v>46325</v>
      </c>
      <c r="F671" s="4"/>
      <c r="G671" s="4"/>
      <c r="I671" s="6" t="str">
        <f>IF(Tabelle1[[#This Row],[Beginn]]&lt;1,"",IF(OR(Tabelle1[[#This Row],[Beginn]]="Urlaub",Tabelle1[[#This Row],[Beginn]]="Krank",Tabelle1[[#This Row],[Beginn]]="Feiertag"),8/24,Tabelle1[[#This Row],[Ende]]-Tabelle1[[#This Row],[Beginn]]-Tabelle1[[#This Row],[Pause]]))</f>
        <v/>
      </c>
      <c r="J671" s="2" t="str">
        <f>IF(ISNUMBER(Tabelle1[[#This Row],[Stunde]]),IF(Tabelle1[[#This Row],[Stunde]]&gt;0,Tabelle1[[#This Row],[Stunde]]*$J$1*24,""),"")</f>
        <v/>
      </c>
      <c r="K671" t="str">
        <f>IF(MOD(Tabelle1[[#This Row],[Datum]],7)=1,SUMIF(Tabelle1[Datum],"&lt;="&amp;Tabelle1[[#This Row],[Datum]],Tabelle1[Betrag]),"")</f>
        <v/>
      </c>
      <c r="L671" s="6" t="str">
        <f>IF(MOD(Tabelle1[[#This Row],[Datum]],7)=1,SUMIF(Tabelle1[Datum],"&lt;="&amp;Tabelle1[[#This Row],[Datum]],Tabelle1[Stunde]),"")</f>
        <v/>
      </c>
    </row>
    <row r="672" spans="2:12" hidden="1">
      <c r="B672">
        <f>IF(Tabelle1[[#This Row],[Datum]]&lt;1,"",YEAR(Tabelle1[[#This Row],[Datum]]))</f>
        <v>2026</v>
      </c>
      <c r="C672">
        <f>IF(Tabelle1[[#This Row],[Datum]]&lt;1,"",MONTH(Tabelle1[[#This Row],[Datum]]))</f>
        <v>10</v>
      </c>
      <c r="D672" t="str">
        <f>IF(Tabelle1[[#This Row],[Verdienst]]="","",_xlfn.ISOWEEKNUM(Tabelle1[[#This Row],[Datum]]))</f>
        <v/>
      </c>
      <c r="E672" s="5">
        <v>46326</v>
      </c>
      <c r="F672" s="4"/>
      <c r="G672" s="4"/>
      <c r="I672" s="6" t="str">
        <f>IF(Tabelle1[[#This Row],[Beginn]]&lt;1,"",IF(OR(Tabelle1[[#This Row],[Beginn]]="Urlaub",Tabelle1[[#This Row],[Beginn]]="Krank",Tabelle1[[#This Row],[Beginn]]="Feiertag"),8/24,Tabelle1[[#This Row],[Ende]]-Tabelle1[[#This Row],[Beginn]]-Tabelle1[[#This Row],[Pause]]))</f>
        <v/>
      </c>
      <c r="J672" s="2" t="str">
        <f>IF(ISNUMBER(Tabelle1[[#This Row],[Stunde]]),IF(Tabelle1[[#This Row],[Stunde]]&gt;0,Tabelle1[[#This Row],[Stunde]]*$J$1*24,""),"")</f>
        <v/>
      </c>
      <c r="K672" t="str">
        <f>IF(MOD(Tabelle1[[#This Row],[Datum]],7)=1,SUMIF(Tabelle1[Datum],"&lt;="&amp;Tabelle1[[#This Row],[Datum]],Tabelle1[Betrag]),"")</f>
        <v/>
      </c>
      <c r="L672" s="6" t="str">
        <f>IF(MOD(Tabelle1[[#This Row],[Datum]],7)=1,SUMIF(Tabelle1[Datum],"&lt;="&amp;Tabelle1[[#This Row],[Datum]],Tabelle1[Stunde]),"")</f>
        <v/>
      </c>
    </row>
    <row r="673" spans="2:12" hidden="1">
      <c r="B673">
        <f>IF(Tabelle1[[#This Row],[Datum]]&lt;1,"",YEAR(Tabelle1[[#This Row],[Datum]]))</f>
        <v>2026</v>
      </c>
      <c r="C673">
        <f>IF(Tabelle1[[#This Row],[Datum]]&lt;1,"",MONTH(Tabelle1[[#This Row],[Datum]]))</f>
        <v>11</v>
      </c>
      <c r="D673">
        <f>IF(Tabelle1[[#This Row],[Verdienst]]="","",_xlfn.ISOWEEKNUM(Tabelle1[[#This Row],[Datum]]))</f>
        <v>44</v>
      </c>
      <c r="E673" s="5">
        <v>46327</v>
      </c>
      <c r="F673" s="4"/>
      <c r="G673" s="4"/>
      <c r="I673" s="6" t="str">
        <f>IF(Tabelle1[[#This Row],[Beginn]]&lt;1,"",IF(OR(Tabelle1[[#This Row],[Beginn]]="Urlaub",Tabelle1[[#This Row],[Beginn]]="Krank",Tabelle1[[#This Row],[Beginn]]="Feiertag"),8/24,Tabelle1[[#This Row],[Ende]]-Tabelle1[[#This Row],[Beginn]]-Tabelle1[[#This Row],[Pause]]))</f>
        <v/>
      </c>
      <c r="J673" s="2" t="str">
        <f>IF(ISNUMBER(Tabelle1[[#This Row],[Stunde]]),IF(Tabelle1[[#This Row],[Stunde]]&gt;0,Tabelle1[[#This Row],[Stunde]]*$J$1*24,""),"")</f>
        <v/>
      </c>
      <c r="K673">
        <f>IF(MOD(Tabelle1[[#This Row],[Datum]],7)=1,SUMIF(Tabelle1[Datum],"&lt;="&amp;Tabelle1[[#This Row],[Datum]],Tabelle1[Betrag]),"")</f>
        <v>506.55999999999995</v>
      </c>
      <c r="L673" s="6">
        <f>IF(MOD(Tabelle1[[#This Row],[Datum]],7)=1,SUMIF(Tabelle1[Datum],"&lt;="&amp;Tabelle1[[#This Row],[Datum]],Tabelle1[Stunde]),"")</f>
        <v>1.3333333333333333</v>
      </c>
    </row>
    <row r="674" spans="2:12" hidden="1">
      <c r="B674">
        <f>IF(Tabelle1[[#This Row],[Datum]]&lt;1,"",YEAR(Tabelle1[[#This Row],[Datum]]))</f>
        <v>2026</v>
      </c>
      <c r="C674">
        <f>IF(Tabelle1[[#This Row],[Datum]]&lt;1,"",MONTH(Tabelle1[[#This Row],[Datum]]))</f>
        <v>11</v>
      </c>
      <c r="D674" t="str">
        <f>IF(Tabelle1[[#This Row],[Verdienst]]="","",_xlfn.ISOWEEKNUM(Tabelle1[[#This Row],[Datum]]))</f>
        <v/>
      </c>
      <c r="E674" s="5">
        <v>46328</v>
      </c>
      <c r="F674" s="4"/>
      <c r="G674" s="4"/>
      <c r="I674" s="6" t="str">
        <f>IF(Tabelle1[[#This Row],[Beginn]]&lt;1,"",IF(OR(Tabelle1[[#This Row],[Beginn]]="Urlaub",Tabelle1[[#This Row],[Beginn]]="Krank",Tabelle1[[#This Row],[Beginn]]="Feiertag"),8/24,Tabelle1[[#This Row],[Ende]]-Tabelle1[[#This Row],[Beginn]]-Tabelle1[[#This Row],[Pause]]))</f>
        <v/>
      </c>
      <c r="J674" s="2" t="str">
        <f>IF(ISNUMBER(Tabelle1[[#This Row],[Stunde]]),IF(Tabelle1[[#This Row],[Stunde]]&gt;0,Tabelle1[[#This Row],[Stunde]]*$J$1*24,""),"")</f>
        <v/>
      </c>
      <c r="K674" t="str">
        <f>IF(MOD(Tabelle1[[#This Row],[Datum]],7)=1,SUMIF(Tabelle1[Datum],"&lt;="&amp;Tabelle1[[#This Row],[Datum]],Tabelle1[Betrag]),"")</f>
        <v/>
      </c>
      <c r="L674" s="6" t="str">
        <f>IF(MOD(Tabelle1[[#This Row],[Datum]],7)=1,SUMIF(Tabelle1[Datum],"&lt;="&amp;Tabelle1[[#This Row],[Datum]],Tabelle1[Stunde]),"")</f>
        <v/>
      </c>
    </row>
    <row r="675" spans="2:12" hidden="1">
      <c r="B675">
        <f>IF(Tabelle1[[#This Row],[Datum]]&lt;1,"",YEAR(Tabelle1[[#This Row],[Datum]]))</f>
        <v>2026</v>
      </c>
      <c r="C675">
        <f>IF(Tabelle1[[#This Row],[Datum]]&lt;1,"",MONTH(Tabelle1[[#This Row],[Datum]]))</f>
        <v>11</v>
      </c>
      <c r="D675" t="str">
        <f>IF(Tabelle1[[#This Row],[Verdienst]]="","",_xlfn.ISOWEEKNUM(Tabelle1[[#This Row],[Datum]]))</f>
        <v/>
      </c>
      <c r="E675" s="5">
        <v>46329</v>
      </c>
      <c r="F675" s="4"/>
      <c r="G675" s="4"/>
      <c r="I675" s="6" t="str">
        <f>IF(Tabelle1[[#This Row],[Beginn]]&lt;1,"",IF(OR(Tabelle1[[#This Row],[Beginn]]="Urlaub",Tabelle1[[#This Row],[Beginn]]="Krank",Tabelle1[[#This Row],[Beginn]]="Feiertag"),8/24,Tabelle1[[#This Row],[Ende]]-Tabelle1[[#This Row],[Beginn]]-Tabelle1[[#This Row],[Pause]]))</f>
        <v/>
      </c>
      <c r="J675" s="2" t="str">
        <f>IF(ISNUMBER(Tabelle1[[#This Row],[Stunde]]),IF(Tabelle1[[#This Row],[Stunde]]&gt;0,Tabelle1[[#This Row],[Stunde]]*$J$1*24,""),"")</f>
        <v/>
      </c>
      <c r="K675" t="str">
        <f>IF(MOD(Tabelle1[[#This Row],[Datum]],7)=1,SUMIF(Tabelle1[Datum],"&lt;="&amp;Tabelle1[[#This Row],[Datum]],Tabelle1[Betrag]),"")</f>
        <v/>
      </c>
      <c r="L675" s="6" t="str">
        <f>IF(MOD(Tabelle1[[#This Row],[Datum]],7)=1,SUMIF(Tabelle1[Datum],"&lt;="&amp;Tabelle1[[#This Row],[Datum]],Tabelle1[Stunde]),"")</f>
        <v/>
      </c>
    </row>
    <row r="676" spans="2:12" hidden="1">
      <c r="B676">
        <f>IF(Tabelle1[[#This Row],[Datum]]&lt;1,"",YEAR(Tabelle1[[#This Row],[Datum]]))</f>
        <v>2026</v>
      </c>
      <c r="C676">
        <f>IF(Tabelle1[[#This Row],[Datum]]&lt;1,"",MONTH(Tabelle1[[#This Row],[Datum]]))</f>
        <v>11</v>
      </c>
      <c r="D676" t="str">
        <f>IF(Tabelle1[[#This Row],[Verdienst]]="","",_xlfn.ISOWEEKNUM(Tabelle1[[#This Row],[Datum]]))</f>
        <v/>
      </c>
      <c r="E676" s="5">
        <v>46330</v>
      </c>
      <c r="F676" s="4"/>
      <c r="G676" s="4"/>
      <c r="I676" s="6" t="str">
        <f>IF(Tabelle1[[#This Row],[Beginn]]&lt;1,"",IF(OR(Tabelle1[[#This Row],[Beginn]]="Urlaub",Tabelle1[[#This Row],[Beginn]]="Krank",Tabelle1[[#This Row],[Beginn]]="Feiertag"),8/24,Tabelle1[[#This Row],[Ende]]-Tabelle1[[#This Row],[Beginn]]-Tabelle1[[#This Row],[Pause]]))</f>
        <v/>
      </c>
      <c r="J676" s="2" t="str">
        <f>IF(ISNUMBER(Tabelle1[[#This Row],[Stunde]]),IF(Tabelle1[[#This Row],[Stunde]]&gt;0,Tabelle1[[#This Row],[Stunde]]*$J$1*24,""),"")</f>
        <v/>
      </c>
      <c r="K676" t="str">
        <f>IF(MOD(Tabelle1[[#This Row],[Datum]],7)=1,SUMIF(Tabelle1[Datum],"&lt;="&amp;Tabelle1[[#This Row],[Datum]],Tabelle1[Betrag]),"")</f>
        <v/>
      </c>
      <c r="L676" s="6" t="str">
        <f>IF(MOD(Tabelle1[[#This Row],[Datum]],7)=1,SUMIF(Tabelle1[Datum],"&lt;="&amp;Tabelle1[[#This Row],[Datum]],Tabelle1[Stunde]),"")</f>
        <v/>
      </c>
    </row>
    <row r="677" spans="2:12" hidden="1">
      <c r="B677">
        <f>IF(Tabelle1[[#This Row],[Datum]]&lt;1,"",YEAR(Tabelle1[[#This Row],[Datum]]))</f>
        <v>2026</v>
      </c>
      <c r="C677">
        <f>IF(Tabelle1[[#This Row],[Datum]]&lt;1,"",MONTH(Tabelle1[[#This Row],[Datum]]))</f>
        <v>11</v>
      </c>
      <c r="D677" t="str">
        <f>IF(Tabelle1[[#This Row],[Verdienst]]="","",_xlfn.ISOWEEKNUM(Tabelle1[[#This Row],[Datum]]))</f>
        <v/>
      </c>
      <c r="E677" s="5">
        <v>46331</v>
      </c>
      <c r="F677" s="4"/>
      <c r="G677" s="4"/>
      <c r="I677" s="6" t="str">
        <f>IF(Tabelle1[[#This Row],[Beginn]]&lt;1,"",IF(OR(Tabelle1[[#This Row],[Beginn]]="Urlaub",Tabelle1[[#This Row],[Beginn]]="Krank",Tabelle1[[#This Row],[Beginn]]="Feiertag"),8/24,Tabelle1[[#This Row],[Ende]]-Tabelle1[[#This Row],[Beginn]]-Tabelle1[[#This Row],[Pause]]))</f>
        <v/>
      </c>
      <c r="J677" s="2" t="str">
        <f>IF(ISNUMBER(Tabelle1[[#This Row],[Stunde]]),IF(Tabelle1[[#This Row],[Stunde]]&gt;0,Tabelle1[[#This Row],[Stunde]]*$J$1*24,""),"")</f>
        <v/>
      </c>
      <c r="K677" t="str">
        <f>IF(MOD(Tabelle1[[#This Row],[Datum]],7)=1,SUMIF(Tabelle1[Datum],"&lt;="&amp;Tabelle1[[#This Row],[Datum]],Tabelle1[Betrag]),"")</f>
        <v/>
      </c>
      <c r="L677" s="6" t="str">
        <f>IF(MOD(Tabelle1[[#This Row],[Datum]],7)=1,SUMIF(Tabelle1[Datum],"&lt;="&amp;Tabelle1[[#This Row],[Datum]],Tabelle1[Stunde]),"")</f>
        <v/>
      </c>
    </row>
    <row r="678" spans="2:12" hidden="1">
      <c r="B678">
        <f>IF(Tabelle1[[#This Row],[Datum]]&lt;1,"",YEAR(Tabelle1[[#This Row],[Datum]]))</f>
        <v>2026</v>
      </c>
      <c r="C678">
        <f>IF(Tabelle1[[#This Row],[Datum]]&lt;1,"",MONTH(Tabelle1[[#This Row],[Datum]]))</f>
        <v>11</v>
      </c>
      <c r="D678" t="str">
        <f>IF(Tabelle1[[#This Row],[Verdienst]]="","",_xlfn.ISOWEEKNUM(Tabelle1[[#This Row],[Datum]]))</f>
        <v/>
      </c>
      <c r="E678" s="5">
        <v>46332</v>
      </c>
      <c r="F678" s="4"/>
      <c r="G678" s="4"/>
      <c r="I678" s="6" t="str">
        <f>IF(Tabelle1[[#This Row],[Beginn]]&lt;1,"",IF(OR(Tabelle1[[#This Row],[Beginn]]="Urlaub",Tabelle1[[#This Row],[Beginn]]="Krank",Tabelle1[[#This Row],[Beginn]]="Feiertag"),8/24,Tabelle1[[#This Row],[Ende]]-Tabelle1[[#This Row],[Beginn]]-Tabelle1[[#This Row],[Pause]]))</f>
        <v/>
      </c>
      <c r="J678" s="2" t="str">
        <f>IF(ISNUMBER(Tabelle1[[#This Row],[Stunde]]),IF(Tabelle1[[#This Row],[Stunde]]&gt;0,Tabelle1[[#This Row],[Stunde]]*$J$1*24,""),"")</f>
        <v/>
      </c>
      <c r="K678" t="str">
        <f>IF(MOD(Tabelle1[[#This Row],[Datum]],7)=1,SUMIF(Tabelle1[Datum],"&lt;="&amp;Tabelle1[[#This Row],[Datum]],Tabelle1[Betrag]),"")</f>
        <v/>
      </c>
      <c r="L678" s="6" t="str">
        <f>IF(MOD(Tabelle1[[#This Row],[Datum]],7)=1,SUMIF(Tabelle1[Datum],"&lt;="&amp;Tabelle1[[#This Row],[Datum]],Tabelle1[Stunde]),"")</f>
        <v/>
      </c>
    </row>
    <row r="679" spans="2:12" hidden="1">
      <c r="B679">
        <f>IF(Tabelle1[[#This Row],[Datum]]&lt;1,"",YEAR(Tabelle1[[#This Row],[Datum]]))</f>
        <v>2026</v>
      </c>
      <c r="C679">
        <f>IF(Tabelle1[[#This Row],[Datum]]&lt;1,"",MONTH(Tabelle1[[#This Row],[Datum]]))</f>
        <v>11</v>
      </c>
      <c r="D679" t="str">
        <f>IF(Tabelle1[[#This Row],[Verdienst]]="","",_xlfn.ISOWEEKNUM(Tabelle1[[#This Row],[Datum]]))</f>
        <v/>
      </c>
      <c r="E679" s="5">
        <v>46333</v>
      </c>
      <c r="F679" s="4"/>
      <c r="G679" s="4"/>
      <c r="I679" s="6" t="str">
        <f>IF(Tabelle1[[#This Row],[Beginn]]&lt;1,"",IF(OR(Tabelle1[[#This Row],[Beginn]]="Urlaub",Tabelle1[[#This Row],[Beginn]]="Krank",Tabelle1[[#This Row],[Beginn]]="Feiertag"),8/24,Tabelle1[[#This Row],[Ende]]-Tabelle1[[#This Row],[Beginn]]-Tabelle1[[#This Row],[Pause]]))</f>
        <v/>
      </c>
      <c r="J679" s="2" t="str">
        <f>IF(ISNUMBER(Tabelle1[[#This Row],[Stunde]]),IF(Tabelle1[[#This Row],[Stunde]]&gt;0,Tabelle1[[#This Row],[Stunde]]*$J$1*24,""),"")</f>
        <v/>
      </c>
      <c r="K679" t="str">
        <f>IF(MOD(Tabelle1[[#This Row],[Datum]],7)=1,SUMIF(Tabelle1[Datum],"&lt;="&amp;Tabelle1[[#This Row],[Datum]],Tabelle1[Betrag]),"")</f>
        <v/>
      </c>
      <c r="L679" s="6" t="str">
        <f>IF(MOD(Tabelle1[[#This Row],[Datum]],7)=1,SUMIF(Tabelle1[Datum],"&lt;="&amp;Tabelle1[[#This Row],[Datum]],Tabelle1[Stunde]),"")</f>
        <v/>
      </c>
    </row>
    <row r="680" spans="2:12" hidden="1">
      <c r="B680">
        <f>IF(Tabelle1[[#This Row],[Datum]]&lt;1,"",YEAR(Tabelle1[[#This Row],[Datum]]))</f>
        <v>2026</v>
      </c>
      <c r="C680">
        <f>IF(Tabelle1[[#This Row],[Datum]]&lt;1,"",MONTH(Tabelle1[[#This Row],[Datum]]))</f>
        <v>11</v>
      </c>
      <c r="D680">
        <f>IF(Tabelle1[[#This Row],[Verdienst]]="","",_xlfn.ISOWEEKNUM(Tabelle1[[#This Row],[Datum]]))</f>
        <v>45</v>
      </c>
      <c r="E680" s="5">
        <v>46334</v>
      </c>
      <c r="F680" s="4"/>
      <c r="G680" s="4"/>
      <c r="I680" s="6" t="str">
        <f>IF(Tabelle1[[#This Row],[Beginn]]&lt;1,"",IF(OR(Tabelle1[[#This Row],[Beginn]]="Urlaub",Tabelle1[[#This Row],[Beginn]]="Krank",Tabelle1[[#This Row],[Beginn]]="Feiertag"),8/24,Tabelle1[[#This Row],[Ende]]-Tabelle1[[#This Row],[Beginn]]-Tabelle1[[#This Row],[Pause]]))</f>
        <v/>
      </c>
      <c r="J680" s="2" t="str">
        <f>IF(ISNUMBER(Tabelle1[[#This Row],[Stunde]]),IF(Tabelle1[[#This Row],[Stunde]]&gt;0,Tabelle1[[#This Row],[Stunde]]*$J$1*24,""),"")</f>
        <v/>
      </c>
      <c r="K680">
        <f>IF(MOD(Tabelle1[[#This Row],[Datum]],7)=1,SUMIF(Tabelle1[Datum],"&lt;="&amp;Tabelle1[[#This Row],[Datum]],Tabelle1[Betrag]),"")</f>
        <v>506.55999999999995</v>
      </c>
      <c r="L680" s="6">
        <f>IF(MOD(Tabelle1[[#This Row],[Datum]],7)=1,SUMIF(Tabelle1[Datum],"&lt;="&amp;Tabelle1[[#This Row],[Datum]],Tabelle1[Stunde]),"")</f>
        <v>1.3333333333333333</v>
      </c>
    </row>
    <row r="681" spans="2:12" hidden="1">
      <c r="B681">
        <f>IF(Tabelle1[[#This Row],[Datum]]&lt;1,"",YEAR(Tabelle1[[#This Row],[Datum]]))</f>
        <v>2026</v>
      </c>
      <c r="C681">
        <f>IF(Tabelle1[[#This Row],[Datum]]&lt;1,"",MONTH(Tabelle1[[#This Row],[Datum]]))</f>
        <v>11</v>
      </c>
      <c r="D681" t="str">
        <f>IF(Tabelle1[[#This Row],[Verdienst]]="","",_xlfn.ISOWEEKNUM(Tabelle1[[#This Row],[Datum]]))</f>
        <v/>
      </c>
      <c r="E681" s="5">
        <v>46335</v>
      </c>
      <c r="F681" s="4"/>
      <c r="G681" s="4"/>
      <c r="I681" s="6" t="str">
        <f>IF(Tabelle1[[#This Row],[Beginn]]&lt;1,"",IF(OR(Tabelle1[[#This Row],[Beginn]]="Urlaub",Tabelle1[[#This Row],[Beginn]]="Krank",Tabelle1[[#This Row],[Beginn]]="Feiertag"),8/24,Tabelle1[[#This Row],[Ende]]-Tabelle1[[#This Row],[Beginn]]-Tabelle1[[#This Row],[Pause]]))</f>
        <v/>
      </c>
      <c r="J681" s="2" t="str">
        <f>IF(ISNUMBER(Tabelle1[[#This Row],[Stunde]]),IF(Tabelle1[[#This Row],[Stunde]]&gt;0,Tabelle1[[#This Row],[Stunde]]*$J$1*24,""),"")</f>
        <v/>
      </c>
      <c r="K681" t="str">
        <f>IF(MOD(Tabelle1[[#This Row],[Datum]],7)=1,SUMIF(Tabelle1[Datum],"&lt;="&amp;Tabelle1[[#This Row],[Datum]],Tabelle1[Betrag]),"")</f>
        <v/>
      </c>
      <c r="L681" s="6" t="str">
        <f>IF(MOD(Tabelle1[[#This Row],[Datum]],7)=1,SUMIF(Tabelle1[Datum],"&lt;="&amp;Tabelle1[[#This Row],[Datum]],Tabelle1[Stunde]),"")</f>
        <v/>
      </c>
    </row>
    <row r="682" spans="2:12" hidden="1">
      <c r="B682">
        <f>IF(Tabelle1[[#This Row],[Datum]]&lt;1,"",YEAR(Tabelle1[[#This Row],[Datum]]))</f>
        <v>2026</v>
      </c>
      <c r="C682">
        <f>IF(Tabelle1[[#This Row],[Datum]]&lt;1,"",MONTH(Tabelle1[[#This Row],[Datum]]))</f>
        <v>11</v>
      </c>
      <c r="D682" t="str">
        <f>IF(Tabelle1[[#This Row],[Verdienst]]="","",_xlfn.ISOWEEKNUM(Tabelle1[[#This Row],[Datum]]))</f>
        <v/>
      </c>
      <c r="E682" s="5">
        <v>46336</v>
      </c>
      <c r="F682" s="4"/>
      <c r="G682" s="4"/>
      <c r="I682" s="6" t="str">
        <f>IF(Tabelle1[[#This Row],[Beginn]]&lt;1,"",IF(OR(Tabelle1[[#This Row],[Beginn]]="Urlaub",Tabelle1[[#This Row],[Beginn]]="Krank",Tabelle1[[#This Row],[Beginn]]="Feiertag"),8/24,Tabelle1[[#This Row],[Ende]]-Tabelle1[[#This Row],[Beginn]]-Tabelle1[[#This Row],[Pause]]))</f>
        <v/>
      </c>
      <c r="J682" s="2" t="str">
        <f>IF(ISNUMBER(Tabelle1[[#This Row],[Stunde]]),IF(Tabelle1[[#This Row],[Stunde]]&gt;0,Tabelle1[[#This Row],[Stunde]]*$J$1*24,""),"")</f>
        <v/>
      </c>
      <c r="K682" t="str">
        <f>IF(MOD(Tabelle1[[#This Row],[Datum]],7)=1,SUMIF(Tabelle1[Datum],"&lt;="&amp;Tabelle1[[#This Row],[Datum]],Tabelle1[Betrag]),"")</f>
        <v/>
      </c>
      <c r="L682" s="6" t="str">
        <f>IF(MOD(Tabelle1[[#This Row],[Datum]],7)=1,SUMIF(Tabelle1[Datum],"&lt;="&amp;Tabelle1[[#This Row],[Datum]],Tabelle1[Stunde]),"")</f>
        <v/>
      </c>
    </row>
    <row r="683" spans="2:12" hidden="1">
      <c r="B683">
        <f>IF(Tabelle1[[#This Row],[Datum]]&lt;1,"",YEAR(Tabelle1[[#This Row],[Datum]]))</f>
        <v>2026</v>
      </c>
      <c r="C683">
        <f>IF(Tabelle1[[#This Row],[Datum]]&lt;1,"",MONTH(Tabelle1[[#This Row],[Datum]]))</f>
        <v>11</v>
      </c>
      <c r="D683" t="str">
        <f>IF(Tabelle1[[#This Row],[Verdienst]]="","",_xlfn.ISOWEEKNUM(Tabelle1[[#This Row],[Datum]]))</f>
        <v/>
      </c>
      <c r="E683" s="5">
        <v>46337</v>
      </c>
      <c r="F683" s="4"/>
      <c r="G683" s="4"/>
      <c r="I683" s="6" t="str">
        <f>IF(Tabelle1[[#This Row],[Beginn]]&lt;1,"",IF(OR(Tabelle1[[#This Row],[Beginn]]="Urlaub",Tabelle1[[#This Row],[Beginn]]="Krank",Tabelle1[[#This Row],[Beginn]]="Feiertag"),8/24,Tabelle1[[#This Row],[Ende]]-Tabelle1[[#This Row],[Beginn]]-Tabelle1[[#This Row],[Pause]]))</f>
        <v/>
      </c>
      <c r="J683" s="2" t="str">
        <f>IF(ISNUMBER(Tabelle1[[#This Row],[Stunde]]),IF(Tabelle1[[#This Row],[Stunde]]&gt;0,Tabelle1[[#This Row],[Stunde]]*$J$1*24,""),"")</f>
        <v/>
      </c>
      <c r="K683" t="str">
        <f>IF(MOD(Tabelle1[[#This Row],[Datum]],7)=1,SUMIF(Tabelle1[Datum],"&lt;="&amp;Tabelle1[[#This Row],[Datum]],Tabelle1[Betrag]),"")</f>
        <v/>
      </c>
      <c r="L683" s="6" t="str">
        <f>IF(MOD(Tabelle1[[#This Row],[Datum]],7)=1,SUMIF(Tabelle1[Datum],"&lt;="&amp;Tabelle1[[#This Row],[Datum]],Tabelle1[Stunde]),"")</f>
        <v/>
      </c>
    </row>
    <row r="684" spans="2:12" hidden="1">
      <c r="B684">
        <f>IF(Tabelle1[[#This Row],[Datum]]&lt;1,"",YEAR(Tabelle1[[#This Row],[Datum]]))</f>
        <v>2026</v>
      </c>
      <c r="C684">
        <f>IF(Tabelle1[[#This Row],[Datum]]&lt;1,"",MONTH(Tabelle1[[#This Row],[Datum]]))</f>
        <v>11</v>
      </c>
      <c r="D684" t="str">
        <f>IF(Tabelle1[[#This Row],[Verdienst]]="","",_xlfn.ISOWEEKNUM(Tabelle1[[#This Row],[Datum]]))</f>
        <v/>
      </c>
      <c r="E684" s="5">
        <v>46338</v>
      </c>
      <c r="F684" s="4"/>
      <c r="G684" s="4"/>
      <c r="I684" s="6" t="str">
        <f>IF(Tabelle1[[#This Row],[Beginn]]&lt;1,"",IF(OR(Tabelle1[[#This Row],[Beginn]]="Urlaub",Tabelle1[[#This Row],[Beginn]]="Krank",Tabelle1[[#This Row],[Beginn]]="Feiertag"),8/24,Tabelle1[[#This Row],[Ende]]-Tabelle1[[#This Row],[Beginn]]-Tabelle1[[#This Row],[Pause]]))</f>
        <v/>
      </c>
      <c r="J684" s="2" t="str">
        <f>IF(ISNUMBER(Tabelle1[[#This Row],[Stunde]]),IF(Tabelle1[[#This Row],[Stunde]]&gt;0,Tabelle1[[#This Row],[Stunde]]*$J$1*24,""),"")</f>
        <v/>
      </c>
      <c r="K684" t="str">
        <f>IF(MOD(Tabelle1[[#This Row],[Datum]],7)=1,SUMIF(Tabelle1[Datum],"&lt;="&amp;Tabelle1[[#This Row],[Datum]],Tabelle1[Betrag]),"")</f>
        <v/>
      </c>
      <c r="L684" s="6" t="str">
        <f>IF(MOD(Tabelle1[[#This Row],[Datum]],7)=1,SUMIF(Tabelle1[Datum],"&lt;="&amp;Tabelle1[[#This Row],[Datum]],Tabelle1[Stunde]),"")</f>
        <v/>
      </c>
    </row>
    <row r="685" spans="2:12" hidden="1">
      <c r="B685">
        <f>IF(Tabelle1[[#This Row],[Datum]]&lt;1,"",YEAR(Tabelle1[[#This Row],[Datum]]))</f>
        <v>2026</v>
      </c>
      <c r="C685">
        <f>IF(Tabelle1[[#This Row],[Datum]]&lt;1,"",MONTH(Tabelle1[[#This Row],[Datum]]))</f>
        <v>11</v>
      </c>
      <c r="D685" t="str">
        <f>IF(Tabelle1[[#This Row],[Verdienst]]="","",_xlfn.ISOWEEKNUM(Tabelle1[[#This Row],[Datum]]))</f>
        <v/>
      </c>
      <c r="E685" s="5">
        <v>46339</v>
      </c>
      <c r="F685" s="4"/>
      <c r="G685" s="4"/>
      <c r="I685" s="6" t="str">
        <f>IF(Tabelle1[[#This Row],[Beginn]]&lt;1,"",IF(OR(Tabelle1[[#This Row],[Beginn]]="Urlaub",Tabelle1[[#This Row],[Beginn]]="Krank",Tabelle1[[#This Row],[Beginn]]="Feiertag"),8/24,Tabelle1[[#This Row],[Ende]]-Tabelle1[[#This Row],[Beginn]]-Tabelle1[[#This Row],[Pause]]))</f>
        <v/>
      </c>
      <c r="J685" s="2" t="str">
        <f>IF(ISNUMBER(Tabelle1[[#This Row],[Stunde]]),IF(Tabelle1[[#This Row],[Stunde]]&gt;0,Tabelle1[[#This Row],[Stunde]]*$J$1*24,""),"")</f>
        <v/>
      </c>
      <c r="K685" t="str">
        <f>IF(MOD(Tabelle1[[#This Row],[Datum]],7)=1,SUMIF(Tabelle1[Datum],"&lt;="&amp;Tabelle1[[#This Row],[Datum]],Tabelle1[Betrag]),"")</f>
        <v/>
      </c>
      <c r="L685" s="6" t="str">
        <f>IF(MOD(Tabelle1[[#This Row],[Datum]],7)=1,SUMIF(Tabelle1[Datum],"&lt;="&amp;Tabelle1[[#This Row],[Datum]],Tabelle1[Stunde]),"")</f>
        <v/>
      </c>
    </row>
    <row r="686" spans="2:12" hidden="1">
      <c r="B686">
        <f>IF(Tabelle1[[#This Row],[Datum]]&lt;1,"",YEAR(Tabelle1[[#This Row],[Datum]]))</f>
        <v>2026</v>
      </c>
      <c r="C686">
        <f>IF(Tabelle1[[#This Row],[Datum]]&lt;1,"",MONTH(Tabelle1[[#This Row],[Datum]]))</f>
        <v>11</v>
      </c>
      <c r="D686" t="str">
        <f>IF(Tabelle1[[#This Row],[Verdienst]]="","",_xlfn.ISOWEEKNUM(Tabelle1[[#This Row],[Datum]]))</f>
        <v/>
      </c>
      <c r="E686" s="5">
        <v>46340</v>
      </c>
      <c r="F686" s="4"/>
      <c r="G686" s="4"/>
      <c r="I686" s="6" t="str">
        <f>IF(Tabelle1[[#This Row],[Beginn]]&lt;1,"",IF(OR(Tabelle1[[#This Row],[Beginn]]="Urlaub",Tabelle1[[#This Row],[Beginn]]="Krank",Tabelle1[[#This Row],[Beginn]]="Feiertag"),8/24,Tabelle1[[#This Row],[Ende]]-Tabelle1[[#This Row],[Beginn]]-Tabelle1[[#This Row],[Pause]]))</f>
        <v/>
      </c>
      <c r="J686" s="2" t="str">
        <f>IF(ISNUMBER(Tabelle1[[#This Row],[Stunde]]),IF(Tabelle1[[#This Row],[Stunde]]&gt;0,Tabelle1[[#This Row],[Stunde]]*$J$1*24,""),"")</f>
        <v/>
      </c>
      <c r="K686" t="str">
        <f>IF(MOD(Tabelle1[[#This Row],[Datum]],7)=1,SUMIF(Tabelle1[Datum],"&lt;="&amp;Tabelle1[[#This Row],[Datum]],Tabelle1[Betrag]),"")</f>
        <v/>
      </c>
      <c r="L686" s="6" t="str">
        <f>IF(MOD(Tabelle1[[#This Row],[Datum]],7)=1,SUMIF(Tabelle1[Datum],"&lt;="&amp;Tabelle1[[#This Row],[Datum]],Tabelle1[Stunde]),"")</f>
        <v/>
      </c>
    </row>
    <row r="687" spans="2:12" hidden="1">
      <c r="B687">
        <f>IF(Tabelle1[[#This Row],[Datum]]&lt;1,"",YEAR(Tabelle1[[#This Row],[Datum]]))</f>
        <v>2026</v>
      </c>
      <c r="C687">
        <f>IF(Tabelle1[[#This Row],[Datum]]&lt;1,"",MONTH(Tabelle1[[#This Row],[Datum]]))</f>
        <v>11</v>
      </c>
      <c r="D687">
        <f>IF(Tabelle1[[#This Row],[Verdienst]]="","",_xlfn.ISOWEEKNUM(Tabelle1[[#This Row],[Datum]]))</f>
        <v>46</v>
      </c>
      <c r="E687" s="5">
        <v>46341</v>
      </c>
      <c r="F687" s="4"/>
      <c r="G687" s="4"/>
      <c r="I687" s="6" t="str">
        <f>IF(Tabelle1[[#This Row],[Beginn]]&lt;1,"",IF(OR(Tabelle1[[#This Row],[Beginn]]="Urlaub",Tabelle1[[#This Row],[Beginn]]="Krank",Tabelle1[[#This Row],[Beginn]]="Feiertag"),8/24,Tabelle1[[#This Row],[Ende]]-Tabelle1[[#This Row],[Beginn]]-Tabelle1[[#This Row],[Pause]]))</f>
        <v/>
      </c>
      <c r="J687" s="2" t="str">
        <f>IF(ISNUMBER(Tabelle1[[#This Row],[Stunde]]),IF(Tabelle1[[#This Row],[Stunde]]&gt;0,Tabelle1[[#This Row],[Stunde]]*$J$1*24,""),"")</f>
        <v/>
      </c>
      <c r="K687">
        <f>IF(MOD(Tabelle1[[#This Row],[Datum]],7)=1,SUMIF(Tabelle1[Datum],"&lt;="&amp;Tabelle1[[#This Row],[Datum]],Tabelle1[Betrag]),"")</f>
        <v>506.55999999999995</v>
      </c>
      <c r="L687" s="6">
        <f>IF(MOD(Tabelle1[[#This Row],[Datum]],7)=1,SUMIF(Tabelle1[Datum],"&lt;="&amp;Tabelle1[[#This Row],[Datum]],Tabelle1[Stunde]),"")</f>
        <v>1.3333333333333333</v>
      </c>
    </row>
    <row r="688" spans="2:12" hidden="1">
      <c r="B688">
        <f>IF(Tabelle1[[#This Row],[Datum]]&lt;1,"",YEAR(Tabelle1[[#This Row],[Datum]]))</f>
        <v>2026</v>
      </c>
      <c r="C688">
        <f>IF(Tabelle1[[#This Row],[Datum]]&lt;1,"",MONTH(Tabelle1[[#This Row],[Datum]]))</f>
        <v>11</v>
      </c>
      <c r="D688" t="str">
        <f>IF(Tabelle1[[#This Row],[Verdienst]]="","",_xlfn.ISOWEEKNUM(Tabelle1[[#This Row],[Datum]]))</f>
        <v/>
      </c>
      <c r="E688" s="5">
        <v>46342</v>
      </c>
      <c r="F688" s="4"/>
      <c r="G688" s="4"/>
      <c r="I688" s="6" t="str">
        <f>IF(Tabelle1[[#This Row],[Beginn]]&lt;1,"",IF(OR(Tabelle1[[#This Row],[Beginn]]="Urlaub",Tabelle1[[#This Row],[Beginn]]="Krank",Tabelle1[[#This Row],[Beginn]]="Feiertag"),8/24,Tabelle1[[#This Row],[Ende]]-Tabelle1[[#This Row],[Beginn]]-Tabelle1[[#This Row],[Pause]]))</f>
        <v/>
      </c>
      <c r="J688" s="2" t="str">
        <f>IF(ISNUMBER(Tabelle1[[#This Row],[Stunde]]),IF(Tabelle1[[#This Row],[Stunde]]&gt;0,Tabelle1[[#This Row],[Stunde]]*$J$1*24,""),"")</f>
        <v/>
      </c>
      <c r="K688" t="str">
        <f>IF(MOD(Tabelle1[[#This Row],[Datum]],7)=1,SUMIF(Tabelle1[Datum],"&lt;="&amp;Tabelle1[[#This Row],[Datum]],Tabelle1[Betrag]),"")</f>
        <v/>
      </c>
      <c r="L688" s="6" t="str">
        <f>IF(MOD(Tabelle1[[#This Row],[Datum]],7)=1,SUMIF(Tabelle1[Datum],"&lt;="&amp;Tabelle1[[#This Row],[Datum]],Tabelle1[Stunde]),"")</f>
        <v/>
      </c>
    </row>
    <row r="689" spans="2:12" hidden="1">
      <c r="B689">
        <f>IF(Tabelle1[[#This Row],[Datum]]&lt;1,"",YEAR(Tabelle1[[#This Row],[Datum]]))</f>
        <v>2026</v>
      </c>
      <c r="C689">
        <f>IF(Tabelle1[[#This Row],[Datum]]&lt;1,"",MONTH(Tabelle1[[#This Row],[Datum]]))</f>
        <v>11</v>
      </c>
      <c r="D689" t="str">
        <f>IF(Tabelle1[[#This Row],[Verdienst]]="","",_xlfn.ISOWEEKNUM(Tabelle1[[#This Row],[Datum]]))</f>
        <v/>
      </c>
      <c r="E689" s="5">
        <v>46343</v>
      </c>
      <c r="F689" s="4"/>
      <c r="G689" s="4"/>
      <c r="I689" s="6" t="str">
        <f>IF(Tabelle1[[#This Row],[Beginn]]&lt;1,"",IF(OR(Tabelle1[[#This Row],[Beginn]]="Urlaub",Tabelle1[[#This Row],[Beginn]]="Krank",Tabelle1[[#This Row],[Beginn]]="Feiertag"),8/24,Tabelle1[[#This Row],[Ende]]-Tabelle1[[#This Row],[Beginn]]-Tabelle1[[#This Row],[Pause]]))</f>
        <v/>
      </c>
      <c r="J689" s="2" t="str">
        <f>IF(ISNUMBER(Tabelle1[[#This Row],[Stunde]]),IF(Tabelle1[[#This Row],[Stunde]]&gt;0,Tabelle1[[#This Row],[Stunde]]*$J$1*24,""),"")</f>
        <v/>
      </c>
      <c r="K689" t="str">
        <f>IF(MOD(Tabelle1[[#This Row],[Datum]],7)=1,SUMIF(Tabelle1[Datum],"&lt;="&amp;Tabelle1[[#This Row],[Datum]],Tabelle1[Betrag]),"")</f>
        <v/>
      </c>
      <c r="L689" s="6" t="str">
        <f>IF(MOD(Tabelle1[[#This Row],[Datum]],7)=1,SUMIF(Tabelle1[Datum],"&lt;="&amp;Tabelle1[[#This Row],[Datum]],Tabelle1[Stunde]),"")</f>
        <v/>
      </c>
    </row>
    <row r="690" spans="2:12" hidden="1">
      <c r="B690">
        <f>IF(Tabelle1[[#This Row],[Datum]]&lt;1,"",YEAR(Tabelle1[[#This Row],[Datum]]))</f>
        <v>2026</v>
      </c>
      <c r="C690">
        <f>IF(Tabelle1[[#This Row],[Datum]]&lt;1,"",MONTH(Tabelle1[[#This Row],[Datum]]))</f>
        <v>11</v>
      </c>
      <c r="D690" t="str">
        <f>IF(Tabelle1[[#This Row],[Verdienst]]="","",_xlfn.ISOWEEKNUM(Tabelle1[[#This Row],[Datum]]))</f>
        <v/>
      </c>
      <c r="E690" s="5">
        <v>46344</v>
      </c>
      <c r="F690" s="4"/>
      <c r="G690" s="4"/>
      <c r="I690" s="6" t="str">
        <f>IF(Tabelle1[[#This Row],[Beginn]]&lt;1,"",IF(OR(Tabelle1[[#This Row],[Beginn]]="Urlaub",Tabelle1[[#This Row],[Beginn]]="Krank",Tabelle1[[#This Row],[Beginn]]="Feiertag"),8/24,Tabelle1[[#This Row],[Ende]]-Tabelle1[[#This Row],[Beginn]]-Tabelle1[[#This Row],[Pause]]))</f>
        <v/>
      </c>
      <c r="J690" s="2" t="str">
        <f>IF(ISNUMBER(Tabelle1[[#This Row],[Stunde]]),IF(Tabelle1[[#This Row],[Stunde]]&gt;0,Tabelle1[[#This Row],[Stunde]]*$J$1*24,""),"")</f>
        <v/>
      </c>
      <c r="K690" t="str">
        <f>IF(MOD(Tabelle1[[#This Row],[Datum]],7)=1,SUMIF(Tabelle1[Datum],"&lt;="&amp;Tabelle1[[#This Row],[Datum]],Tabelle1[Betrag]),"")</f>
        <v/>
      </c>
      <c r="L690" s="6" t="str">
        <f>IF(MOD(Tabelle1[[#This Row],[Datum]],7)=1,SUMIF(Tabelle1[Datum],"&lt;="&amp;Tabelle1[[#This Row],[Datum]],Tabelle1[Stunde]),"")</f>
        <v/>
      </c>
    </row>
    <row r="691" spans="2:12" hidden="1">
      <c r="B691">
        <f>IF(Tabelle1[[#This Row],[Datum]]&lt;1,"",YEAR(Tabelle1[[#This Row],[Datum]]))</f>
        <v>2026</v>
      </c>
      <c r="C691">
        <f>IF(Tabelle1[[#This Row],[Datum]]&lt;1,"",MONTH(Tabelle1[[#This Row],[Datum]]))</f>
        <v>11</v>
      </c>
      <c r="D691" t="str">
        <f>IF(Tabelle1[[#This Row],[Verdienst]]="","",_xlfn.ISOWEEKNUM(Tabelle1[[#This Row],[Datum]]))</f>
        <v/>
      </c>
      <c r="E691" s="5">
        <v>46345</v>
      </c>
      <c r="F691" s="4"/>
      <c r="G691" s="4"/>
      <c r="I691" s="6" t="str">
        <f>IF(Tabelle1[[#This Row],[Beginn]]&lt;1,"",IF(OR(Tabelle1[[#This Row],[Beginn]]="Urlaub",Tabelle1[[#This Row],[Beginn]]="Krank",Tabelle1[[#This Row],[Beginn]]="Feiertag"),8/24,Tabelle1[[#This Row],[Ende]]-Tabelle1[[#This Row],[Beginn]]-Tabelle1[[#This Row],[Pause]]))</f>
        <v/>
      </c>
      <c r="J691" s="2" t="str">
        <f>IF(ISNUMBER(Tabelle1[[#This Row],[Stunde]]),IF(Tabelle1[[#This Row],[Stunde]]&gt;0,Tabelle1[[#This Row],[Stunde]]*$J$1*24,""),"")</f>
        <v/>
      </c>
      <c r="K691" t="str">
        <f>IF(MOD(Tabelle1[[#This Row],[Datum]],7)=1,SUMIF(Tabelle1[Datum],"&lt;="&amp;Tabelle1[[#This Row],[Datum]],Tabelle1[Betrag]),"")</f>
        <v/>
      </c>
      <c r="L691" s="6" t="str">
        <f>IF(MOD(Tabelle1[[#This Row],[Datum]],7)=1,SUMIF(Tabelle1[Datum],"&lt;="&amp;Tabelle1[[#This Row],[Datum]],Tabelle1[Stunde]),"")</f>
        <v/>
      </c>
    </row>
    <row r="692" spans="2:12" hidden="1">
      <c r="B692">
        <f>IF(Tabelle1[[#This Row],[Datum]]&lt;1,"",YEAR(Tabelle1[[#This Row],[Datum]]))</f>
        <v>2026</v>
      </c>
      <c r="C692">
        <f>IF(Tabelle1[[#This Row],[Datum]]&lt;1,"",MONTH(Tabelle1[[#This Row],[Datum]]))</f>
        <v>11</v>
      </c>
      <c r="D692" t="str">
        <f>IF(Tabelle1[[#This Row],[Verdienst]]="","",_xlfn.ISOWEEKNUM(Tabelle1[[#This Row],[Datum]]))</f>
        <v/>
      </c>
      <c r="E692" s="5">
        <v>46346</v>
      </c>
      <c r="F692" s="4"/>
      <c r="G692" s="4"/>
      <c r="I692" s="6" t="str">
        <f>IF(Tabelle1[[#This Row],[Beginn]]&lt;1,"",IF(OR(Tabelle1[[#This Row],[Beginn]]="Urlaub",Tabelle1[[#This Row],[Beginn]]="Krank",Tabelle1[[#This Row],[Beginn]]="Feiertag"),8/24,Tabelle1[[#This Row],[Ende]]-Tabelle1[[#This Row],[Beginn]]-Tabelle1[[#This Row],[Pause]]))</f>
        <v/>
      </c>
      <c r="J692" s="2" t="str">
        <f>IF(ISNUMBER(Tabelle1[[#This Row],[Stunde]]),IF(Tabelle1[[#This Row],[Stunde]]&gt;0,Tabelle1[[#This Row],[Stunde]]*$J$1*24,""),"")</f>
        <v/>
      </c>
      <c r="K692" t="str">
        <f>IF(MOD(Tabelle1[[#This Row],[Datum]],7)=1,SUMIF(Tabelle1[Datum],"&lt;="&amp;Tabelle1[[#This Row],[Datum]],Tabelle1[Betrag]),"")</f>
        <v/>
      </c>
      <c r="L692" s="6" t="str">
        <f>IF(MOD(Tabelle1[[#This Row],[Datum]],7)=1,SUMIF(Tabelle1[Datum],"&lt;="&amp;Tabelle1[[#This Row],[Datum]],Tabelle1[Stunde]),"")</f>
        <v/>
      </c>
    </row>
    <row r="693" spans="2:12" hidden="1">
      <c r="B693">
        <f>IF(Tabelle1[[#This Row],[Datum]]&lt;1,"",YEAR(Tabelle1[[#This Row],[Datum]]))</f>
        <v>2026</v>
      </c>
      <c r="C693">
        <f>IF(Tabelle1[[#This Row],[Datum]]&lt;1,"",MONTH(Tabelle1[[#This Row],[Datum]]))</f>
        <v>11</v>
      </c>
      <c r="D693" t="str">
        <f>IF(Tabelle1[[#This Row],[Verdienst]]="","",_xlfn.ISOWEEKNUM(Tabelle1[[#This Row],[Datum]]))</f>
        <v/>
      </c>
      <c r="E693" s="5">
        <v>46347</v>
      </c>
      <c r="F693" s="4"/>
      <c r="G693" s="4"/>
      <c r="I693" s="6" t="str">
        <f>IF(Tabelle1[[#This Row],[Beginn]]&lt;1,"",IF(OR(Tabelle1[[#This Row],[Beginn]]="Urlaub",Tabelle1[[#This Row],[Beginn]]="Krank",Tabelle1[[#This Row],[Beginn]]="Feiertag"),8/24,Tabelle1[[#This Row],[Ende]]-Tabelle1[[#This Row],[Beginn]]-Tabelle1[[#This Row],[Pause]]))</f>
        <v/>
      </c>
      <c r="J693" s="2" t="str">
        <f>IF(ISNUMBER(Tabelle1[[#This Row],[Stunde]]),IF(Tabelle1[[#This Row],[Stunde]]&gt;0,Tabelle1[[#This Row],[Stunde]]*$J$1*24,""),"")</f>
        <v/>
      </c>
      <c r="K693" t="str">
        <f>IF(MOD(Tabelle1[[#This Row],[Datum]],7)=1,SUMIF(Tabelle1[Datum],"&lt;="&amp;Tabelle1[[#This Row],[Datum]],Tabelle1[Betrag]),"")</f>
        <v/>
      </c>
      <c r="L693" s="6" t="str">
        <f>IF(MOD(Tabelle1[[#This Row],[Datum]],7)=1,SUMIF(Tabelle1[Datum],"&lt;="&amp;Tabelle1[[#This Row],[Datum]],Tabelle1[Stunde]),"")</f>
        <v/>
      </c>
    </row>
    <row r="694" spans="2:12" hidden="1">
      <c r="B694">
        <f>IF(Tabelle1[[#This Row],[Datum]]&lt;1,"",YEAR(Tabelle1[[#This Row],[Datum]]))</f>
        <v>2026</v>
      </c>
      <c r="C694">
        <f>IF(Tabelle1[[#This Row],[Datum]]&lt;1,"",MONTH(Tabelle1[[#This Row],[Datum]]))</f>
        <v>11</v>
      </c>
      <c r="D694">
        <f>IF(Tabelle1[[#This Row],[Verdienst]]="","",_xlfn.ISOWEEKNUM(Tabelle1[[#This Row],[Datum]]))</f>
        <v>47</v>
      </c>
      <c r="E694" s="5">
        <v>46348</v>
      </c>
      <c r="F694" s="4"/>
      <c r="G694" s="4"/>
      <c r="I694" s="6" t="str">
        <f>IF(Tabelle1[[#This Row],[Beginn]]&lt;1,"",IF(OR(Tabelle1[[#This Row],[Beginn]]="Urlaub",Tabelle1[[#This Row],[Beginn]]="Krank",Tabelle1[[#This Row],[Beginn]]="Feiertag"),8/24,Tabelle1[[#This Row],[Ende]]-Tabelle1[[#This Row],[Beginn]]-Tabelle1[[#This Row],[Pause]]))</f>
        <v/>
      </c>
      <c r="J694" s="2" t="str">
        <f>IF(ISNUMBER(Tabelle1[[#This Row],[Stunde]]),IF(Tabelle1[[#This Row],[Stunde]]&gt;0,Tabelle1[[#This Row],[Stunde]]*$J$1*24,""),"")</f>
        <v/>
      </c>
      <c r="K694">
        <f>IF(MOD(Tabelle1[[#This Row],[Datum]],7)=1,SUMIF(Tabelle1[Datum],"&lt;="&amp;Tabelle1[[#This Row],[Datum]],Tabelle1[Betrag]),"")</f>
        <v>506.55999999999995</v>
      </c>
      <c r="L694" s="6">
        <f>IF(MOD(Tabelle1[[#This Row],[Datum]],7)=1,SUMIF(Tabelle1[Datum],"&lt;="&amp;Tabelle1[[#This Row],[Datum]],Tabelle1[Stunde]),"")</f>
        <v>1.3333333333333333</v>
      </c>
    </row>
    <row r="695" spans="2:12" hidden="1">
      <c r="B695">
        <f>IF(Tabelle1[[#This Row],[Datum]]&lt;1,"",YEAR(Tabelle1[[#This Row],[Datum]]))</f>
        <v>2026</v>
      </c>
      <c r="C695">
        <f>IF(Tabelle1[[#This Row],[Datum]]&lt;1,"",MONTH(Tabelle1[[#This Row],[Datum]]))</f>
        <v>11</v>
      </c>
      <c r="D695" t="str">
        <f>IF(Tabelle1[[#This Row],[Verdienst]]="","",_xlfn.ISOWEEKNUM(Tabelle1[[#This Row],[Datum]]))</f>
        <v/>
      </c>
      <c r="E695" s="5">
        <v>46349</v>
      </c>
      <c r="F695" s="4"/>
      <c r="G695" s="4"/>
      <c r="I695" s="6" t="str">
        <f>IF(Tabelle1[[#This Row],[Beginn]]&lt;1,"",IF(OR(Tabelle1[[#This Row],[Beginn]]="Urlaub",Tabelle1[[#This Row],[Beginn]]="Krank",Tabelle1[[#This Row],[Beginn]]="Feiertag"),8/24,Tabelle1[[#This Row],[Ende]]-Tabelle1[[#This Row],[Beginn]]-Tabelle1[[#This Row],[Pause]]))</f>
        <v/>
      </c>
      <c r="J695" s="2" t="str">
        <f>IF(ISNUMBER(Tabelle1[[#This Row],[Stunde]]),IF(Tabelle1[[#This Row],[Stunde]]&gt;0,Tabelle1[[#This Row],[Stunde]]*$J$1*24,""),"")</f>
        <v/>
      </c>
      <c r="K695" t="str">
        <f>IF(MOD(Tabelle1[[#This Row],[Datum]],7)=1,SUMIF(Tabelle1[Datum],"&lt;="&amp;Tabelle1[[#This Row],[Datum]],Tabelle1[Betrag]),"")</f>
        <v/>
      </c>
      <c r="L695" s="6" t="str">
        <f>IF(MOD(Tabelle1[[#This Row],[Datum]],7)=1,SUMIF(Tabelle1[Datum],"&lt;="&amp;Tabelle1[[#This Row],[Datum]],Tabelle1[Stunde]),"")</f>
        <v/>
      </c>
    </row>
    <row r="696" spans="2:12" hidden="1">
      <c r="B696">
        <f>IF(Tabelle1[[#This Row],[Datum]]&lt;1,"",YEAR(Tabelle1[[#This Row],[Datum]]))</f>
        <v>2026</v>
      </c>
      <c r="C696">
        <f>IF(Tabelle1[[#This Row],[Datum]]&lt;1,"",MONTH(Tabelle1[[#This Row],[Datum]]))</f>
        <v>11</v>
      </c>
      <c r="D696" t="str">
        <f>IF(Tabelle1[[#This Row],[Verdienst]]="","",_xlfn.ISOWEEKNUM(Tabelle1[[#This Row],[Datum]]))</f>
        <v/>
      </c>
      <c r="E696" s="5">
        <v>46350</v>
      </c>
      <c r="F696" s="4"/>
      <c r="G696" s="4"/>
      <c r="I696" s="6" t="str">
        <f>IF(Tabelle1[[#This Row],[Beginn]]&lt;1,"",IF(OR(Tabelle1[[#This Row],[Beginn]]="Urlaub",Tabelle1[[#This Row],[Beginn]]="Krank",Tabelle1[[#This Row],[Beginn]]="Feiertag"),8/24,Tabelle1[[#This Row],[Ende]]-Tabelle1[[#This Row],[Beginn]]-Tabelle1[[#This Row],[Pause]]))</f>
        <v/>
      </c>
      <c r="J696" s="2" t="str">
        <f>IF(ISNUMBER(Tabelle1[[#This Row],[Stunde]]),IF(Tabelle1[[#This Row],[Stunde]]&gt;0,Tabelle1[[#This Row],[Stunde]]*$J$1*24,""),"")</f>
        <v/>
      </c>
      <c r="K696" t="str">
        <f>IF(MOD(Tabelle1[[#This Row],[Datum]],7)=1,SUMIF(Tabelle1[Datum],"&lt;="&amp;Tabelle1[[#This Row],[Datum]],Tabelle1[Betrag]),"")</f>
        <v/>
      </c>
      <c r="L696" s="6" t="str">
        <f>IF(MOD(Tabelle1[[#This Row],[Datum]],7)=1,SUMIF(Tabelle1[Datum],"&lt;="&amp;Tabelle1[[#This Row],[Datum]],Tabelle1[Stunde]),"")</f>
        <v/>
      </c>
    </row>
    <row r="697" spans="2:12" hidden="1">
      <c r="B697">
        <f>IF(Tabelle1[[#This Row],[Datum]]&lt;1,"",YEAR(Tabelle1[[#This Row],[Datum]]))</f>
        <v>2026</v>
      </c>
      <c r="C697">
        <f>IF(Tabelle1[[#This Row],[Datum]]&lt;1,"",MONTH(Tabelle1[[#This Row],[Datum]]))</f>
        <v>11</v>
      </c>
      <c r="D697" t="str">
        <f>IF(Tabelle1[[#This Row],[Verdienst]]="","",_xlfn.ISOWEEKNUM(Tabelle1[[#This Row],[Datum]]))</f>
        <v/>
      </c>
      <c r="E697" s="5">
        <v>46351</v>
      </c>
      <c r="F697" s="4"/>
      <c r="G697" s="4"/>
      <c r="I697" s="6" t="str">
        <f>IF(Tabelle1[[#This Row],[Beginn]]&lt;1,"",IF(OR(Tabelle1[[#This Row],[Beginn]]="Urlaub",Tabelle1[[#This Row],[Beginn]]="Krank",Tabelle1[[#This Row],[Beginn]]="Feiertag"),8/24,Tabelle1[[#This Row],[Ende]]-Tabelle1[[#This Row],[Beginn]]-Tabelle1[[#This Row],[Pause]]))</f>
        <v/>
      </c>
      <c r="J697" s="2" t="str">
        <f>IF(ISNUMBER(Tabelle1[[#This Row],[Stunde]]),IF(Tabelle1[[#This Row],[Stunde]]&gt;0,Tabelle1[[#This Row],[Stunde]]*$J$1*24,""),"")</f>
        <v/>
      </c>
      <c r="K697" t="str">
        <f>IF(MOD(Tabelle1[[#This Row],[Datum]],7)=1,SUMIF(Tabelle1[Datum],"&lt;="&amp;Tabelle1[[#This Row],[Datum]],Tabelle1[Betrag]),"")</f>
        <v/>
      </c>
      <c r="L697" s="6" t="str">
        <f>IF(MOD(Tabelle1[[#This Row],[Datum]],7)=1,SUMIF(Tabelle1[Datum],"&lt;="&amp;Tabelle1[[#This Row],[Datum]],Tabelle1[Stunde]),"")</f>
        <v/>
      </c>
    </row>
    <row r="698" spans="2:12" hidden="1">
      <c r="B698">
        <f>IF(Tabelle1[[#This Row],[Datum]]&lt;1,"",YEAR(Tabelle1[[#This Row],[Datum]]))</f>
        <v>2026</v>
      </c>
      <c r="C698">
        <f>IF(Tabelle1[[#This Row],[Datum]]&lt;1,"",MONTH(Tabelle1[[#This Row],[Datum]]))</f>
        <v>11</v>
      </c>
      <c r="D698" t="str">
        <f>IF(Tabelle1[[#This Row],[Verdienst]]="","",_xlfn.ISOWEEKNUM(Tabelle1[[#This Row],[Datum]]))</f>
        <v/>
      </c>
      <c r="E698" s="5">
        <v>46352</v>
      </c>
      <c r="F698" s="4"/>
      <c r="G698" s="4"/>
      <c r="I698" s="6" t="str">
        <f>IF(Tabelle1[[#This Row],[Beginn]]&lt;1,"",IF(OR(Tabelle1[[#This Row],[Beginn]]="Urlaub",Tabelle1[[#This Row],[Beginn]]="Krank",Tabelle1[[#This Row],[Beginn]]="Feiertag"),8/24,Tabelle1[[#This Row],[Ende]]-Tabelle1[[#This Row],[Beginn]]-Tabelle1[[#This Row],[Pause]]))</f>
        <v/>
      </c>
      <c r="J698" s="2" t="str">
        <f>IF(ISNUMBER(Tabelle1[[#This Row],[Stunde]]),IF(Tabelle1[[#This Row],[Stunde]]&gt;0,Tabelle1[[#This Row],[Stunde]]*$J$1*24,""),"")</f>
        <v/>
      </c>
      <c r="K698" t="str">
        <f>IF(MOD(Tabelle1[[#This Row],[Datum]],7)=1,SUMIF(Tabelle1[Datum],"&lt;="&amp;Tabelle1[[#This Row],[Datum]],Tabelle1[Betrag]),"")</f>
        <v/>
      </c>
      <c r="L698" s="6" t="str">
        <f>IF(MOD(Tabelle1[[#This Row],[Datum]],7)=1,SUMIF(Tabelle1[Datum],"&lt;="&amp;Tabelle1[[#This Row],[Datum]],Tabelle1[Stunde]),"")</f>
        <v/>
      </c>
    </row>
    <row r="699" spans="2:12" hidden="1">
      <c r="B699">
        <f>IF(Tabelle1[[#This Row],[Datum]]&lt;1,"",YEAR(Tabelle1[[#This Row],[Datum]]))</f>
        <v>2026</v>
      </c>
      <c r="C699">
        <f>IF(Tabelle1[[#This Row],[Datum]]&lt;1,"",MONTH(Tabelle1[[#This Row],[Datum]]))</f>
        <v>11</v>
      </c>
      <c r="D699" t="str">
        <f>IF(Tabelle1[[#This Row],[Verdienst]]="","",_xlfn.ISOWEEKNUM(Tabelle1[[#This Row],[Datum]]))</f>
        <v/>
      </c>
      <c r="E699" s="5">
        <v>46353</v>
      </c>
      <c r="F699" s="4"/>
      <c r="G699" s="4"/>
      <c r="I699" s="6" t="str">
        <f>IF(Tabelle1[[#This Row],[Beginn]]&lt;1,"",IF(OR(Tabelle1[[#This Row],[Beginn]]="Urlaub",Tabelle1[[#This Row],[Beginn]]="Krank",Tabelle1[[#This Row],[Beginn]]="Feiertag"),8/24,Tabelle1[[#This Row],[Ende]]-Tabelle1[[#This Row],[Beginn]]-Tabelle1[[#This Row],[Pause]]))</f>
        <v/>
      </c>
      <c r="J699" s="2" t="str">
        <f>IF(ISNUMBER(Tabelle1[[#This Row],[Stunde]]),IF(Tabelle1[[#This Row],[Stunde]]&gt;0,Tabelle1[[#This Row],[Stunde]]*$J$1*24,""),"")</f>
        <v/>
      </c>
      <c r="K699" t="str">
        <f>IF(MOD(Tabelle1[[#This Row],[Datum]],7)=1,SUMIF(Tabelle1[Datum],"&lt;="&amp;Tabelle1[[#This Row],[Datum]],Tabelle1[Betrag]),"")</f>
        <v/>
      </c>
      <c r="L699" s="6" t="str">
        <f>IF(MOD(Tabelle1[[#This Row],[Datum]],7)=1,SUMIF(Tabelle1[Datum],"&lt;="&amp;Tabelle1[[#This Row],[Datum]],Tabelle1[Stunde]),"")</f>
        <v/>
      </c>
    </row>
    <row r="700" spans="2:12" hidden="1">
      <c r="B700">
        <f>IF(Tabelle1[[#This Row],[Datum]]&lt;1,"",YEAR(Tabelle1[[#This Row],[Datum]]))</f>
        <v>2026</v>
      </c>
      <c r="C700">
        <f>IF(Tabelle1[[#This Row],[Datum]]&lt;1,"",MONTH(Tabelle1[[#This Row],[Datum]]))</f>
        <v>11</v>
      </c>
      <c r="D700" t="str">
        <f>IF(Tabelle1[[#This Row],[Verdienst]]="","",_xlfn.ISOWEEKNUM(Tabelle1[[#This Row],[Datum]]))</f>
        <v/>
      </c>
      <c r="E700" s="5">
        <v>46354</v>
      </c>
      <c r="F700" s="4"/>
      <c r="G700" s="4"/>
      <c r="I700" s="6" t="str">
        <f>IF(Tabelle1[[#This Row],[Beginn]]&lt;1,"",IF(OR(Tabelle1[[#This Row],[Beginn]]="Urlaub",Tabelle1[[#This Row],[Beginn]]="Krank",Tabelle1[[#This Row],[Beginn]]="Feiertag"),8/24,Tabelle1[[#This Row],[Ende]]-Tabelle1[[#This Row],[Beginn]]-Tabelle1[[#This Row],[Pause]]))</f>
        <v/>
      </c>
      <c r="J700" s="2" t="str">
        <f>IF(ISNUMBER(Tabelle1[[#This Row],[Stunde]]),IF(Tabelle1[[#This Row],[Stunde]]&gt;0,Tabelle1[[#This Row],[Stunde]]*$J$1*24,""),"")</f>
        <v/>
      </c>
      <c r="K700" t="str">
        <f>IF(MOD(Tabelle1[[#This Row],[Datum]],7)=1,SUMIF(Tabelle1[Datum],"&lt;="&amp;Tabelle1[[#This Row],[Datum]],Tabelle1[Betrag]),"")</f>
        <v/>
      </c>
      <c r="L700" s="6" t="str">
        <f>IF(MOD(Tabelle1[[#This Row],[Datum]],7)=1,SUMIF(Tabelle1[Datum],"&lt;="&amp;Tabelle1[[#This Row],[Datum]],Tabelle1[Stunde]),"")</f>
        <v/>
      </c>
    </row>
    <row r="701" spans="2:12" hidden="1">
      <c r="B701">
        <f>IF(Tabelle1[[#This Row],[Datum]]&lt;1,"",YEAR(Tabelle1[[#This Row],[Datum]]))</f>
        <v>2026</v>
      </c>
      <c r="C701">
        <f>IF(Tabelle1[[#This Row],[Datum]]&lt;1,"",MONTH(Tabelle1[[#This Row],[Datum]]))</f>
        <v>11</v>
      </c>
      <c r="D701">
        <f>IF(Tabelle1[[#This Row],[Verdienst]]="","",_xlfn.ISOWEEKNUM(Tabelle1[[#This Row],[Datum]]))</f>
        <v>48</v>
      </c>
      <c r="E701" s="5">
        <v>46355</v>
      </c>
      <c r="F701" s="4"/>
      <c r="G701" s="4"/>
      <c r="I701" s="6" t="str">
        <f>IF(Tabelle1[[#This Row],[Beginn]]&lt;1,"",IF(OR(Tabelle1[[#This Row],[Beginn]]="Urlaub",Tabelle1[[#This Row],[Beginn]]="Krank",Tabelle1[[#This Row],[Beginn]]="Feiertag"),8/24,Tabelle1[[#This Row],[Ende]]-Tabelle1[[#This Row],[Beginn]]-Tabelle1[[#This Row],[Pause]]))</f>
        <v/>
      </c>
      <c r="J701" s="2" t="str">
        <f>IF(ISNUMBER(Tabelle1[[#This Row],[Stunde]]),IF(Tabelle1[[#This Row],[Stunde]]&gt;0,Tabelle1[[#This Row],[Stunde]]*$J$1*24,""),"")</f>
        <v/>
      </c>
      <c r="K701">
        <f>IF(MOD(Tabelle1[[#This Row],[Datum]],7)=1,SUMIF(Tabelle1[Datum],"&lt;="&amp;Tabelle1[[#This Row],[Datum]],Tabelle1[Betrag]),"")</f>
        <v>506.55999999999995</v>
      </c>
      <c r="L701" s="6">
        <f>IF(MOD(Tabelle1[[#This Row],[Datum]],7)=1,SUMIF(Tabelle1[Datum],"&lt;="&amp;Tabelle1[[#This Row],[Datum]],Tabelle1[Stunde]),"")</f>
        <v>1.3333333333333333</v>
      </c>
    </row>
    <row r="702" spans="2:12" hidden="1">
      <c r="B702">
        <f>IF(Tabelle1[[#This Row],[Datum]]&lt;1,"",YEAR(Tabelle1[[#This Row],[Datum]]))</f>
        <v>2026</v>
      </c>
      <c r="C702">
        <f>IF(Tabelle1[[#This Row],[Datum]]&lt;1,"",MONTH(Tabelle1[[#This Row],[Datum]]))</f>
        <v>11</v>
      </c>
      <c r="D702" t="str">
        <f>IF(Tabelle1[[#This Row],[Verdienst]]="","",_xlfn.ISOWEEKNUM(Tabelle1[[#This Row],[Datum]]))</f>
        <v/>
      </c>
      <c r="E702" s="5">
        <v>46356</v>
      </c>
      <c r="F702" s="4"/>
      <c r="G702" s="4"/>
      <c r="I702" s="6" t="str">
        <f>IF(Tabelle1[[#This Row],[Beginn]]&lt;1,"",IF(OR(Tabelle1[[#This Row],[Beginn]]="Urlaub",Tabelle1[[#This Row],[Beginn]]="Krank",Tabelle1[[#This Row],[Beginn]]="Feiertag"),8/24,Tabelle1[[#This Row],[Ende]]-Tabelle1[[#This Row],[Beginn]]-Tabelle1[[#This Row],[Pause]]))</f>
        <v/>
      </c>
      <c r="J702" s="2" t="str">
        <f>IF(ISNUMBER(Tabelle1[[#This Row],[Stunde]]),IF(Tabelle1[[#This Row],[Stunde]]&gt;0,Tabelle1[[#This Row],[Stunde]]*$J$1*24,""),"")</f>
        <v/>
      </c>
      <c r="K702" t="str">
        <f>IF(MOD(Tabelle1[[#This Row],[Datum]],7)=1,SUMIF(Tabelle1[Datum],"&lt;="&amp;Tabelle1[[#This Row],[Datum]],Tabelle1[Betrag]),"")</f>
        <v/>
      </c>
      <c r="L702" s="6" t="str">
        <f>IF(MOD(Tabelle1[[#This Row],[Datum]],7)=1,SUMIF(Tabelle1[Datum],"&lt;="&amp;Tabelle1[[#This Row],[Datum]],Tabelle1[Stunde]),"")</f>
        <v/>
      </c>
    </row>
    <row r="703" spans="2:12" hidden="1">
      <c r="B703">
        <f>IF(Tabelle1[[#This Row],[Datum]]&lt;1,"",YEAR(Tabelle1[[#This Row],[Datum]]))</f>
        <v>2026</v>
      </c>
      <c r="C703">
        <f>IF(Tabelle1[[#This Row],[Datum]]&lt;1,"",MONTH(Tabelle1[[#This Row],[Datum]]))</f>
        <v>12</v>
      </c>
      <c r="D703" t="str">
        <f>IF(Tabelle1[[#This Row],[Verdienst]]="","",_xlfn.ISOWEEKNUM(Tabelle1[[#This Row],[Datum]]))</f>
        <v/>
      </c>
      <c r="E703" s="5">
        <v>46357</v>
      </c>
      <c r="F703" s="4"/>
      <c r="G703" s="4"/>
      <c r="I703" s="6" t="str">
        <f>IF(Tabelle1[[#This Row],[Beginn]]&lt;1,"",IF(OR(Tabelle1[[#This Row],[Beginn]]="Urlaub",Tabelle1[[#This Row],[Beginn]]="Krank",Tabelle1[[#This Row],[Beginn]]="Feiertag"),8/24,Tabelle1[[#This Row],[Ende]]-Tabelle1[[#This Row],[Beginn]]-Tabelle1[[#This Row],[Pause]]))</f>
        <v/>
      </c>
      <c r="J703" s="2" t="str">
        <f>IF(ISNUMBER(Tabelle1[[#This Row],[Stunde]]),IF(Tabelle1[[#This Row],[Stunde]]&gt;0,Tabelle1[[#This Row],[Stunde]]*$J$1*24,""),"")</f>
        <v/>
      </c>
      <c r="K703" t="str">
        <f>IF(MOD(Tabelle1[[#This Row],[Datum]],7)=1,SUMIF(Tabelle1[Datum],"&lt;="&amp;Tabelle1[[#This Row],[Datum]],Tabelle1[Betrag]),"")</f>
        <v/>
      </c>
      <c r="L703" s="6" t="str">
        <f>IF(MOD(Tabelle1[[#This Row],[Datum]],7)=1,SUMIF(Tabelle1[Datum],"&lt;="&amp;Tabelle1[[#This Row],[Datum]],Tabelle1[Stunde]),"")</f>
        <v/>
      </c>
    </row>
    <row r="704" spans="2:12" hidden="1">
      <c r="B704">
        <f>IF(Tabelle1[[#This Row],[Datum]]&lt;1,"",YEAR(Tabelle1[[#This Row],[Datum]]))</f>
        <v>2026</v>
      </c>
      <c r="C704">
        <f>IF(Tabelle1[[#This Row],[Datum]]&lt;1,"",MONTH(Tabelle1[[#This Row],[Datum]]))</f>
        <v>12</v>
      </c>
      <c r="D704" t="str">
        <f>IF(Tabelle1[[#This Row],[Verdienst]]="","",_xlfn.ISOWEEKNUM(Tabelle1[[#This Row],[Datum]]))</f>
        <v/>
      </c>
      <c r="E704" s="5">
        <v>46358</v>
      </c>
      <c r="F704" s="4"/>
      <c r="G704" s="4"/>
      <c r="I704" s="6" t="str">
        <f>IF(Tabelle1[[#This Row],[Beginn]]&lt;1,"",IF(OR(Tabelle1[[#This Row],[Beginn]]="Urlaub",Tabelle1[[#This Row],[Beginn]]="Krank",Tabelle1[[#This Row],[Beginn]]="Feiertag"),8/24,Tabelle1[[#This Row],[Ende]]-Tabelle1[[#This Row],[Beginn]]-Tabelle1[[#This Row],[Pause]]))</f>
        <v/>
      </c>
      <c r="J704" s="2" t="str">
        <f>IF(ISNUMBER(Tabelle1[[#This Row],[Stunde]]),IF(Tabelle1[[#This Row],[Stunde]]&gt;0,Tabelle1[[#This Row],[Stunde]]*$J$1*24,""),"")</f>
        <v/>
      </c>
      <c r="K704" t="str">
        <f>IF(MOD(Tabelle1[[#This Row],[Datum]],7)=1,SUMIF(Tabelle1[Datum],"&lt;="&amp;Tabelle1[[#This Row],[Datum]],Tabelle1[Betrag]),"")</f>
        <v/>
      </c>
      <c r="L704" s="6" t="str">
        <f>IF(MOD(Tabelle1[[#This Row],[Datum]],7)=1,SUMIF(Tabelle1[Datum],"&lt;="&amp;Tabelle1[[#This Row],[Datum]],Tabelle1[Stunde]),"")</f>
        <v/>
      </c>
    </row>
    <row r="705" spans="2:12" hidden="1">
      <c r="B705">
        <f>IF(Tabelle1[[#This Row],[Datum]]&lt;1,"",YEAR(Tabelle1[[#This Row],[Datum]]))</f>
        <v>2026</v>
      </c>
      <c r="C705">
        <f>IF(Tabelle1[[#This Row],[Datum]]&lt;1,"",MONTH(Tabelle1[[#This Row],[Datum]]))</f>
        <v>12</v>
      </c>
      <c r="D705" t="str">
        <f>IF(Tabelle1[[#This Row],[Verdienst]]="","",_xlfn.ISOWEEKNUM(Tabelle1[[#This Row],[Datum]]))</f>
        <v/>
      </c>
      <c r="E705" s="5">
        <v>46359</v>
      </c>
      <c r="F705" s="4"/>
      <c r="G705" s="4"/>
      <c r="I705" s="6" t="str">
        <f>IF(Tabelle1[[#This Row],[Beginn]]&lt;1,"",IF(OR(Tabelle1[[#This Row],[Beginn]]="Urlaub",Tabelle1[[#This Row],[Beginn]]="Krank",Tabelle1[[#This Row],[Beginn]]="Feiertag"),8/24,Tabelle1[[#This Row],[Ende]]-Tabelle1[[#This Row],[Beginn]]-Tabelle1[[#This Row],[Pause]]))</f>
        <v/>
      </c>
      <c r="J705" s="2" t="str">
        <f>IF(ISNUMBER(Tabelle1[[#This Row],[Stunde]]),IF(Tabelle1[[#This Row],[Stunde]]&gt;0,Tabelle1[[#This Row],[Stunde]]*$J$1*24,""),"")</f>
        <v/>
      </c>
      <c r="K705" t="str">
        <f>IF(MOD(Tabelle1[[#This Row],[Datum]],7)=1,SUMIF(Tabelle1[Datum],"&lt;="&amp;Tabelle1[[#This Row],[Datum]],Tabelle1[Betrag]),"")</f>
        <v/>
      </c>
      <c r="L705" s="6" t="str">
        <f>IF(MOD(Tabelle1[[#This Row],[Datum]],7)=1,SUMIF(Tabelle1[Datum],"&lt;="&amp;Tabelle1[[#This Row],[Datum]],Tabelle1[Stunde]),"")</f>
        <v/>
      </c>
    </row>
    <row r="706" spans="2:12" hidden="1">
      <c r="B706">
        <f>IF(Tabelle1[[#This Row],[Datum]]&lt;1,"",YEAR(Tabelle1[[#This Row],[Datum]]))</f>
        <v>2026</v>
      </c>
      <c r="C706">
        <f>IF(Tabelle1[[#This Row],[Datum]]&lt;1,"",MONTH(Tabelle1[[#This Row],[Datum]]))</f>
        <v>12</v>
      </c>
      <c r="D706" t="str">
        <f>IF(Tabelle1[[#This Row],[Verdienst]]="","",_xlfn.ISOWEEKNUM(Tabelle1[[#This Row],[Datum]]))</f>
        <v/>
      </c>
      <c r="E706" s="5">
        <v>46360</v>
      </c>
      <c r="F706" s="4"/>
      <c r="G706" s="4"/>
      <c r="I706" s="6" t="str">
        <f>IF(Tabelle1[[#This Row],[Beginn]]&lt;1,"",IF(OR(Tabelle1[[#This Row],[Beginn]]="Urlaub",Tabelle1[[#This Row],[Beginn]]="Krank",Tabelle1[[#This Row],[Beginn]]="Feiertag"),8/24,Tabelle1[[#This Row],[Ende]]-Tabelle1[[#This Row],[Beginn]]-Tabelle1[[#This Row],[Pause]]))</f>
        <v/>
      </c>
      <c r="J706" s="2" t="str">
        <f>IF(ISNUMBER(Tabelle1[[#This Row],[Stunde]]),IF(Tabelle1[[#This Row],[Stunde]]&gt;0,Tabelle1[[#This Row],[Stunde]]*$J$1*24,""),"")</f>
        <v/>
      </c>
      <c r="K706" t="str">
        <f>IF(MOD(Tabelle1[[#This Row],[Datum]],7)=1,SUMIF(Tabelle1[Datum],"&lt;="&amp;Tabelle1[[#This Row],[Datum]],Tabelle1[Betrag]),"")</f>
        <v/>
      </c>
      <c r="L706" s="6" t="str">
        <f>IF(MOD(Tabelle1[[#This Row],[Datum]],7)=1,SUMIF(Tabelle1[Datum],"&lt;="&amp;Tabelle1[[#This Row],[Datum]],Tabelle1[Stunde]),"")</f>
        <v/>
      </c>
    </row>
    <row r="707" spans="2:12" hidden="1">
      <c r="B707">
        <f>IF(Tabelle1[[#This Row],[Datum]]&lt;1,"",YEAR(Tabelle1[[#This Row],[Datum]]))</f>
        <v>2026</v>
      </c>
      <c r="C707">
        <f>IF(Tabelle1[[#This Row],[Datum]]&lt;1,"",MONTH(Tabelle1[[#This Row],[Datum]]))</f>
        <v>12</v>
      </c>
      <c r="D707" t="str">
        <f>IF(Tabelle1[[#This Row],[Verdienst]]="","",_xlfn.ISOWEEKNUM(Tabelle1[[#This Row],[Datum]]))</f>
        <v/>
      </c>
      <c r="E707" s="5">
        <v>46361</v>
      </c>
      <c r="F707" s="4"/>
      <c r="G707" s="4"/>
      <c r="I707" s="6" t="str">
        <f>IF(Tabelle1[[#This Row],[Beginn]]&lt;1,"",IF(OR(Tabelle1[[#This Row],[Beginn]]="Urlaub",Tabelle1[[#This Row],[Beginn]]="Krank",Tabelle1[[#This Row],[Beginn]]="Feiertag"),8/24,Tabelle1[[#This Row],[Ende]]-Tabelle1[[#This Row],[Beginn]]-Tabelle1[[#This Row],[Pause]]))</f>
        <v/>
      </c>
      <c r="J707" s="2" t="str">
        <f>IF(ISNUMBER(Tabelle1[[#This Row],[Stunde]]),IF(Tabelle1[[#This Row],[Stunde]]&gt;0,Tabelle1[[#This Row],[Stunde]]*$J$1*24,""),"")</f>
        <v/>
      </c>
      <c r="K707" t="str">
        <f>IF(MOD(Tabelle1[[#This Row],[Datum]],7)=1,SUMIF(Tabelle1[Datum],"&lt;="&amp;Tabelle1[[#This Row],[Datum]],Tabelle1[Betrag]),"")</f>
        <v/>
      </c>
      <c r="L707" s="6" t="str">
        <f>IF(MOD(Tabelle1[[#This Row],[Datum]],7)=1,SUMIF(Tabelle1[Datum],"&lt;="&amp;Tabelle1[[#This Row],[Datum]],Tabelle1[Stunde]),"")</f>
        <v/>
      </c>
    </row>
    <row r="708" spans="2:12" hidden="1">
      <c r="B708">
        <f>IF(Tabelle1[[#This Row],[Datum]]&lt;1,"",YEAR(Tabelle1[[#This Row],[Datum]]))</f>
        <v>2026</v>
      </c>
      <c r="C708">
        <f>IF(Tabelle1[[#This Row],[Datum]]&lt;1,"",MONTH(Tabelle1[[#This Row],[Datum]]))</f>
        <v>12</v>
      </c>
      <c r="D708">
        <f>IF(Tabelle1[[#This Row],[Verdienst]]="","",_xlfn.ISOWEEKNUM(Tabelle1[[#This Row],[Datum]]))</f>
        <v>49</v>
      </c>
      <c r="E708" s="5">
        <v>46362</v>
      </c>
      <c r="F708" s="4"/>
      <c r="G708" s="4"/>
      <c r="I708" s="6" t="str">
        <f>IF(Tabelle1[[#This Row],[Beginn]]&lt;1,"",IF(OR(Tabelle1[[#This Row],[Beginn]]="Urlaub",Tabelle1[[#This Row],[Beginn]]="Krank",Tabelle1[[#This Row],[Beginn]]="Feiertag"),8/24,Tabelle1[[#This Row],[Ende]]-Tabelle1[[#This Row],[Beginn]]-Tabelle1[[#This Row],[Pause]]))</f>
        <v/>
      </c>
      <c r="J708" s="2" t="str">
        <f>IF(ISNUMBER(Tabelle1[[#This Row],[Stunde]]),IF(Tabelle1[[#This Row],[Stunde]]&gt;0,Tabelle1[[#This Row],[Stunde]]*$J$1*24,""),"")</f>
        <v/>
      </c>
      <c r="K708">
        <f>IF(MOD(Tabelle1[[#This Row],[Datum]],7)=1,SUMIF(Tabelle1[Datum],"&lt;="&amp;Tabelle1[[#This Row],[Datum]],Tabelle1[Betrag]),"")</f>
        <v>506.55999999999995</v>
      </c>
      <c r="L708" s="6">
        <f>IF(MOD(Tabelle1[[#This Row],[Datum]],7)=1,SUMIF(Tabelle1[Datum],"&lt;="&amp;Tabelle1[[#This Row],[Datum]],Tabelle1[Stunde]),"")</f>
        <v>1.3333333333333333</v>
      </c>
    </row>
    <row r="709" spans="2:12" hidden="1">
      <c r="B709">
        <f>IF(Tabelle1[[#This Row],[Datum]]&lt;1,"",YEAR(Tabelle1[[#This Row],[Datum]]))</f>
        <v>2026</v>
      </c>
      <c r="C709">
        <f>IF(Tabelle1[[#This Row],[Datum]]&lt;1,"",MONTH(Tabelle1[[#This Row],[Datum]]))</f>
        <v>12</v>
      </c>
      <c r="D709" t="str">
        <f>IF(Tabelle1[[#This Row],[Verdienst]]="","",_xlfn.ISOWEEKNUM(Tabelle1[[#This Row],[Datum]]))</f>
        <v/>
      </c>
      <c r="E709" s="5">
        <v>46363</v>
      </c>
      <c r="F709" s="4"/>
      <c r="G709" s="4"/>
      <c r="I709" s="6" t="str">
        <f>IF(Tabelle1[[#This Row],[Beginn]]&lt;1,"",IF(OR(Tabelle1[[#This Row],[Beginn]]="Urlaub",Tabelle1[[#This Row],[Beginn]]="Krank",Tabelle1[[#This Row],[Beginn]]="Feiertag"),8/24,Tabelle1[[#This Row],[Ende]]-Tabelle1[[#This Row],[Beginn]]-Tabelle1[[#This Row],[Pause]]))</f>
        <v/>
      </c>
      <c r="J709" s="2" t="str">
        <f>IF(ISNUMBER(Tabelle1[[#This Row],[Stunde]]),IF(Tabelle1[[#This Row],[Stunde]]&gt;0,Tabelle1[[#This Row],[Stunde]]*$J$1*24,""),"")</f>
        <v/>
      </c>
      <c r="K709" t="str">
        <f>IF(MOD(Tabelle1[[#This Row],[Datum]],7)=1,SUMIF(Tabelle1[Datum],"&lt;="&amp;Tabelle1[[#This Row],[Datum]],Tabelle1[Betrag]),"")</f>
        <v/>
      </c>
      <c r="L709" s="6" t="str">
        <f>IF(MOD(Tabelle1[[#This Row],[Datum]],7)=1,SUMIF(Tabelle1[Datum],"&lt;="&amp;Tabelle1[[#This Row],[Datum]],Tabelle1[Stunde]),"")</f>
        <v/>
      </c>
    </row>
    <row r="710" spans="2:12" hidden="1">
      <c r="B710">
        <f>IF(Tabelle1[[#This Row],[Datum]]&lt;1,"",YEAR(Tabelle1[[#This Row],[Datum]]))</f>
        <v>2026</v>
      </c>
      <c r="C710">
        <f>IF(Tabelle1[[#This Row],[Datum]]&lt;1,"",MONTH(Tabelle1[[#This Row],[Datum]]))</f>
        <v>12</v>
      </c>
      <c r="D710" t="str">
        <f>IF(Tabelle1[[#This Row],[Verdienst]]="","",_xlfn.ISOWEEKNUM(Tabelle1[[#This Row],[Datum]]))</f>
        <v/>
      </c>
      <c r="E710" s="5">
        <v>46364</v>
      </c>
      <c r="F710" s="4"/>
      <c r="G710" s="4"/>
      <c r="I710" s="6" t="str">
        <f>IF(Tabelle1[[#This Row],[Beginn]]&lt;1,"",IF(OR(Tabelle1[[#This Row],[Beginn]]="Urlaub",Tabelle1[[#This Row],[Beginn]]="Krank",Tabelle1[[#This Row],[Beginn]]="Feiertag"),8/24,Tabelle1[[#This Row],[Ende]]-Tabelle1[[#This Row],[Beginn]]-Tabelle1[[#This Row],[Pause]]))</f>
        <v/>
      </c>
      <c r="J710" s="2" t="str">
        <f>IF(ISNUMBER(Tabelle1[[#This Row],[Stunde]]),IF(Tabelle1[[#This Row],[Stunde]]&gt;0,Tabelle1[[#This Row],[Stunde]]*$J$1*24,""),"")</f>
        <v/>
      </c>
      <c r="K710" t="str">
        <f>IF(MOD(Tabelle1[[#This Row],[Datum]],7)=1,SUMIF(Tabelle1[Datum],"&lt;="&amp;Tabelle1[[#This Row],[Datum]],Tabelle1[Betrag]),"")</f>
        <v/>
      </c>
      <c r="L710" s="6" t="str">
        <f>IF(MOD(Tabelle1[[#This Row],[Datum]],7)=1,SUMIF(Tabelle1[Datum],"&lt;="&amp;Tabelle1[[#This Row],[Datum]],Tabelle1[Stunde]),"")</f>
        <v/>
      </c>
    </row>
    <row r="711" spans="2:12" hidden="1">
      <c r="B711">
        <f>IF(Tabelle1[[#This Row],[Datum]]&lt;1,"",YEAR(Tabelle1[[#This Row],[Datum]]))</f>
        <v>2026</v>
      </c>
      <c r="C711">
        <f>IF(Tabelle1[[#This Row],[Datum]]&lt;1,"",MONTH(Tabelle1[[#This Row],[Datum]]))</f>
        <v>12</v>
      </c>
      <c r="D711" t="str">
        <f>IF(Tabelle1[[#This Row],[Verdienst]]="","",_xlfn.ISOWEEKNUM(Tabelle1[[#This Row],[Datum]]))</f>
        <v/>
      </c>
      <c r="E711" s="5">
        <v>46365</v>
      </c>
      <c r="F711" s="4"/>
      <c r="G711" s="4"/>
      <c r="I711" s="6" t="str">
        <f>IF(Tabelle1[[#This Row],[Beginn]]&lt;1,"",IF(OR(Tabelle1[[#This Row],[Beginn]]="Urlaub",Tabelle1[[#This Row],[Beginn]]="Krank",Tabelle1[[#This Row],[Beginn]]="Feiertag"),8/24,Tabelle1[[#This Row],[Ende]]-Tabelle1[[#This Row],[Beginn]]-Tabelle1[[#This Row],[Pause]]))</f>
        <v/>
      </c>
      <c r="J711" s="2" t="str">
        <f>IF(ISNUMBER(Tabelle1[[#This Row],[Stunde]]),IF(Tabelle1[[#This Row],[Stunde]]&gt;0,Tabelle1[[#This Row],[Stunde]]*$J$1*24,""),"")</f>
        <v/>
      </c>
      <c r="K711" t="str">
        <f>IF(MOD(Tabelle1[[#This Row],[Datum]],7)=1,SUMIF(Tabelle1[Datum],"&lt;="&amp;Tabelle1[[#This Row],[Datum]],Tabelle1[Betrag]),"")</f>
        <v/>
      </c>
      <c r="L711" s="6" t="str">
        <f>IF(MOD(Tabelle1[[#This Row],[Datum]],7)=1,SUMIF(Tabelle1[Datum],"&lt;="&amp;Tabelle1[[#This Row],[Datum]],Tabelle1[Stunde]),"")</f>
        <v/>
      </c>
    </row>
    <row r="712" spans="2:12" hidden="1">
      <c r="B712">
        <f>IF(Tabelle1[[#This Row],[Datum]]&lt;1,"",YEAR(Tabelle1[[#This Row],[Datum]]))</f>
        <v>2026</v>
      </c>
      <c r="C712">
        <f>IF(Tabelle1[[#This Row],[Datum]]&lt;1,"",MONTH(Tabelle1[[#This Row],[Datum]]))</f>
        <v>12</v>
      </c>
      <c r="D712" t="str">
        <f>IF(Tabelle1[[#This Row],[Verdienst]]="","",_xlfn.ISOWEEKNUM(Tabelle1[[#This Row],[Datum]]))</f>
        <v/>
      </c>
      <c r="E712" s="5">
        <v>46366</v>
      </c>
      <c r="F712" s="4"/>
      <c r="G712" s="4"/>
      <c r="I712" s="6" t="str">
        <f>IF(Tabelle1[[#This Row],[Beginn]]&lt;1,"",IF(OR(Tabelle1[[#This Row],[Beginn]]="Urlaub",Tabelle1[[#This Row],[Beginn]]="Krank",Tabelle1[[#This Row],[Beginn]]="Feiertag"),8/24,Tabelle1[[#This Row],[Ende]]-Tabelle1[[#This Row],[Beginn]]-Tabelle1[[#This Row],[Pause]]))</f>
        <v/>
      </c>
      <c r="J712" s="2" t="str">
        <f>IF(ISNUMBER(Tabelle1[[#This Row],[Stunde]]),IF(Tabelle1[[#This Row],[Stunde]]&gt;0,Tabelle1[[#This Row],[Stunde]]*$J$1*24,""),"")</f>
        <v/>
      </c>
      <c r="K712" t="str">
        <f>IF(MOD(Tabelle1[[#This Row],[Datum]],7)=1,SUMIF(Tabelle1[Datum],"&lt;="&amp;Tabelle1[[#This Row],[Datum]],Tabelle1[Betrag]),"")</f>
        <v/>
      </c>
      <c r="L712" s="6" t="str">
        <f>IF(MOD(Tabelle1[[#This Row],[Datum]],7)=1,SUMIF(Tabelle1[Datum],"&lt;="&amp;Tabelle1[[#This Row],[Datum]],Tabelle1[Stunde]),"")</f>
        <v/>
      </c>
    </row>
    <row r="713" spans="2:12" hidden="1">
      <c r="B713">
        <f>IF(Tabelle1[[#This Row],[Datum]]&lt;1,"",YEAR(Tabelle1[[#This Row],[Datum]]))</f>
        <v>2026</v>
      </c>
      <c r="C713">
        <f>IF(Tabelle1[[#This Row],[Datum]]&lt;1,"",MONTH(Tabelle1[[#This Row],[Datum]]))</f>
        <v>12</v>
      </c>
      <c r="D713" t="str">
        <f>IF(Tabelle1[[#This Row],[Verdienst]]="","",_xlfn.ISOWEEKNUM(Tabelle1[[#This Row],[Datum]]))</f>
        <v/>
      </c>
      <c r="E713" s="5">
        <v>46367</v>
      </c>
      <c r="F713" s="4"/>
      <c r="G713" s="4"/>
      <c r="I713" s="6" t="str">
        <f>IF(Tabelle1[[#This Row],[Beginn]]&lt;1,"",IF(OR(Tabelle1[[#This Row],[Beginn]]="Urlaub",Tabelle1[[#This Row],[Beginn]]="Krank",Tabelle1[[#This Row],[Beginn]]="Feiertag"),8/24,Tabelle1[[#This Row],[Ende]]-Tabelle1[[#This Row],[Beginn]]-Tabelle1[[#This Row],[Pause]]))</f>
        <v/>
      </c>
      <c r="J713" s="2" t="str">
        <f>IF(ISNUMBER(Tabelle1[[#This Row],[Stunde]]),IF(Tabelle1[[#This Row],[Stunde]]&gt;0,Tabelle1[[#This Row],[Stunde]]*$J$1*24,""),"")</f>
        <v/>
      </c>
      <c r="K713" t="str">
        <f>IF(MOD(Tabelle1[[#This Row],[Datum]],7)=1,SUMIF(Tabelle1[Datum],"&lt;="&amp;Tabelle1[[#This Row],[Datum]],Tabelle1[Betrag]),"")</f>
        <v/>
      </c>
      <c r="L713" s="6" t="str">
        <f>IF(MOD(Tabelle1[[#This Row],[Datum]],7)=1,SUMIF(Tabelle1[Datum],"&lt;="&amp;Tabelle1[[#This Row],[Datum]],Tabelle1[Stunde]),"")</f>
        <v/>
      </c>
    </row>
    <row r="714" spans="2:12" hidden="1">
      <c r="B714">
        <f>IF(Tabelle1[[#This Row],[Datum]]&lt;1,"",YEAR(Tabelle1[[#This Row],[Datum]]))</f>
        <v>2026</v>
      </c>
      <c r="C714">
        <f>IF(Tabelle1[[#This Row],[Datum]]&lt;1,"",MONTH(Tabelle1[[#This Row],[Datum]]))</f>
        <v>12</v>
      </c>
      <c r="D714" t="str">
        <f>IF(Tabelle1[[#This Row],[Verdienst]]="","",_xlfn.ISOWEEKNUM(Tabelle1[[#This Row],[Datum]]))</f>
        <v/>
      </c>
      <c r="E714" s="5">
        <v>46368</v>
      </c>
      <c r="F714" s="4"/>
      <c r="G714" s="4"/>
      <c r="I714" s="6" t="str">
        <f>IF(Tabelle1[[#This Row],[Beginn]]&lt;1,"",IF(OR(Tabelle1[[#This Row],[Beginn]]="Urlaub",Tabelle1[[#This Row],[Beginn]]="Krank",Tabelle1[[#This Row],[Beginn]]="Feiertag"),8/24,Tabelle1[[#This Row],[Ende]]-Tabelle1[[#This Row],[Beginn]]-Tabelle1[[#This Row],[Pause]]))</f>
        <v/>
      </c>
      <c r="J714" s="2" t="str">
        <f>IF(ISNUMBER(Tabelle1[[#This Row],[Stunde]]),IF(Tabelle1[[#This Row],[Stunde]]&gt;0,Tabelle1[[#This Row],[Stunde]]*$J$1*24,""),"")</f>
        <v/>
      </c>
      <c r="K714" t="str">
        <f>IF(MOD(Tabelle1[[#This Row],[Datum]],7)=1,SUMIF(Tabelle1[Datum],"&lt;="&amp;Tabelle1[[#This Row],[Datum]],Tabelle1[Betrag]),"")</f>
        <v/>
      </c>
      <c r="L714" s="6" t="str">
        <f>IF(MOD(Tabelle1[[#This Row],[Datum]],7)=1,SUMIF(Tabelle1[Datum],"&lt;="&amp;Tabelle1[[#This Row],[Datum]],Tabelle1[Stunde]),"")</f>
        <v/>
      </c>
    </row>
    <row r="715" spans="2:12" hidden="1">
      <c r="B715">
        <f>IF(Tabelle1[[#This Row],[Datum]]&lt;1,"",YEAR(Tabelle1[[#This Row],[Datum]]))</f>
        <v>2026</v>
      </c>
      <c r="C715">
        <f>IF(Tabelle1[[#This Row],[Datum]]&lt;1,"",MONTH(Tabelle1[[#This Row],[Datum]]))</f>
        <v>12</v>
      </c>
      <c r="D715">
        <f>IF(Tabelle1[[#This Row],[Verdienst]]="","",_xlfn.ISOWEEKNUM(Tabelle1[[#This Row],[Datum]]))</f>
        <v>50</v>
      </c>
      <c r="E715" s="5">
        <v>46369</v>
      </c>
      <c r="F715" s="4"/>
      <c r="G715" s="4"/>
      <c r="I715" s="6" t="str">
        <f>IF(Tabelle1[[#This Row],[Beginn]]&lt;1,"",IF(OR(Tabelle1[[#This Row],[Beginn]]="Urlaub",Tabelle1[[#This Row],[Beginn]]="Krank",Tabelle1[[#This Row],[Beginn]]="Feiertag"),8/24,Tabelle1[[#This Row],[Ende]]-Tabelle1[[#This Row],[Beginn]]-Tabelle1[[#This Row],[Pause]]))</f>
        <v/>
      </c>
      <c r="J715" s="2" t="str">
        <f>IF(ISNUMBER(Tabelle1[[#This Row],[Stunde]]),IF(Tabelle1[[#This Row],[Stunde]]&gt;0,Tabelle1[[#This Row],[Stunde]]*$J$1*24,""),"")</f>
        <v/>
      </c>
      <c r="K715">
        <f>IF(MOD(Tabelle1[[#This Row],[Datum]],7)=1,SUMIF(Tabelle1[Datum],"&lt;="&amp;Tabelle1[[#This Row],[Datum]],Tabelle1[Betrag]),"")</f>
        <v>506.55999999999995</v>
      </c>
      <c r="L715" s="6">
        <f>IF(MOD(Tabelle1[[#This Row],[Datum]],7)=1,SUMIF(Tabelle1[Datum],"&lt;="&amp;Tabelle1[[#This Row],[Datum]],Tabelle1[Stunde]),"")</f>
        <v>1.3333333333333333</v>
      </c>
    </row>
    <row r="716" spans="2:12" hidden="1">
      <c r="B716">
        <f>IF(Tabelle1[[#This Row],[Datum]]&lt;1,"",YEAR(Tabelle1[[#This Row],[Datum]]))</f>
        <v>2026</v>
      </c>
      <c r="C716">
        <f>IF(Tabelle1[[#This Row],[Datum]]&lt;1,"",MONTH(Tabelle1[[#This Row],[Datum]]))</f>
        <v>12</v>
      </c>
      <c r="D716" t="str">
        <f>IF(Tabelle1[[#This Row],[Verdienst]]="","",_xlfn.ISOWEEKNUM(Tabelle1[[#This Row],[Datum]]))</f>
        <v/>
      </c>
      <c r="E716" s="5">
        <v>46370</v>
      </c>
      <c r="F716" s="4"/>
      <c r="G716" s="4"/>
      <c r="I716" s="6" t="str">
        <f>IF(Tabelle1[[#This Row],[Beginn]]&lt;1,"",IF(OR(Tabelle1[[#This Row],[Beginn]]="Urlaub",Tabelle1[[#This Row],[Beginn]]="Krank",Tabelle1[[#This Row],[Beginn]]="Feiertag"),8/24,Tabelle1[[#This Row],[Ende]]-Tabelle1[[#This Row],[Beginn]]-Tabelle1[[#This Row],[Pause]]))</f>
        <v/>
      </c>
      <c r="J716" s="2" t="str">
        <f>IF(ISNUMBER(Tabelle1[[#This Row],[Stunde]]),IF(Tabelle1[[#This Row],[Stunde]]&gt;0,Tabelle1[[#This Row],[Stunde]]*$J$1*24,""),"")</f>
        <v/>
      </c>
      <c r="K716" t="str">
        <f>IF(MOD(Tabelle1[[#This Row],[Datum]],7)=1,SUMIF(Tabelle1[Datum],"&lt;="&amp;Tabelle1[[#This Row],[Datum]],Tabelle1[Betrag]),"")</f>
        <v/>
      </c>
      <c r="L716" s="6" t="str">
        <f>IF(MOD(Tabelle1[[#This Row],[Datum]],7)=1,SUMIF(Tabelle1[Datum],"&lt;="&amp;Tabelle1[[#This Row],[Datum]],Tabelle1[Stunde]),"")</f>
        <v/>
      </c>
    </row>
    <row r="717" spans="2:12" hidden="1">
      <c r="B717">
        <f>IF(Tabelle1[[#This Row],[Datum]]&lt;1,"",YEAR(Tabelle1[[#This Row],[Datum]]))</f>
        <v>2026</v>
      </c>
      <c r="C717">
        <f>IF(Tabelle1[[#This Row],[Datum]]&lt;1,"",MONTH(Tabelle1[[#This Row],[Datum]]))</f>
        <v>12</v>
      </c>
      <c r="D717" t="str">
        <f>IF(Tabelle1[[#This Row],[Verdienst]]="","",_xlfn.ISOWEEKNUM(Tabelle1[[#This Row],[Datum]]))</f>
        <v/>
      </c>
      <c r="E717" s="5">
        <v>46371</v>
      </c>
      <c r="F717" s="4"/>
      <c r="G717" s="4"/>
      <c r="I717" s="6" t="str">
        <f>IF(Tabelle1[[#This Row],[Beginn]]&lt;1,"",IF(OR(Tabelle1[[#This Row],[Beginn]]="Urlaub",Tabelle1[[#This Row],[Beginn]]="Krank",Tabelle1[[#This Row],[Beginn]]="Feiertag"),8/24,Tabelle1[[#This Row],[Ende]]-Tabelle1[[#This Row],[Beginn]]-Tabelle1[[#This Row],[Pause]]))</f>
        <v/>
      </c>
      <c r="J717" s="2" t="str">
        <f>IF(ISNUMBER(Tabelle1[[#This Row],[Stunde]]),IF(Tabelle1[[#This Row],[Stunde]]&gt;0,Tabelle1[[#This Row],[Stunde]]*$J$1*24,""),"")</f>
        <v/>
      </c>
      <c r="K717" t="str">
        <f>IF(MOD(Tabelle1[[#This Row],[Datum]],7)=1,SUMIF(Tabelle1[Datum],"&lt;="&amp;Tabelle1[[#This Row],[Datum]],Tabelle1[Betrag]),"")</f>
        <v/>
      </c>
      <c r="L717" s="6" t="str">
        <f>IF(MOD(Tabelle1[[#This Row],[Datum]],7)=1,SUMIF(Tabelle1[Datum],"&lt;="&amp;Tabelle1[[#This Row],[Datum]],Tabelle1[Stunde]),"")</f>
        <v/>
      </c>
    </row>
    <row r="718" spans="2:12" hidden="1">
      <c r="B718">
        <f>IF(Tabelle1[[#This Row],[Datum]]&lt;1,"",YEAR(Tabelle1[[#This Row],[Datum]]))</f>
        <v>2026</v>
      </c>
      <c r="C718">
        <f>IF(Tabelle1[[#This Row],[Datum]]&lt;1,"",MONTH(Tabelle1[[#This Row],[Datum]]))</f>
        <v>12</v>
      </c>
      <c r="D718" t="str">
        <f>IF(Tabelle1[[#This Row],[Verdienst]]="","",_xlfn.ISOWEEKNUM(Tabelle1[[#This Row],[Datum]]))</f>
        <v/>
      </c>
      <c r="E718" s="5">
        <v>46372</v>
      </c>
      <c r="F718" s="4"/>
      <c r="G718" s="4"/>
      <c r="I718" s="6" t="str">
        <f>IF(Tabelle1[[#This Row],[Beginn]]&lt;1,"",IF(OR(Tabelle1[[#This Row],[Beginn]]="Urlaub",Tabelle1[[#This Row],[Beginn]]="Krank",Tabelle1[[#This Row],[Beginn]]="Feiertag"),8/24,Tabelle1[[#This Row],[Ende]]-Tabelle1[[#This Row],[Beginn]]-Tabelle1[[#This Row],[Pause]]))</f>
        <v/>
      </c>
      <c r="J718" s="2" t="str">
        <f>IF(ISNUMBER(Tabelle1[[#This Row],[Stunde]]),IF(Tabelle1[[#This Row],[Stunde]]&gt;0,Tabelle1[[#This Row],[Stunde]]*$J$1*24,""),"")</f>
        <v/>
      </c>
      <c r="K718" t="str">
        <f>IF(MOD(Tabelle1[[#This Row],[Datum]],7)=1,SUMIF(Tabelle1[Datum],"&lt;="&amp;Tabelle1[[#This Row],[Datum]],Tabelle1[Betrag]),"")</f>
        <v/>
      </c>
      <c r="L718" s="6" t="str">
        <f>IF(MOD(Tabelle1[[#This Row],[Datum]],7)=1,SUMIF(Tabelle1[Datum],"&lt;="&amp;Tabelle1[[#This Row],[Datum]],Tabelle1[Stunde]),"")</f>
        <v/>
      </c>
    </row>
    <row r="719" spans="2:12" hidden="1">
      <c r="B719">
        <f>IF(Tabelle1[[#This Row],[Datum]]&lt;1,"",YEAR(Tabelle1[[#This Row],[Datum]]))</f>
        <v>2026</v>
      </c>
      <c r="C719">
        <f>IF(Tabelle1[[#This Row],[Datum]]&lt;1,"",MONTH(Tabelle1[[#This Row],[Datum]]))</f>
        <v>12</v>
      </c>
      <c r="D719" t="str">
        <f>IF(Tabelle1[[#This Row],[Verdienst]]="","",_xlfn.ISOWEEKNUM(Tabelle1[[#This Row],[Datum]]))</f>
        <v/>
      </c>
      <c r="E719" s="5">
        <v>46373</v>
      </c>
      <c r="F719" s="4"/>
      <c r="G719" s="4"/>
      <c r="I719" s="6" t="str">
        <f>IF(Tabelle1[[#This Row],[Beginn]]&lt;1,"",IF(OR(Tabelle1[[#This Row],[Beginn]]="Urlaub",Tabelle1[[#This Row],[Beginn]]="Krank",Tabelle1[[#This Row],[Beginn]]="Feiertag"),8/24,Tabelle1[[#This Row],[Ende]]-Tabelle1[[#This Row],[Beginn]]-Tabelle1[[#This Row],[Pause]]))</f>
        <v/>
      </c>
      <c r="J719" s="2" t="str">
        <f>IF(ISNUMBER(Tabelle1[[#This Row],[Stunde]]),IF(Tabelle1[[#This Row],[Stunde]]&gt;0,Tabelle1[[#This Row],[Stunde]]*$J$1*24,""),"")</f>
        <v/>
      </c>
      <c r="K719" t="str">
        <f>IF(MOD(Tabelle1[[#This Row],[Datum]],7)=1,SUMIF(Tabelle1[Datum],"&lt;="&amp;Tabelle1[[#This Row],[Datum]],Tabelle1[Betrag]),"")</f>
        <v/>
      </c>
      <c r="L719" s="6" t="str">
        <f>IF(MOD(Tabelle1[[#This Row],[Datum]],7)=1,SUMIF(Tabelle1[Datum],"&lt;="&amp;Tabelle1[[#This Row],[Datum]],Tabelle1[Stunde]),"")</f>
        <v/>
      </c>
    </row>
    <row r="720" spans="2:12" hidden="1">
      <c r="B720">
        <f>IF(Tabelle1[[#This Row],[Datum]]&lt;1,"",YEAR(Tabelle1[[#This Row],[Datum]]))</f>
        <v>2026</v>
      </c>
      <c r="C720">
        <f>IF(Tabelle1[[#This Row],[Datum]]&lt;1,"",MONTH(Tabelle1[[#This Row],[Datum]]))</f>
        <v>12</v>
      </c>
      <c r="D720" t="str">
        <f>IF(Tabelle1[[#This Row],[Verdienst]]="","",_xlfn.ISOWEEKNUM(Tabelle1[[#This Row],[Datum]]))</f>
        <v/>
      </c>
      <c r="E720" s="5">
        <v>46374</v>
      </c>
      <c r="F720" s="4"/>
      <c r="G720" s="4"/>
      <c r="I720" s="6" t="str">
        <f>IF(Tabelle1[[#This Row],[Beginn]]&lt;1,"",IF(OR(Tabelle1[[#This Row],[Beginn]]="Urlaub",Tabelle1[[#This Row],[Beginn]]="Krank",Tabelle1[[#This Row],[Beginn]]="Feiertag"),8/24,Tabelle1[[#This Row],[Ende]]-Tabelle1[[#This Row],[Beginn]]-Tabelle1[[#This Row],[Pause]]))</f>
        <v/>
      </c>
      <c r="J720" s="2" t="str">
        <f>IF(ISNUMBER(Tabelle1[[#This Row],[Stunde]]),IF(Tabelle1[[#This Row],[Stunde]]&gt;0,Tabelle1[[#This Row],[Stunde]]*$J$1*24,""),"")</f>
        <v/>
      </c>
      <c r="K720" t="str">
        <f>IF(MOD(Tabelle1[[#This Row],[Datum]],7)=1,SUMIF(Tabelle1[Datum],"&lt;="&amp;Tabelle1[[#This Row],[Datum]],Tabelle1[Betrag]),"")</f>
        <v/>
      </c>
      <c r="L720" s="6" t="str">
        <f>IF(MOD(Tabelle1[[#This Row],[Datum]],7)=1,SUMIF(Tabelle1[Datum],"&lt;="&amp;Tabelle1[[#This Row],[Datum]],Tabelle1[Stunde]),"")</f>
        <v/>
      </c>
    </row>
    <row r="721" spans="2:12" hidden="1">
      <c r="B721">
        <f>IF(Tabelle1[[#This Row],[Datum]]&lt;1,"",YEAR(Tabelle1[[#This Row],[Datum]]))</f>
        <v>2026</v>
      </c>
      <c r="C721">
        <f>IF(Tabelle1[[#This Row],[Datum]]&lt;1,"",MONTH(Tabelle1[[#This Row],[Datum]]))</f>
        <v>12</v>
      </c>
      <c r="D721" t="str">
        <f>IF(Tabelle1[[#This Row],[Verdienst]]="","",_xlfn.ISOWEEKNUM(Tabelle1[[#This Row],[Datum]]))</f>
        <v/>
      </c>
      <c r="E721" s="5">
        <v>46375</v>
      </c>
      <c r="F721" s="4"/>
      <c r="G721" s="4"/>
      <c r="I721" s="6" t="str">
        <f>IF(Tabelle1[[#This Row],[Beginn]]&lt;1,"",IF(OR(Tabelle1[[#This Row],[Beginn]]="Urlaub",Tabelle1[[#This Row],[Beginn]]="Krank",Tabelle1[[#This Row],[Beginn]]="Feiertag"),8/24,Tabelle1[[#This Row],[Ende]]-Tabelle1[[#This Row],[Beginn]]-Tabelle1[[#This Row],[Pause]]))</f>
        <v/>
      </c>
      <c r="J721" s="2" t="str">
        <f>IF(ISNUMBER(Tabelle1[[#This Row],[Stunde]]),IF(Tabelle1[[#This Row],[Stunde]]&gt;0,Tabelle1[[#This Row],[Stunde]]*$J$1*24,""),"")</f>
        <v/>
      </c>
      <c r="K721" t="str">
        <f>IF(MOD(Tabelle1[[#This Row],[Datum]],7)=1,SUMIF(Tabelle1[Datum],"&lt;="&amp;Tabelle1[[#This Row],[Datum]],Tabelle1[Betrag]),"")</f>
        <v/>
      </c>
      <c r="L721" s="6" t="str">
        <f>IF(MOD(Tabelle1[[#This Row],[Datum]],7)=1,SUMIF(Tabelle1[Datum],"&lt;="&amp;Tabelle1[[#This Row],[Datum]],Tabelle1[Stunde]),"")</f>
        <v/>
      </c>
    </row>
    <row r="722" spans="2:12" hidden="1">
      <c r="B722">
        <f>IF(Tabelle1[[#This Row],[Datum]]&lt;1,"",YEAR(Tabelle1[[#This Row],[Datum]]))</f>
        <v>2026</v>
      </c>
      <c r="C722">
        <f>IF(Tabelle1[[#This Row],[Datum]]&lt;1,"",MONTH(Tabelle1[[#This Row],[Datum]]))</f>
        <v>12</v>
      </c>
      <c r="D722">
        <f>IF(Tabelle1[[#This Row],[Verdienst]]="","",_xlfn.ISOWEEKNUM(Tabelle1[[#This Row],[Datum]]))</f>
        <v>51</v>
      </c>
      <c r="E722" s="5">
        <v>46376</v>
      </c>
      <c r="F722" s="4"/>
      <c r="G722" s="4"/>
      <c r="I722" s="6" t="str">
        <f>IF(Tabelle1[[#This Row],[Beginn]]&lt;1,"",IF(OR(Tabelle1[[#This Row],[Beginn]]="Urlaub",Tabelle1[[#This Row],[Beginn]]="Krank",Tabelle1[[#This Row],[Beginn]]="Feiertag"),8/24,Tabelle1[[#This Row],[Ende]]-Tabelle1[[#This Row],[Beginn]]-Tabelle1[[#This Row],[Pause]]))</f>
        <v/>
      </c>
      <c r="J722" s="2" t="str">
        <f>IF(ISNUMBER(Tabelle1[[#This Row],[Stunde]]),IF(Tabelle1[[#This Row],[Stunde]]&gt;0,Tabelle1[[#This Row],[Stunde]]*$J$1*24,""),"")</f>
        <v/>
      </c>
      <c r="K722">
        <f>IF(MOD(Tabelle1[[#This Row],[Datum]],7)=1,SUMIF(Tabelle1[Datum],"&lt;="&amp;Tabelle1[[#This Row],[Datum]],Tabelle1[Betrag]),"")</f>
        <v>506.55999999999995</v>
      </c>
      <c r="L722" s="6">
        <f>IF(MOD(Tabelle1[[#This Row],[Datum]],7)=1,SUMIF(Tabelle1[Datum],"&lt;="&amp;Tabelle1[[#This Row],[Datum]],Tabelle1[Stunde]),"")</f>
        <v>1.3333333333333333</v>
      </c>
    </row>
    <row r="723" spans="2:12" hidden="1">
      <c r="B723">
        <f>IF(Tabelle1[[#This Row],[Datum]]&lt;1,"",YEAR(Tabelle1[[#This Row],[Datum]]))</f>
        <v>2026</v>
      </c>
      <c r="C723">
        <f>IF(Tabelle1[[#This Row],[Datum]]&lt;1,"",MONTH(Tabelle1[[#This Row],[Datum]]))</f>
        <v>12</v>
      </c>
      <c r="D723" t="str">
        <f>IF(Tabelle1[[#This Row],[Verdienst]]="","",_xlfn.ISOWEEKNUM(Tabelle1[[#This Row],[Datum]]))</f>
        <v/>
      </c>
      <c r="E723" s="5">
        <v>46377</v>
      </c>
      <c r="F723" s="4"/>
      <c r="G723" s="4"/>
      <c r="I723" s="6" t="str">
        <f>IF(Tabelle1[[#This Row],[Beginn]]&lt;1,"",IF(OR(Tabelle1[[#This Row],[Beginn]]="Urlaub",Tabelle1[[#This Row],[Beginn]]="Krank",Tabelle1[[#This Row],[Beginn]]="Feiertag"),8/24,Tabelle1[[#This Row],[Ende]]-Tabelle1[[#This Row],[Beginn]]-Tabelle1[[#This Row],[Pause]]))</f>
        <v/>
      </c>
      <c r="J723" s="2" t="str">
        <f>IF(ISNUMBER(Tabelle1[[#This Row],[Stunde]]),IF(Tabelle1[[#This Row],[Stunde]]&gt;0,Tabelle1[[#This Row],[Stunde]]*$J$1*24,""),"")</f>
        <v/>
      </c>
      <c r="K723" t="str">
        <f>IF(MOD(Tabelle1[[#This Row],[Datum]],7)=1,SUMIF(Tabelle1[Datum],"&lt;="&amp;Tabelle1[[#This Row],[Datum]],Tabelle1[Betrag]),"")</f>
        <v/>
      </c>
      <c r="L723" s="6" t="str">
        <f>IF(MOD(Tabelle1[[#This Row],[Datum]],7)=1,SUMIF(Tabelle1[Datum],"&lt;="&amp;Tabelle1[[#This Row],[Datum]],Tabelle1[Stunde]),"")</f>
        <v/>
      </c>
    </row>
    <row r="724" spans="2:12" hidden="1">
      <c r="B724">
        <f>IF(Tabelle1[[#This Row],[Datum]]&lt;1,"",YEAR(Tabelle1[[#This Row],[Datum]]))</f>
        <v>2026</v>
      </c>
      <c r="C724">
        <f>IF(Tabelle1[[#This Row],[Datum]]&lt;1,"",MONTH(Tabelle1[[#This Row],[Datum]]))</f>
        <v>12</v>
      </c>
      <c r="D724" t="str">
        <f>IF(Tabelle1[[#This Row],[Verdienst]]="","",_xlfn.ISOWEEKNUM(Tabelle1[[#This Row],[Datum]]))</f>
        <v/>
      </c>
      <c r="E724" s="5">
        <v>46378</v>
      </c>
      <c r="F724" s="4"/>
      <c r="G724" s="4"/>
      <c r="I724" s="6" t="str">
        <f>IF(Tabelle1[[#This Row],[Beginn]]&lt;1,"",IF(OR(Tabelle1[[#This Row],[Beginn]]="Urlaub",Tabelle1[[#This Row],[Beginn]]="Krank",Tabelle1[[#This Row],[Beginn]]="Feiertag"),8/24,Tabelle1[[#This Row],[Ende]]-Tabelle1[[#This Row],[Beginn]]-Tabelle1[[#This Row],[Pause]]))</f>
        <v/>
      </c>
      <c r="J724" s="2" t="str">
        <f>IF(ISNUMBER(Tabelle1[[#This Row],[Stunde]]),IF(Tabelle1[[#This Row],[Stunde]]&gt;0,Tabelle1[[#This Row],[Stunde]]*$J$1*24,""),"")</f>
        <v/>
      </c>
      <c r="K724" t="str">
        <f>IF(MOD(Tabelle1[[#This Row],[Datum]],7)=1,SUMIF(Tabelle1[Datum],"&lt;="&amp;Tabelle1[[#This Row],[Datum]],Tabelle1[Betrag]),"")</f>
        <v/>
      </c>
      <c r="L724" s="6" t="str">
        <f>IF(MOD(Tabelle1[[#This Row],[Datum]],7)=1,SUMIF(Tabelle1[Datum],"&lt;="&amp;Tabelle1[[#This Row],[Datum]],Tabelle1[Stunde]),"")</f>
        <v/>
      </c>
    </row>
    <row r="725" spans="2:12" hidden="1">
      <c r="B725">
        <f>IF(Tabelle1[[#This Row],[Datum]]&lt;1,"",YEAR(Tabelle1[[#This Row],[Datum]]))</f>
        <v>2026</v>
      </c>
      <c r="C725">
        <f>IF(Tabelle1[[#This Row],[Datum]]&lt;1,"",MONTH(Tabelle1[[#This Row],[Datum]]))</f>
        <v>12</v>
      </c>
      <c r="D725" t="str">
        <f>IF(Tabelle1[[#This Row],[Verdienst]]="","",_xlfn.ISOWEEKNUM(Tabelle1[[#This Row],[Datum]]))</f>
        <v/>
      </c>
      <c r="E725" s="5">
        <v>46379</v>
      </c>
      <c r="F725" s="4"/>
      <c r="G725" s="4"/>
      <c r="I725" s="6" t="str">
        <f>IF(Tabelle1[[#This Row],[Beginn]]&lt;1,"",IF(OR(Tabelle1[[#This Row],[Beginn]]="Urlaub",Tabelle1[[#This Row],[Beginn]]="Krank",Tabelle1[[#This Row],[Beginn]]="Feiertag"),8/24,Tabelle1[[#This Row],[Ende]]-Tabelle1[[#This Row],[Beginn]]-Tabelle1[[#This Row],[Pause]]))</f>
        <v/>
      </c>
      <c r="J725" s="2" t="str">
        <f>IF(ISNUMBER(Tabelle1[[#This Row],[Stunde]]),IF(Tabelle1[[#This Row],[Stunde]]&gt;0,Tabelle1[[#This Row],[Stunde]]*$J$1*24,""),"")</f>
        <v/>
      </c>
      <c r="K725" t="str">
        <f>IF(MOD(Tabelle1[[#This Row],[Datum]],7)=1,SUMIF(Tabelle1[Datum],"&lt;="&amp;Tabelle1[[#This Row],[Datum]],Tabelle1[Betrag]),"")</f>
        <v/>
      </c>
      <c r="L725" s="6" t="str">
        <f>IF(MOD(Tabelle1[[#This Row],[Datum]],7)=1,SUMIF(Tabelle1[Datum],"&lt;="&amp;Tabelle1[[#This Row],[Datum]],Tabelle1[Stunde]),"")</f>
        <v/>
      </c>
    </row>
    <row r="726" spans="2:12" hidden="1">
      <c r="B726">
        <f>IF(Tabelle1[[#This Row],[Datum]]&lt;1,"",YEAR(Tabelle1[[#This Row],[Datum]]))</f>
        <v>2026</v>
      </c>
      <c r="C726">
        <f>IF(Tabelle1[[#This Row],[Datum]]&lt;1,"",MONTH(Tabelle1[[#This Row],[Datum]]))</f>
        <v>12</v>
      </c>
      <c r="D726" t="str">
        <f>IF(Tabelle1[[#This Row],[Verdienst]]="","",_xlfn.ISOWEEKNUM(Tabelle1[[#This Row],[Datum]]))</f>
        <v/>
      </c>
      <c r="E726" s="5">
        <v>46380</v>
      </c>
      <c r="F726" s="4"/>
      <c r="G726" s="4"/>
      <c r="I726" s="6" t="str">
        <f>IF(Tabelle1[[#This Row],[Beginn]]&lt;1,"",IF(OR(Tabelle1[[#This Row],[Beginn]]="Urlaub",Tabelle1[[#This Row],[Beginn]]="Krank",Tabelle1[[#This Row],[Beginn]]="Feiertag"),8/24,Tabelle1[[#This Row],[Ende]]-Tabelle1[[#This Row],[Beginn]]-Tabelle1[[#This Row],[Pause]]))</f>
        <v/>
      </c>
      <c r="J726" s="2" t="str">
        <f>IF(ISNUMBER(Tabelle1[[#This Row],[Stunde]]),IF(Tabelle1[[#This Row],[Stunde]]&gt;0,Tabelle1[[#This Row],[Stunde]]*$J$1*24,""),"")</f>
        <v/>
      </c>
      <c r="K726" t="str">
        <f>IF(MOD(Tabelle1[[#This Row],[Datum]],7)=1,SUMIF(Tabelle1[Datum],"&lt;="&amp;Tabelle1[[#This Row],[Datum]],Tabelle1[Betrag]),"")</f>
        <v/>
      </c>
      <c r="L726" s="6" t="str">
        <f>IF(MOD(Tabelle1[[#This Row],[Datum]],7)=1,SUMIF(Tabelle1[Datum],"&lt;="&amp;Tabelle1[[#This Row],[Datum]],Tabelle1[Stunde]),"")</f>
        <v/>
      </c>
    </row>
    <row r="727" spans="2:12" hidden="1">
      <c r="B727">
        <f>IF(Tabelle1[[#This Row],[Datum]]&lt;1,"",YEAR(Tabelle1[[#This Row],[Datum]]))</f>
        <v>2026</v>
      </c>
      <c r="C727">
        <f>IF(Tabelle1[[#This Row],[Datum]]&lt;1,"",MONTH(Tabelle1[[#This Row],[Datum]]))</f>
        <v>12</v>
      </c>
      <c r="D727" t="str">
        <f>IF(Tabelle1[[#This Row],[Verdienst]]="","",_xlfn.ISOWEEKNUM(Tabelle1[[#This Row],[Datum]]))</f>
        <v/>
      </c>
      <c r="E727" s="5">
        <v>46381</v>
      </c>
      <c r="F727" s="4"/>
      <c r="G727" s="4"/>
      <c r="I727" s="6" t="str">
        <f>IF(Tabelle1[[#This Row],[Beginn]]&lt;1,"",IF(OR(Tabelle1[[#This Row],[Beginn]]="Urlaub",Tabelle1[[#This Row],[Beginn]]="Krank",Tabelle1[[#This Row],[Beginn]]="Feiertag"),8/24,Tabelle1[[#This Row],[Ende]]-Tabelle1[[#This Row],[Beginn]]-Tabelle1[[#This Row],[Pause]]))</f>
        <v/>
      </c>
      <c r="J727" s="2" t="str">
        <f>IF(ISNUMBER(Tabelle1[[#This Row],[Stunde]]),IF(Tabelle1[[#This Row],[Stunde]]&gt;0,Tabelle1[[#This Row],[Stunde]]*$J$1*24,""),"")</f>
        <v/>
      </c>
      <c r="K727" t="str">
        <f>IF(MOD(Tabelle1[[#This Row],[Datum]],7)=1,SUMIF(Tabelle1[Datum],"&lt;="&amp;Tabelle1[[#This Row],[Datum]],Tabelle1[Betrag]),"")</f>
        <v/>
      </c>
      <c r="L727" s="6" t="str">
        <f>IF(MOD(Tabelle1[[#This Row],[Datum]],7)=1,SUMIF(Tabelle1[Datum],"&lt;="&amp;Tabelle1[[#This Row],[Datum]],Tabelle1[Stunde]),"")</f>
        <v/>
      </c>
    </row>
    <row r="728" spans="2:12" hidden="1">
      <c r="B728">
        <f>IF(Tabelle1[[#This Row],[Datum]]&lt;1,"",YEAR(Tabelle1[[#This Row],[Datum]]))</f>
        <v>2026</v>
      </c>
      <c r="C728">
        <f>IF(Tabelle1[[#This Row],[Datum]]&lt;1,"",MONTH(Tabelle1[[#This Row],[Datum]]))</f>
        <v>12</v>
      </c>
      <c r="D728" t="str">
        <f>IF(Tabelle1[[#This Row],[Verdienst]]="","",_xlfn.ISOWEEKNUM(Tabelle1[[#This Row],[Datum]]))</f>
        <v/>
      </c>
      <c r="E728" s="5">
        <v>46382</v>
      </c>
      <c r="F728" s="4"/>
      <c r="G728" s="4"/>
      <c r="I728" s="6" t="str">
        <f>IF(Tabelle1[[#This Row],[Beginn]]&lt;1,"",IF(OR(Tabelle1[[#This Row],[Beginn]]="Urlaub",Tabelle1[[#This Row],[Beginn]]="Krank",Tabelle1[[#This Row],[Beginn]]="Feiertag"),8/24,Tabelle1[[#This Row],[Ende]]-Tabelle1[[#This Row],[Beginn]]-Tabelle1[[#This Row],[Pause]]))</f>
        <v/>
      </c>
      <c r="J728" s="2" t="str">
        <f>IF(ISNUMBER(Tabelle1[[#This Row],[Stunde]]),IF(Tabelle1[[#This Row],[Stunde]]&gt;0,Tabelle1[[#This Row],[Stunde]]*$J$1*24,""),"")</f>
        <v/>
      </c>
      <c r="K728" t="str">
        <f>IF(MOD(Tabelle1[[#This Row],[Datum]],7)=1,SUMIF(Tabelle1[Datum],"&lt;="&amp;Tabelle1[[#This Row],[Datum]],Tabelle1[Betrag]),"")</f>
        <v/>
      </c>
      <c r="L728" s="6" t="str">
        <f>IF(MOD(Tabelle1[[#This Row],[Datum]],7)=1,SUMIF(Tabelle1[Datum],"&lt;="&amp;Tabelle1[[#This Row],[Datum]],Tabelle1[Stunde]),"")</f>
        <v/>
      </c>
    </row>
    <row r="729" spans="2:12" hidden="1">
      <c r="B729">
        <f>IF(Tabelle1[[#This Row],[Datum]]&lt;1,"",YEAR(Tabelle1[[#This Row],[Datum]]))</f>
        <v>2026</v>
      </c>
      <c r="C729">
        <f>IF(Tabelle1[[#This Row],[Datum]]&lt;1,"",MONTH(Tabelle1[[#This Row],[Datum]]))</f>
        <v>12</v>
      </c>
      <c r="D729">
        <f>IF(Tabelle1[[#This Row],[Verdienst]]="","",_xlfn.ISOWEEKNUM(Tabelle1[[#This Row],[Datum]]))</f>
        <v>52</v>
      </c>
      <c r="E729" s="5">
        <v>46383</v>
      </c>
      <c r="F729" s="4"/>
      <c r="G729" s="4"/>
      <c r="I729" s="6" t="str">
        <f>IF(Tabelle1[[#This Row],[Beginn]]&lt;1,"",IF(OR(Tabelle1[[#This Row],[Beginn]]="Urlaub",Tabelle1[[#This Row],[Beginn]]="Krank",Tabelle1[[#This Row],[Beginn]]="Feiertag"),8/24,Tabelle1[[#This Row],[Ende]]-Tabelle1[[#This Row],[Beginn]]-Tabelle1[[#This Row],[Pause]]))</f>
        <v/>
      </c>
      <c r="J729" s="2" t="str">
        <f>IF(ISNUMBER(Tabelle1[[#This Row],[Stunde]]),IF(Tabelle1[[#This Row],[Stunde]]&gt;0,Tabelle1[[#This Row],[Stunde]]*$J$1*24,""),"")</f>
        <v/>
      </c>
      <c r="K729">
        <f>IF(MOD(Tabelle1[[#This Row],[Datum]],7)=1,SUMIF(Tabelle1[Datum],"&lt;="&amp;Tabelle1[[#This Row],[Datum]],Tabelle1[Betrag]),"")</f>
        <v>506.55999999999995</v>
      </c>
      <c r="L729" s="6">
        <f>IF(MOD(Tabelle1[[#This Row],[Datum]],7)=1,SUMIF(Tabelle1[Datum],"&lt;="&amp;Tabelle1[[#This Row],[Datum]],Tabelle1[Stunde]),"")</f>
        <v>1.3333333333333333</v>
      </c>
    </row>
    <row r="730" spans="2:12" hidden="1">
      <c r="B730">
        <f>IF(Tabelle1[[#This Row],[Datum]]&lt;1,"",YEAR(Tabelle1[[#This Row],[Datum]]))</f>
        <v>2026</v>
      </c>
      <c r="C730">
        <f>IF(Tabelle1[[#This Row],[Datum]]&lt;1,"",MONTH(Tabelle1[[#This Row],[Datum]]))</f>
        <v>12</v>
      </c>
      <c r="D730" t="str">
        <f>IF(Tabelle1[[#This Row],[Verdienst]]="","",_xlfn.ISOWEEKNUM(Tabelle1[[#This Row],[Datum]]))</f>
        <v/>
      </c>
      <c r="E730" s="5">
        <v>46384</v>
      </c>
      <c r="F730" s="4"/>
      <c r="G730" s="4"/>
      <c r="I730" s="6" t="str">
        <f>IF(Tabelle1[[#This Row],[Beginn]]&lt;1,"",IF(OR(Tabelle1[[#This Row],[Beginn]]="Urlaub",Tabelle1[[#This Row],[Beginn]]="Krank",Tabelle1[[#This Row],[Beginn]]="Feiertag"),8/24,Tabelle1[[#This Row],[Ende]]-Tabelle1[[#This Row],[Beginn]]-Tabelle1[[#This Row],[Pause]]))</f>
        <v/>
      </c>
      <c r="J730" s="2" t="str">
        <f>IF(ISNUMBER(Tabelle1[[#This Row],[Stunde]]),IF(Tabelle1[[#This Row],[Stunde]]&gt;0,Tabelle1[[#This Row],[Stunde]]*$J$1*24,""),"")</f>
        <v/>
      </c>
      <c r="K730" t="str">
        <f>IF(MOD(Tabelle1[[#This Row],[Datum]],7)=1,SUMIF(Tabelle1[Datum],"&lt;="&amp;Tabelle1[[#This Row],[Datum]],Tabelle1[Betrag]),"")</f>
        <v/>
      </c>
      <c r="L730" s="6" t="str">
        <f>IF(MOD(Tabelle1[[#This Row],[Datum]],7)=1,SUMIF(Tabelle1[Datum],"&lt;="&amp;Tabelle1[[#This Row],[Datum]],Tabelle1[Stunde]),"")</f>
        <v/>
      </c>
    </row>
    <row r="731" spans="2:12" hidden="1">
      <c r="B731">
        <f>IF(Tabelle1[[#This Row],[Datum]]&lt;1,"",YEAR(Tabelle1[[#This Row],[Datum]]))</f>
        <v>2026</v>
      </c>
      <c r="C731">
        <f>IF(Tabelle1[[#This Row],[Datum]]&lt;1,"",MONTH(Tabelle1[[#This Row],[Datum]]))</f>
        <v>12</v>
      </c>
      <c r="D731" t="str">
        <f>IF(Tabelle1[[#This Row],[Verdienst]]="","",_xlfn.ISOWEEKNUM(Tabelle1[[#This Row],[Datum]]))</f>
        <v/>
      </c>
      <c r="E731" s="5">
        <v>46385</v>
      </c>
      <c r="F731" s="4"/>
      <c r="G731" s="4"/>
      <c r="I731" s="6" t="str">
        <f>IF(Tabelle1[[#This Row],[Beginn]]&lt;1,"",IF(OR(Tabelle1[[#This Row],[Beginn]]="Urlaub",Tabelle1[[#This Row],[Beginn]]="Krank",Tabelle1[[#This Row],[Beginn]]="Feiertag"),8/24,Tabelle1[[#This Row],[Ende]]-Tabelle1[[#This Row],[Beginn]]-Tabelle1[[#This Row],[Pause]]))</f>
        <v/>
      </c>
      <c r="J731" s="2" t="str">
        <f>IF(ISNUMBER(Tabelle1[[#This Row],[Stunde]]),IF(Tabelle1[[#This Row],[Stunde]]&gt;0,Tabelle1[[#This Row],[Stunde]]*$J$1*24,""),"")</f>
        <v/>
      </c>
      <c r="K731" t="str">
        <f>IF(MOD(Tabelle1[[#This Row],[Datum]],7)=1,SUMIF(Tabelle1[Datum],"&lt;="&amp;Tabelle1[[#This Row],[Datum]],Tabelle1[Betrag]),"")</f>
        <v/>
      </c>
      <c r="L731" s="6" t="str">
        <f>IF(MOD(Tabelle1[[#This Row],[Datum]],7)=1,SUMIF(Tabelle1[Datum],"&lt;="&amp;Tabelle1[[#This Row],[Datum]],Tabelle1[Stunde]),"")</f>
        <v/>
      </c>
    </row>
    <row r="732" spans="2:12" hidden="1">
      <c r="B732">
        <f>IF(Tabelle1[[#This Row],[Datum]]&lt;1,"",YEAR(Tabelle1[[#This Row],[Datum]]))</f>
        <v>2026</v>
      </c>
      <c r="C732">
        <f>IF(Tabelle1[[#This Row],[Datum]]&lt;1,"",MONTH(Tabelle1[[#This Row],[Datum]]))</f>
        <v>12</v>
      </c>
      <c r="D732" t="str">
        <f>IF(Tabelle1[[#This Row],[Verdienst]]="","",_xlfn.ISOWEEKNUM(Tabelle1[[#This Row],[Datum]]))</f>
        <v/>
      </c>
      <c r="E732" s="5">
        <v>46386</v>
      </c>
      <c r="F732" s="4"/>
      <c r="G732" s="4"/>
      <c r="I732" s="6" t="str">
        <f>IF(Tabelle1[[#This Row],[Beginn]]&lt;1,"",IF(OR(Tabelle1[[#This Row],[Beginn]]="Urlaub",Tabelle1[[#This Row],[Beginn]]="Krank",Tabelle1[[#This Row],[Beginn]]="Feiertag"),8/24,Tabelle1[[#This Row],[Ende]]-Tabelle1[[#This Row],[Beginn]]-Tabelle1[[#This Row],[Pause]]))</f>
        <v/>
      </c>
      <c r="J732" s="2" t="str">
        <f>IF(ISNUMBER(Tabelle1[[#This Row],[Stunde]]),IF(Tabelle1[[#This Row],[Stunde]]&gt;0,Tabelle1[[#This Row],[Stunde]]*$J$1*24,""),"")</f>
        <v/>
      </c>
      <c r="K732" t="str">
        <f>IF(MOD(Tabelle1[[#This Row],[Datum]],7)=1,SUMIF(Tabelle1[Datum],"&lt;="&amp;Tabelle1[[#This Row],[Datum]],Tabelle1[Betrag]),"")</f>
        <v/>
      </c>
      <c r="L732" s="6" t="str">
        <f>IF(MOD(Tabelle1[[#This Row],[Datum]],7)=1,SUMIF(Tabelle1[Datum],"&lt;="&amp;Tabelle1[[#This Row],[Datum]],Tabelle1[Stunde]),"")</f>
        <v/>
      </c>
    </row>
    <row r="733" spans="2:12" hidden="1">
      <c r="B733">
        <f>IF(Tabelle1[[#This Row],[Datum]]&lt;1,"",YEAR(Tabelle1[[#This Row],[Datum]]))</f>
        <v>2026</v>
      </c>
      <c r="C733">
        <f>IF(Tabelle1[[#This Row],[Datum]]&lt;1,"",MONTH(Tabelle1[[#This Row],[Datum]]))</f>
        <v>12</v>
      </c>
      <c r="D733" t="str">
        <f>IF(Tabelle1[[#This Row],[Verdienst]]="","",_xlfn.ISOWEEKNUM(Tabelle1[[#This Row],[Datum]]))</f>
        <v/>
      </c>
      <c r="E733" s="5">
        <v>46387</v>
      </c>
      <c r="F733" s="4"/>
      <c r="G733" s="4"/>
      <c r="I733" s="6" t="str">
        <f>IF(Tabelle1[[#This Row],[Beginn]]&lt;1,"",IF(OR(Tabelle1[[#This Row],[Beginn]]="Urlaub",Tabelle1[[#This Row],[Beginn]]="Krank",Tabelle1[[#This Row],[Beginn]]="Feiertag"),8/24,Tabelle1[[#This Row],[Ende]]-Tabelle1[[#This Row],[Beginn]]-Tabelle1[[#This Row],[Pause]]))</f>
        <v/>
      </c>
      <c r="J733" s="2" t="str">
        <f>IF(ISNUMBER(Tabelle1[[#This Row],[Stunde]]),IF(Tabelle1[[#This Row],[Stunde]]&gt;0,Tabelle1[[#This Row],[Stunde]]*$J$1*24,""),"")</f>
        <v/>
      </c>
      <c r="K733" t="str">
        <f>IF(MOD(Tabelle1[[#This Row],[Datum]],7)=1,SUMIF(Tabelle1[Datum],"&lt;="&amp;Tabelle1[[#This Row],[Datum]],Tabelle1[Betrag]),"")</f>
        <v/>
      </c>
      <c r="L733" s="6" t="str">
        <f>IF(MOD(Tabelle1[[#This Row],[Datum]],7)=1,SUMIF(Tabelle1[Datum],"&lt;="&amp;Tabelle1[[#This Row],[Datum]],Tabelle1[Stunde]),"")</f>
        <v/>
      </c>
    </row>
    <row r="734" spans="2:12" hidden="1">
      <c r="B734">
        <f>IF(Tabelle1[[#This Row],[Datum]]&lt;1,"",YEAR(Tabelle1[[#This Row],[Datum]]))</f>
        <v>2027</v>
      </c>
      <c r="C734">
        <f>IF(Tabelle1[[#This Row],[Datum]]&lt;1,"",MONTH(Tabelle1[[#This Row],[Datum]]))</f>
        <v>1</v>
      </c>
      <c r="D734" t="str">
        <f>IF(Tabelle1[[#This Row],[Verdienst]]="","",_xlfn.ISOWEEKNUM(Tabelle1[[#This Row],[Datum]]))</f>
        <v/>
      </c>
      <c r="E734" s="5">
        <v>46388</v>
      </c>
      <c r="F734" s="4"/>
      <c r="G734" s="4"/>
      <c r="I734" s="6" t="str">
        <f>IF(Tabelle1[[#This Row],[Beginn]]&lt;1,"",IF(OR(Tabelle1[[#This Row],[Beginn]]="Urlaub",Tabelle1[[#This Row],[Beginn]]="Krank",Tabelle1[[#This Row],[Beginn]]="Feiertag"),8/24,Tabelle1[[#This Row],[Ende]]-Tabelle1[[#This Row],[Beginn]]-Tabelle1[[#This Row],[Pause]]))</f>
        <v/>
      </c>
      <c r="J734" s="2" t="str">
        <f>IF(ISNUMBER(Tabelle1[[#This Row],[Stunde]]),IF(Tabelle1[[#This Row],[Stunde]]&gt;0,Tabelle1[[#This Row],[Stunde]]*$J$1*24,""),"")</f>
        <v/>
      </c>
      <c r="K734" t="str">
        <f>IF(MOD(Tabelle1[[#This Row],[Datum]],7)=1,SUMIF(Tabelle1[Datum],"&lt;="&amp;Tabelle1[[#This Row],[Datum]],Tabelle1[Betrag]),"")</f>
        <v/>
      </c>
      <c r="L734" s="6" t="str">
        <f>IF(MOD(Tabelle1[[#This Row],[Datum]],7)=1,SUMIF(Tabelle1[Datum],"&lt;="&amp;Tabelle1[[#This Row],[Datum]],Tabelle1[Stunde]),"")</f>
        <v/>
      </c>
    </row>
    <row r="735" spans="2:12" hidden="1">
      <c r="B735">
        <f>IF(Tabelle1[[#This Row],[Datum]]&lt;1,"",YEAR(Tabelle1[[#This Row],[Datum]]))</f>
        <v>2027</v>
      </c>
      <c r="C735">
        <f>IF(Tabelle1[[#This Row],[Datum]]&lt;1,"",MONTH(Tabelle1[[#This Row],[Datum]]))</f>
        <v>1</v>
      </c>
      <c r="D735" t="str">
        <f>IF(Tabelle1[[#This Row],[Verdienst]]="","",_xlfn.ISOWEEKNUM(Tabelle1[[#This Row],[Datum]]))</f>
        <v/>
      </c>
      <c r="E735" s="5">
        <v>46389</v>
      </c>
      <c r="F735" s="4"/>
      <c r="G735" s="4"/>
      <c r="I735" s="6" t="str">
        <f>IF(Tabelle1[[#This Row],[Beginn]]&lt;1,"",IF(OR(Tabelle1[[#This Row],[Beginn]]="Urlaub",Tabelle1[[#This Row],[Beginn]]="Krank",Tabelle1[[#This Row],[Beginn]]="Feiertag"),8/24,Tabelle1[[#This Row],[Ende]]-Tabelle1[[#This Row],[Beginn]]-Tabelle1[[#This Row],[Pause]]))</f>
        <v/>
      </c>
      <c r="J735" s="2" t="str">
        <f>IF(ISNUMBER(Tabelle1[[#This Row],[Stunde]]),IF(Tabelle1[[#This Row],[Stunde]]&gt;0,Tabelle1[[#This Row],[Stunde]]*$J$1*24,""),"")</f>
        <v/>
      </c>
      <c r="K735" t="str">
        <f>IF(MOD(Tabelle1[[#This Row],[Datum]],7)=1,SUMIF(Tabelle1[Datum],"&lt;="&amp;Tabelle1[[#This Row],[Datum]],Tabelle1[Betrag]),"")</f>
        <v/>
      </c>
      <c r="L735" s="6" t="str">
        <f>IF(MOD(Tabelle1[[#This Row],[Datum]],7)=1,SUMIF(Tabelle1[Datum],"&lt;="&amp;Tabelle1[[#This Row],[Datum]],Tabelle1[Stunde]),"")</f>
        <v/>
      </c>
    </row>
    <row r="736" spans="2:12" hidden="1">
      <c r="B736">
        <f>IF(Tabelle1[[#This Row],[Datum]]&lt;1,"",YEAR(Tabelle1[[#This Row],[Datum]]))</f>
        <v>2027</v>
      </c>
      <c r="C736">
        <f>IF(Tabelle1[[#This Row],[Datum]]&lt;1,"",MONTH(Tabelle1[[#This Row],[Datum]]))</f>
        <v>1</v>
      </c>
      <c r="D736">
        <f>IF(Tabelle1[[#This Row],[Verdienst]]="","",_xlfn.ISOWEEKNUM(Tabelle1[[#This Row],[Datum]]))</f>
        <v>53</v>
      </c>
      <c r="E736" s="5">
        <v>46390</v>
      </c>
      <c r="F736" s="4"/>
      <c r="G736" s="4"/>
      <c r="I736" s="6" t="str">
        <f>IF(Tabelle1[[#This Row],[Beginn]]&lt;1,"",IF(OR(Tabelle1[[#This Row],[Beginn]]="Urlaub",Tabelle1[[#This Row],[Beginn]]="Krank",Tabelle1[[#This Row],[Beginn]]="Feiertag"),8/24,Tabelle1[[#This Row],[Ende]]-Tabelle1[[#This Row],[Beginn]]-Tabelle1[[#This Row],[Pause]]))</f>
        <v/>
      </c>
      <c r="J736" s="2" t="str">
        <f>IF(ISNUMBER(Tabelle1[[#This Row],[Stunde]]),IF(Tabelle1[[#This Row],[Stunde]]&gt;0,Tabelle1[[#This Row],[Stunde]]*$J$1*24,""),"")</f>
        <v/>
      </c>
      <c r="K736">
        <f>IF(MOD(Tabelle1[[#This Row],[Datum]],7)=1,SUMIF(Tabelle1[Datum],"&lt;="&amp;Tabelle1[[#This Row],[Datum]],Tabelle1[Betrag]),"")</f>
        <v>506.55999999999995</v>
      </c>
      <c r="L736" s="6">
        <f>IF(MOD(Tabelle1[[#This Row],[Datum]],7)=1,SUMIF(Tabelle1[Datum],"&lt;="&amp;Tabelle1[[#This Row],[Datum]],Tabelle1[Stunde]),"")</f>
        <v>1.3333333333333333</v>
      </c>
    </row>
    <row r="737" spans="2:12" hidden="1">
      <c r="B737">
        <f>IF(Tabelle1[[#This Row],[Datum]]&lt;1,"",YEAR(Tabelle1[[#This Row],[Datum]]))</f>
        <v>2027</v>
      </c>
      <c r="C737">
        <f>IF(Tabelle1[[#This Row],[Datum]]&lt;1,"",MONTH(Tabelle1[[#This Row],[Datum]]))</f>
        <v>1</v>
      </c>
      <c r="D737" t="str">
        <f>IF(Tabelle1[[#This Row],[Verdienst]]="","",_xlfn.ISOWEEKNUM(Tabelle1[[#This Row],[Datum]]))</f>
        <v/>
      </c>
      <c r="E737" s="5">
        <v>46391</v>
      </c>
      <c r="F737" s="4"/>
      <c r="G737" s="4"/>
      <c r="I737" s="6" t="str">
        <f>IF(Tabelle1[[#This Row],[Beginn]]&lt;1,"",IF(OR(Tabelle1[[#This Row],[Beginn]]="Urlaub",Tabelle1[[#This Row],[Beginn]]="Krank",Tabelle1[[#This Row],[Beginn]]="Feiertag"),8/24,Tabelle1[[#This Row],[Ende]]-Tabelle1[[#This Row],[Beginn]]-Tabelle1[[#This Row],[Pause]]))</f>
        <v/>
      </c>
      <c r="J737" s="2" t="str">
        <f>IF(ISNUMBER(Tabelle1[[#This Row],[Stunde]]),IF(Tabelle1[[#This Row],[Stunde]]&gt;0,Tabelle1[[#This Row],[Stunde]]*$J$1*24,""),"")</f>
        <v/>
      </c>
      <c r="K737" t="str">
        <f>IF(MOD(Tabelle1[[#This Row],[Datum]],7)=1,SUMIF(Tabelle1[Datum],"&lt;="&amp;Tabelle1[[#This Row],[Datum]],Tabelle1[Betrag]),"")</f>
        <v/>
      </c>
      <c r="L737" s="6" t="str">
        <f>IF(MOD(Tabelle1[[#This Row],[Datum]],7)=1,SUMIF(Tabelle1[Datum],"&lt;="&amp;Tabelle1[[#This Row],[Datum]],Tabelle1[Stunde]),"")</f>
        <v/>
      </c>
    </row>
    <row r="738" spans="2:12" hidden="1">
      <c r="B738">
        <f>IF(Tabelle1[[#This Row],[Datum]]&lt;1,"",YEAR(Tabelle1[[#This Row],[Datum]]))</f>
        <v>2027</v>
      </c>
      <c r="C738">
        <f>IF(Tabelle1[[#This Row],[Datum]]&lt;1,"",MONTH(Tabelle1[[#This Row],[Datum]]))</f>
        <v>1</v>
      </c>
      <c r="D738" t="str">
        <f>IF(Tabelle1[[#This Row],[Verdienst]]="","",_xlfn.ISOWEEKNUM(Tabelle1[[#This Row],[Datum]]))</f>
        <v/>
      </c>
      <c r="E738" s="5">
        <v>46392</v>
      </c>
      <c r="F738" s="4"/>
      <c r="G738" s="4"/>
      <c r="I738" s="6" t="str">
        <f>IF(Tabelle1[[#This Row],[Beginn]]&lt;1,"",IF(OR(Tabelle1[[#This Row],[Beginn]]="Urlaub",Tabelle1[[#This Row],[Beginn]]="Krank",Tabelle1[[#This Row],[Beginn]]="Feiertag"),8/24,Tabelle1[[#This Row],[Ende]]-Tabelle1[[#This Row],[Beginn]]-Tabelle1[[#This Row],[Pause]]))</f>
        <v/>
      </c>
      <c r="J738" s="2" t="str">
        <f>IF(ISNUMBER(Tabelle1[[#This Row],[Stunde]]),IF(Tabelle1[[#This Row],[Stunde]]&gt;0,Tabelle1[[#This Row],[Stunde]]*$J$1*24,""),"")</f>
        <v/>
      </c>
      <c r="K738" t="str">
        <f>IF(MOD(Tabelle1[[#This Row],[Datum]],7)=1,SUMIF(Tabelle1[Datum],"&lt;="&amp;Tabelle1[[#This Row],[Datum]],Tabelle1[Betrag]),"")</f>
        <v/>
      </c>
      <c r="L738" s="6" t="str">
        <f>IF(MOD(Tabelle1[[#This Row],[Datum]],7)=1,SUMIF(Tabelle1[Datum],"&lt;="&amp;Tabelle1[[#This Row],[Datum]],Tabelle1[Stunde]),"")</f>
        <v/>
      </c>
    </row>
    <row r="739" spans="2:12" hidden="1">
      <c r="B739">
        <f>IF(Tabelle1[[#This Row],[Datum]]&lt;1,"",YEAR(Tabelle1[[#This Row],[Datum]]))</f>
        <v>2027</v>
      </c>
      <c r="C739">
        <f>IF(Tabelle1[[#This Row],[Datum]]&lt;1,"",MONTH(Tabelle1[[#This Row],[Datum]]))</f>
        <v>1</v>
      </c>
      <c r="D739" t="str">
        <f>IF(Tabelle1[[#This Row],[Verdienst]]="","",_xlfn.ISOWEEKNUM(Tabelle1[[#This Row],[Datum]]))</f>
        <v/>
      </c>
      <c r="E739" s="5">
        <v>46393</v>
      </c>
      <c r="F739" s="4"/>
      <c r="G739" s="4"/>
      <c r="I739" s="6" t="str">
        <f>IF(Tabelle1[[#This Row],[Beginn]]&lt;1,"",IF(OR(Tabelle1[[#This Row],[Beginn]]="Urlaub",Tabelle1[[#This Row],[Beginn]]="Krank",Tabelle1[[#This Row],[Beginn]]="Feiertag"),8/24,Tabelle1[[#This Row],[Ende]]-Tabelle1[[#This Row],[Beginn]]-Tabelle1[[#This Row],[Pause]]))</f>
        <v/>
      </c>
      <c r="J739" s="2" t="str">
        <f>IF(ISNUMBER(Tabelle1[[#This Row],[Stunde]]),IF(Tabelle1[[#This Row],[Stunde]]&gt;0,Tabelle1[[#This Row],[Stunde]]*$J$1*24,""),"")</f>
        <v/>
      </c>
      <c r="K739" t="str">
        <f>IF(MOD(Tabelle1[[#This Row],[Datum]],7)=1,SUMIF(Tabelle1[Datum],"&lt;="&amp;Tabelle1[[#This Row],[Datum]],Tabelle1[Betrag]),"")</f>
        <v/>
      </c>
      <c r="L739" s="6" t="str">
        <f>IF(MOD(Tabelle1[[#This Row],[Datum]],7)=1,SUMIF(Tabelle1[Datum],"&lt;="&amp;Tabelle1[[#This Row],[Datum]],Tabelle1[Stunde]),"")</f>
        <v/>
      </c>
    </row>
    <row r="740" spans="2:12" hidden="1">
      <c r="B740">
        <f>IF(Tabelle1[[#This Row],[Datum]]&lt;1,"",YEAR(Tabelle1[[#This Row],[Datum]]))</f>
        <v>2027</v>
      </c>
      <c r="C740">
        <f>IF(Tabelle1[[#This Row],[Datum]]&lt;1,"",MONTH(Tabelle1[[#This Row],[Datum]]))</f>
        <v>1</v>
      </c>
      <c r="D740" t="str">
        <f>IF(Tabelle1[[#This Row],[Verdienst]]="","",_xlfn.ISOWEEKNUM(Tabelle1[[#This Row],[Datum]]))</f>
        <v/>
      </c>
      <c r="E740" s="5">
        <v>46394</v>
      </c>
      <c r="F740" s="4"/>
      <c r="G740" s="4"/>
      <c r="I740" s="6" t="str">
        <f>IF(Tabelle1[[#This Row],[Beginn]]&lt;1,"",IF(OR(Tabelle1[[#This Row],[Beginn]]="Urlaub",Tabelle1[[#This Row],[Beginn]]="Krank",Tabelle1[[#This Row],[Beginn]]="Feiertag"),8/24,Tabelle1[[#This Row],[Ende]]-Tabelle1[[#This Row],[Beginn]]-Tabelle1[[#This Row],[Pause]]))</f>
        <v/>
      </c>
      <c r="J740" s="2" t="str">
        <f>IF(ISNUMBER(Tabelle1[[#This Row],[Stunde]]),IF(Tabelle1[[#This Row],[Stunde]]&gt;0,Tabelle1[[#This Row],[Stunde]]*$J$1*24,""),"")</f>
        <v/>
      </c>
      <c r="K740" t="str">
        <f>IF(MOD(Tabelle1[[#This Row],[Datum]],7)=1,SUMIF(Tabelle1[Datum],"&lt;="&amp;Tabelle1[[#This Row],[Datum]],Tabelle1[Betrag]),"")</f>
        <v/>
      </c>
      <c r="L740" s="6" t="str">
        <f>IF(MOD(Tabelle1[[#This Row],[Datum]],7)=1,SUMIF(Tabelle1[Datum],"&lt;="&amp;Tabelle1[[#This Row],[Datum]],Tabelle1[Stunde]),"")</f>
        <v/>
      </c>
    </row>
    <row r="741" spans="2:12" hidden="1">
      <c r="B741">
        <f>IF(Tabelle1[[#This Row],[Datum]]&lt;1,"",YEAR(Tabelle1[[#This Row],[Datum]]))</f>
        <v>2027</v>
      </c>
      <c r="C741">
        <f>IF(Tabelle1[[#This Row],[Datum]]&lt;1,"",MONTH(Tabelle1[[#This Row],[Datum]]))</f>
        <v>1</v>
      </c>
      <c r="D741" t="str">
        <f>IF(Tabelle1[[#This Row],[Verdienst]]="","",_xlfn.ISOWEEKNUM(Tabelle1[[#This Row],[Datum]]))</f>
        <v/>
      </c>
      <c r="E741" s="5">
        <v>46395</v>
      </c>
      <c r="F741" s="4"/>
      <c r="G741" s="4"/>
      <c r="I741" s="6" t="str">
        <f>IF(Tabelle1[[#This Row],[Beginn]]&lt;1,"",IF(OR(Tabelle1[[#This Row],[Beginn]]="Urlaub",Tabelle1[[#This Row],[Beginn]]="Krank",Tabelle1[[#This Row],[Beginn]]="Feiertag"),8/24,Tabelle1[[#This Row],[Ende]]-Tabelle1[[#This Row],[Beginn]]-Tabelle1[[#This Row],[Pause]]))</f>
        <v/>
      </c>
      <c r="J741" s="2" t="str">
        <f>IF(ISNUMBER(Tabelle1[[#This Row],[Stunde]]),IF(Tabelle1[[#This Row],[Stunde]]&gt;0,Tabelle1[[#This Row],[Stunde]]*$J$1*24,""),"")</f>
        <v/>
      </c>
      <c r="K741" t="str">
        <f>IF(MOD(Tabelle1[[#This Row],[Datum]],7)=1,SUMIF(Tabelle1[Datum],"&lt;="&amp;Tabelle1[[#This Row],[Datum]],Tabelle1[Betrag]),"")</f>
        <v/>
      </c>
      <c r="L741" s="6" t="str">
        <f>IF(MOD(Tabelle1[[#This Row],[Datum]],7)=1,SUMIF(Tabelle1[Datum],"&lt;="&amp;Tabelle1[[#This Row],[Datum]],Tabelle1[Stunde]),"")</f>
        <v/>
      </c>
    </row>
    <row r="742" spans="2:12" hidden="1">
      <c r="B742">
        <f>IF(Tabelle1[[#This Row],[Datum]]&lt;1,"",YEAR(Tabelle1[[#This Row],[Datum]]))</f>
        <v>2027</v>
      </c>
      <c r="C742">
        <f>IF(Tabelle1[[#This Row],[Datum]]&lt;1,"",MONTH(Tabelle1[[#This Row],[Datum]]))</f>
        <v>1</v>
      </c>
      <c r="D742" t="str">
        <f>IF(Tabelle1[[#This Row],[Verdienst]]="","",_xlfn.ISOWEEKNUM(Tabelle1[[#This Row],[Datum]]))</f>
        <v/>
      </c>
      <c r="E742" s="5">
        <v>46396</v>
      </c>
      <c r="F742" s="4"/>
      <c r="G742" s="4"/>
      <c r="I742" s="6" t="str">
        <f>IF(Tabelle1[[#This Row],[Beginn]]&lt;1,"",IF(OR(Tabelle1[[#This Row],[Beginn]]="Urlaub",Tabelle1[[#This Row],[Beginn]]="Krank",Tabelle1[[#This Row],[Beginn]]="Feiertag"),8/24,Tabelle1[[#This Row],[Ende]]-Tabelle1[[#This Row],[Beginn]]-Tabelle1[[#This Row],[Pause]]))</f>
        <v/>
      </c>
      <c r="J742" s="2" t="str">
        <f>IF(ISNUMBER(Tabelle1[[#This Row],[Stunde]]),IF(Tabelle1[[#This Row],[Stunde]]&gt;0,Tabelle1[[#This Row],[Stunde]]*$J$1*24,""),"")</f>
        <v/>
      </c>
      <c r="K742" t="str">
        <f>IF(MOD(Tabelle1[[#This Row],[Datum]],7)=1,SUMIF(Tabelle1[Datum],"&lt;="&amp;Tabelle1[[#This Row],[Datum]],Tabelle1[Betrag]),"")</f>
        <v/>
      </c>
      <c r="L742" s="6" t="str">
        <f>IF(MOD(Tabelle1[[#This Row],[Datum]],7)=1,SUMIF(Tabelle1[Datum],"&lt;="&amp;Tabelle1[[#This Row],[Datum]],Tabelle1[Stunde]),"")</f>
        <v/>
      </c>
    </row>
    <row r="743" spans="2:12" hidden="1">
      <c r="B743">
        <f>IF(Tabelle1[[#This Row],[Datum]]&lt;1,"",YEAR(Tabelle1[[#This Row],[Datum]]))</f>
        <v>2027</v>
      </c>
      <c r="C743">
        <f>IF(Tabelle1[[#This Row],[Datum]]&lt;1,"",MONTH(Tabelle1[[#This Row],[Datum]]))</f>
        <v>1</v>
      </c>
      <c r="D743">
        <f>IF(Tabelle1[[#This Row],[Verdienst]]="","",_xlfn.ISOWEEKNUM(Tabelle1[[#This Row],[Datum]]))</f>
        <v>1</v>
      </c>
      <c r="E743" s="5">
        <v>46397</v>
      </c>
      <c r="F743" s="4"/>
      <c r="G743" s="4"/>
      <c r="I743" s="6" t="str">
        <f>IF(Tabelle1[[#This Row],[Beginn]]&lt;1,"",IF(OR(Tabelle1[[#This Row],[Beginn]]="Urlaub",Tabelle1[[#This Row],[Beginn]]="Krank",Tabelle1[[#This Row],[Beginn]]="Feiertag"),8/24,Tabelle1[[#This Row],[Ende]]-Tabelle1[[#This Row],[Beginn]]-Tabelle1[[#This Row],[Pause]]))</f>
        <v/>
      </c>
      <c r="J743" s="2" t="str">
        <f>IF(ISNUMBER(Tabelle1[[#This Row],[Stunde]]),IF(Tabelle1[[#This Row],[Stunde]]&gt;0,Tabelle1[[#This Row],[Stunde]]*$J$1*24,""),"")</f>
        <v/>
      </c>
      <c r="K743">
        <f>IF(MOD(Tabelle1[[#This Row],[Datum]],7)=1,SUMIF(Tabelle1[Datum],"&lt;="&amp;Tabelle1[[#This Row],[Datum]],Tabelle1[Betrag]),"")</f>
        <v>506.55999999999995</v>
      </c>
      <c r="L743" s="6">
        <f>IF(MOD(Tabelle1[[#This Row],[Datum]],7)=1,SUMIF(Tabelle1[Datum],"&lt;="&amp;Tabelle1[[#This Row],[Datum]],Tabelle1[Stunde]),"")</f>
        <v>1.3333333333333333</v>
      </c>
    </row>
    <row r="744" spans="2:12" hidden="1">
      <c r="B744">
        <f>IF(Tabelle1[[#This Row],[Datum]]&lt;1,"",YEAR(Tabelle1[[#This Row],[Datum]]))</f>
        <v>2027</v>
      </c>
      <c r="C744">
        <f>IF(Tabelle1[[#This Row],[Datum]]&lt;1,"",MONTH(Tabelle1[[#This Row],[Datum]]))</f>
        <v>1</v>
      </c>
      <c r="D744" t="str">
        <f>IF(Tabelle1[[#This Row],[Verdienst]]="","",_xlfn.ISOWEEKNUM(Tabelle1[[#This Row],[Datum]]))</f>
        <v/>
      </c>
      <c r="E744" s="5">
        <v>46398</v>
      </c>
      <c r="F744" s="4"/>
      <c r="G744" s="4"/>
      <c r="I744" s="6" t="str">
        <f>IF(Tabelle1[[#This Row],[Beginn]]&lt;1,"",IF(OR(Tabelle1[[#This Row],[Beginn]]="Urlaub",Tabelle1[[#This Row],[Beginn]]="Krank",Tabelle1[[#This Row],[Beginn]]="Feiertag"),8/24,Tabelle1[[#This Row],[Ende]]-Tabelle1[[#This Row],[Beginn]]-Tabelle1[[#This Row],[Pause]]))</f>
        <v/>
      </c>
      <c r="J744" s="2" t="str">
        <f>IF(ISNUMBER(Tabelle1[[#This Row],[Stunde]]),IF(Tabelle1[[#This Row],[Stunde]]&gt;0,Tabelle1[[#This Row],[Stunde]]*$J$1*24,""),"")</f>
        <v/>
      </c>
      <c r="K744" t="str">
        <f>IF(MOD(Tabelle1[[#This Row],[Datum]],7)=1,SUMIF(Tabelle1[Datum],"&lt;="&amp;Tabelle1[[#This Row],[Datum]],Tabelle1[Betrag]),"")</f>
        <v/>
      </c>
      <c r="L744" s="6" t="str">
        <f>IF(MOD(Tabelle1[[#This Row],[Datum]],7)=1,SUMIF(Tabelle1[Datum],"&lt;="&amp;Tabelle1[[#This Row],[Datum]],Tabelle1[Stunde]),"")</f>
        <v/>
      </c>
    </row>
    <row r="745" spans="2:12" hidden="1">
      <c r="B745">
        <f>IF(Tabelle1[[#This Row],[Datum]]&lt;1,"",YEAR(Tabelle1[[#This Row],[Datum]]))</f>
        <v>2027</v>
      </c>
      <c r="C745">
        <f>IF(Tabelle1[[#This Row],[Datum]]&lt;1,"",MONTH(Tabelle1[[#This Row],[Datum]]))</f>
        <v>1</v>
      </c>
      <c r="D745" t="str">
        <f>IF(Tabelle1[[#This Row],[Verdienst]]="","",_xlfn.ISOWEEKNUM(Tabelle1[[#This Row],[Datum]]))</f>
        <v/>
      </c>
      <c r="E745" s="5">
        <v>46399</v>
      </c>
      <c r="F745" s="4"/>
      <c r="G745" s="4"/>
      <c r="I745" s="6" t="str">
        <f>IF(Tabelle1[[#This Row],[Beginn]]&lt;1,"",IF(OR(Tabelle1[[#This Row],[Beginn]]="Urlaub",Tabelle1[[#This Row],[Beginn]]="Krank",Tabelle1[[#This Row],[Beginn]]="Feiertag"),8/24,Tabelle1[[#This Row],[Ende]]-Tabelle1[[#This Row],[Beginn]]-Tabelle1[[#This Row],[Pause]]))</f>
        <v/>
      </c>
      <c r="J745" s="2" t="str">
        <f>IF(ISNUMBER(Tabelle1[[#This Row],[Stunde]]),IF(Tabelle1[[#This Row],[Stunde]]&gt;0,Tabelle1[[#This Row],[Stunde]]*$J$1*24,""),"")</f>
        <v/>
      </c>
      <c r="K745" t="str">
        <f>IF(MOD(Tabelle1[[#This Row],[Datum]],7)=1,SUMIF(Tabelle1[Datum],"&lt;="&amp;Tabelle1[[#This Row],[Datum]],Tabelle1[Betrag]),"")</f>
        <v/>
      </c>
      <c r="L745" s="6" t="str">
        <f>IF(MOD(Tabelle1[[#This Row],[Datum]],7)=1,SUMIF(Tabelle1[Datum],"&lt;="&amp;Tabelle1[[#This Row],[Datum]],Tabelle1[Stunde]),"")</f>
        <v/>
      </c>
    </row>
    <row r="746" spans="2:12" hidden="1">
      <c r="B746">
        <f>IF(Tabelle1[[#This Row],[Datum]]&lt;1,"",YEAR(Tabelle1[[#This Row],[Datum]]))</f>
        <v>2027</v>
      </c>
      <c r="C746">
        <f>IF(Tabelle1[[#This Row],[Datum]]&lt;1,"",MONTH(Tabelle1[[#This Row],[Datum]]))</f>
        <v>1</v>
      </c>
      <c r="D746" t="str">
        <f>IF(Tabelle1[[#This Row],[Verdienst]]="","",_xlfn.ISOWEEKNUM(Tabelle1[[#This Row],[Datum]]))</f>
        <v/>
      </c>
      <c r="E746" s="5">
        <v>46400</v>
      </c>
      <c r="F746" s="4"/>
      <c r="G746" s="4"/>
      <c r="I746" s="6" t="str">
        <f>IF(Tabelle1[[#This Row],[Beginn]]&lt;1,"",IF(OR(Tabelle1[[#This Row],[Beginn]]="Urlaub",Tabelle1[[#This Row],[Beginn]]="Krank",Tabelle1[[#This Row],[Beginn]]="Feiertag"),8/24,Tabelle1[[#This Row],[Ende]]-Tabelle1[[#This Row],[Beginn]]-Tabelle1[[#This Row],[Pause]]))</f>
        <v/>
      </c>
      <c r="J746" s="2" t="str">
        <f>IF(ISNUMBER(Tabelle1[[#This Row],[Stunde]]),IF(Tabelle1[[#This Row],[Stunde]]&gt;0,Tabelle1[[#This Row],[Stunde]]*$J$1*24,""),"")</f>
        <v/>
      </c>
      <c r="K746" t="str">
        <f>IF(MOD(Tabelle1[[#This Row],[Datum]],7)=1,SUMIF(Tabelle1[Datum],"&lt;="&amp;Tabelle1[[#This Row],[Datum]],Tabelle1[Betrag]),"")</f>
        <v/>
      </c>
      <c r="L746" s="6" t="str">
        <f>IF(MOD(Tabelle1[[#This Row],[Datum]],7)=1,SUMIF(Tabelle1[Datum],"&lt;="&amp;Tabelle1[[#This Row],[Datum]],Tabelle1[Stunde]),"")</f>
        <v/>
      </c>
    </row>
    <row r="747" spans="2:12" hidden="1">
      <c r="B747">
        <f>IF(Tabelle1[[#This Row],[Datum]]&lt;1,"",YEAR(Tabelle1[[#This Row],[Datum]]))</f>
        <v>2027</v>
      </c>
      <c r="C747">
        <f>IF(Tabelle1[[#This Row],[Datum]]&lt;1,"",MONTH(Tabelle1[[#This Row],[Datum]]))</f>
        <v>1</v>
      </c>
      <c r="D747" t="str">
        <f>IF(Tabelle1[[#This Row],[Verdienst]]="","",_xlfn.ISOWEEKNUM(Tabelle1[[#This Row],[Datum]]))</f>
        <v/>
      </c>
      <c r="E747" s="5">
        <v>46401</v>
      </c>
      <c r="F747" s="4"/>
      <c r="G747" s="4"/>
      <c r="I747" s="6" t="str">
        <f>IF(Tabelle1[[#This Row],[Beginn]]&lt;1,"",IF(OR(Tabelle1[[#This Row],[Beginn]]="Urlaub",Tabelle1[[#This Row],[Beginn]]="Krank",Tabelle1[[#This Row],[Beginn]]="Feiertag"),8/24,Tabelle1[[#This Row],[Ende]]-Tabelle1[[#This Row],[Beginn]]-Tabelle1[[#This Row],[Pause]]))</f>
        <v/>
      </c>
      <c r="J747" s="2" t="str">
        <f>IF(ISNUMBER(Tabelle1[[#This Row],[Stunde]]),IF(Tabelle1[[#This Row],[Stunde]]&gt;0,Tabelle1[[#This Row],[Stunde]]*$J$1*24,""),"")</f>
        <v/>
      </c>
      <c r="K747" t="str">
        <f>IF(MOD(Tabelle1[[#This Row],[Datum]],7)=1,SUMIF(Tabelle1[Datum],"&lt;="&amp;Tabelle1[[#This Row],[Datum]],Tabelle1[Betrag]),"")</f>
        <v/>
      </c>
      <c r="L747" s="6" t="str">
        <f>IF(MOD(Tabelle1[[#This Row],[Datum]],7)=1,SUMIF(Tabelle1[Datum],"&lt;="&amp;Tabelle1[[#This Row],[Datum]],Tabelle1[Stunde]),"")</f>
        <v/>
      </c>
    </row>
    <row r="748" spans="2:12" hidden="1">
      <c r="B748">
        <f>IF(Tabelle1[[#This Row],[Datum]]&lt;1,"",YEAR(Tabelle1[[#This Row],[Datum]]))</f>
        <v>2027</v>
      </c>
      <c r="C748">
        <f>IF(Tabelle1[[#This Row],[Datum]]&lt;1,"",MONTH(Tabelle1[[#This Row],[Datum]]))</f>
        <v>1</v>
      </c>
      <c r="D748" t="str">
        <f>IF(Tabelle1[[#This Row],[Verdienst]]="","",_xlfn.ISOWEEKNUM(Tabelle1[[#This Row],[Datum]]))</f>
        <v/>
      </c>
      <c r="E748" s="5">
        <v>46402</v>
      </c>
      <c r="F748" s="4"/>
      <c r="G748" s="4"/>
      <c r="I748" s="6" t="str">
        <f>IF(Tabelle1[[#This Row],[Beginn]]&lt;1,"",IF(OR(Tabelle1[[#This Row],[Beginn]]="Urlaub",Tabelle1[[#This Row],[Beginn]]="Krank",Tabelle1[[#This Row],[Beginn]]="Feiertag"),8/24,Tabelle1[[#This Row],[Ende]]-Tabelle1[[#This Row],[Beginn]]-Tabelle1[[#This Row],[Pause]]))</f>
        <v/>
      </c>
      <c r="J748" s="2" t="str">
        <f>IF(ISNUMBER(Tabelle1[[#This Row],[Stunde]]),IF(Tabelle1[[#This Row],[Stunde]]&gt;0,Tabelle1[[#This Row],[Stunde]]*$J$1*24,""),"")</f>
        <v/>
      </c>
      <c r="K748" t="str">
        <f>IF(MOD(Tabelle1[[#This Row],[Datum]],7)=1,SUMIF(Tabelle1[Datum],"&lt;="&amp;Tabelle1[[#This Row],[Datum]],Tabelle1[Betrag]),"")</f>
        <v/>
      </c>
      <c r="L748" s="6" t="str">
        <f>IF(MOD(Tabelle1[[#This Row],[Datum]],7)=1,SUMIF(Tabelle1[Datum],"&lt;="&amp;Tabelle1[[#This Row],[Datum]],Tabelle1[Stunde]),"")</f>
        <v/>
      </c>
    </row>
    <row r="749" spans="2:12" hidden="1">
      <c r="B749">
        <f>IF(Tabelle1[[#This Row],[Datum]]&lt;1,"",YEAR(Tabelle1[[#This Row],[Datum]]))</f>
        <v>2027</v>
      </c>
      <c r="C749">
        <f>IF(Tabelle1[[#This Row],[Datum]]&lt;1,"",MONTH(Tabelle1[[#This Row],[Datum]]))</f>
        <v>1</v>
      </c>
      <c r="D749" t="str">
        <f>IF(Tabelle1[[#This Row],[Verdienst]]="","",_xlfn.ISOWEEKNUM(Tabelle1[[#This Row],[Datum]]))</f>
        <v/>
      </c>
      <c r="E749" s="5">
        <v>46403</v>
      </c>
      <c r="F749" s="4"/>
      <c r="G749" s="4"/>
      <c r="I749" s="6" t="str">
        <f>IF(Tabelle1[[#This Row],[Beginn]]&lt;1,"",IF(OR(Tabelle1[[#This Row],[Beginn]]="Urlaub",Tabelle1[[#This Row],[Beginn]]="Krank",Tabelle1[[#This Row],[Beginn]]="Feiertag"),8/24,Tabelle1[[#This Row],[Ende]]-Tabelle1[[#This Row],[Beginn]]-Tabelle1[[#This Row],[Pause]]))</f>
        <v/>
      </c>
      <c r="J749" s="2" t="str">
        <f>IF(ISNUMBER(Tabelle1[[#This Row],[Stunde]]),IF(Tabelle1[[#This Row],[Stunde]]&gt;0,Tabelle1[[#This Row],[Stunde]]*$J$1*24,""),"")</f>
        <v/>
      </c>
      <c r="K749" t="str">
        <f>IF(MOD(Tabelle1[[#This Row],[Datum]],7)=1,SUMIF(Tabelle1[Datum],"&lt;="&amp;Tabelle1[[#This Row],[Datum]],Tabelle1[Betrag]),"")</f>
        <v/>
      </c>
      <c r="L749" s="6" t="str">
        <f>IF(MOD(Tabelle1[[#This Row],[Datum]],7)=1,SUMIF(Tabelle1[Datum],"&lt;="&amp;Tabelle1[[#This Row],[Datum]],Tabelle1[Stunde]),"")</f>
        <v/>
      </c>
    </row>
    <row r="750" spans="2:12" hidden="1">
      <c r="B750">
        <f>IF(Tabelle1[[#This Row],[Datum]]&lt;1,"",YEAR(Tabelle1[[#This Row],[Datum]]))</f>
        <v>2027</v>
      </c>
      <c r="C750">
        <f>IF(Tabelle1[[#This Row],[Datum]]&lt;1,"",MONTH(Tabelle1[[#This Row],[Datum]]))</f>
        <v>1</v>
      </c>
      <c r="D750">
        <f>IF(Tabelle1[[#This Row],[Verdienst]]="","",_xlfn.ISOWEEKNUM(Tabelle1[[#This Row],[Datum]]))</f>
        <v>2</v>
      </c>
      <c r="E750" s="5">
        <v>46404</v>
      </c>
      <c r="F750" s="4"/>
      <c r="G750" s="4"/>
      <c r="I750" s="6" t="str">
        <f>IF(Tabelle1[[#This Row],[Beginn]]&lt;1,"",IF(OR(Tabelle1[[#This Row],[Beginn]]="Urlaub",Tabelle1[[#This Row],[Beginn]]="Krank",Tabelle1[[#This Row],[Beginn]]="Feiertag"),8/24,Tabelle1[[#This Row],[Ende]]-Tabelle1[[#This Row],[Beginn]]-Tabelle1[[#This Row],[Pause]]))</f>
        <v/>
      </c>
      <c r="J750" s="2" t="str">
        <f>IF(ISNUMBER(Tabelle1[[#This Row],[Stunde]]),IF(Tabelle1[[#This Row],[Stunde]]&gt;0,Tabelle1[[#This Row],[Stunde]]*$J$1*24,""),"")</f>
        <v/>
      </c>
      <c r="K750">
        <f>IF(MOD(Tabelle1[[#This Row],[Datum]],7)=1,SUMIF(Tabelle1[Datum],"&lt;="&amp;Tabelle1[[#This Row],[Datum]],Tabelle1[Betrag]),"")</f>
        <v>506.55999999999995</v>
      </c>
      <c r="L750" s="6">
        <f>IF(MOD(Tabelle1[[#This Row],[Datum]],7)=1,SUMIF(Tabelle1[Datum],"&lt;="&amp;Tabelle1[[#This Row],[Datum]],Tabelle1[Stunde]),"")</f>
        <v>1.3333333333333333</v>
      </c>
    </row>
    <row r="751" spans="2:12" hidden="1">
      <c r="B751">
        <f>IF(Tabelle1[[#This Row],[Datum]]&lt;1,"",YEAR(Tabelle1[[#This Row],[Datum]]))</f>
        <v>2027</v>
      </c>
      <c r="C751">
        <f>IF(Tabelle1[[#This Row],[Datum]]&lt;1,"",MONTH(Tabelle1[[#This Row],[Datum]]))</f>
        <v>1</v>
      </c>
      <c r="D751" t="str">
        <f>IF(Tabelle1[[#This Row],[Verdienst]]="","",_xlfn.ISOWEEKNUM(Tabelle1[[#This Row],[Datum]]))</f>
        <v/>
      </c>
      <c r="E751" s="5">
        <v>46405</v>
      </c>
      <c r="F751" s="4"/>
      <c r="G751" s="4"/>
      <c r="I751" s="6" t="str">
        <f>IF(Tabelle1[[#This Row],[Beginn]]&lt;1,"",IF(OR(Tabelle1[[#This Row],[Beginn]]="Urlaub",Tabelle1[[#This Row],[Beginn]]="Krank",Tabelle1[[#This Row],[Beginn]]="Feiertag"),8/24,Tabelle1[[#This Row],[Ende]]-Tabelle1[[#This Row],[Beginn]]-Tabelle1[[#This Row],[Pause]]))</f>
        <v/>
      </c>
      <c r="J751" s="2" t="str">
        <f>IF(ISNUMBER(Tabelle1[[#This Row],[Stunde]]),IF(Tabelle1[[#This Row],[Stunde]]&gt;0,Tabelle1[[#This Row],[Stunde]]*$J$1*24,""),"")</f>
        <v/>
      </c>
      <c r="K751" t="str">
        <f>IF(MOD(Tabelle1[[#This Row],[Datum]],7)=1,SUMIF(Tabelle1[Datum],"&lt;="&amp;Tabelle1[[#This Row],[Datum]],Tabelle1[Betrag]),"")</f>
        <v/>
      </c>
      <c r="L751" s="6" t="str">
        <f>IF(MOD(Tabelle1[[#This Row],[Datum]],7)=1,SUMIF(Tabelle1[Datum],"&lt;="&amp;Tabelle1[[#This Row],[Datum]],Tabelle1[Stunde]),"")</f>
        <v/>
      </c>
    </row>
    <row r="752" spans="2:12" hidden="1">
      <c r="B752">
        <f>IF(Tabelle1[[#This Row],[Datum]]&lt;1,"",YEAR(Tabelle1[[#This Row],[Datum]]))</f>
        <v>2027</v>
      </c>
      <c r="C752">
        <f>IF(Tabelle1[[#This Row],[Datum]]&lt;1,"",MONTH(Tabelle1[[#This Row],[Datum]]))</f>
        <v>1</v>
      </c>
      <c r="D752" t="str">
        <f>IF(Tabelle1[[#This Row],[Verdienst]]="","",_xlfn.ISOWEEKNUM(Tabelle1[[#This Row],[Datum]]))</f>
        <v/>
      </c>
      <c r="E752" s="5">
        <v>46406</v>
      </c>
      <c r="F752" s="4"/>
      <c r="G752" s="4"/>
      <c r="I752" s="6" t="str">
        <f>IF(Tabelle1[[#This Row],[Beginn]]&lt;1,"",IF(OR(Tabelle1[[#This Row],[Beginn]]="Urlaub",Tabelle1[[#This Row],[Beginn]]="Krank",Tabelle1[[#This Row],[Beginn]]="Feiertag"),8/24,Tabelle1[[#This Row],[Ende]]-Tabelle1[[#This Row],[Beginn]]-Tabelle1[[#This Row],[Pause]]))</f>
        <v/>
      </c>
      <c r="J752" s="2" t="str">
        <f>IF(ISNUMBER(Tabelle1[[#This Row],[Stunde]]),IF(Tabelle1[[#This Row],[Stunde]]&gt;0,Tabelle1[[#This Row],[Stunde]]*$J$1*24,""),"")</f>
        <v/>
      </c>
      <c r="K752" t="str">
        <f>IF(MOD(Tabelle1[[#This Row],[Datum]],7)=1,SUMIF(Tabelle1[Datum],"&lt;="&amp;Tabelle1[[#This Row],[Datum]],Tabelle1[Betrag]),"")</f>
        <v/>
      </c>
      <c r="L752" s="6" t="str">
        <f>IF(MOD(Tabelle1[[#This Row],[Datum]],7)=1,SUMIF(Tabelle1[Datum],"&lt;="&amp;Tabelle1[[#This Row],[Datum]],Tabelle1[Stunde]),"")</f>
        <v/>
      </c>
    </row>
    <row r="753" spans="2:12" hidden="1">
      <c r="B753">
        <f>IF(Tabelle1[[#This Row],[Datum]]&lt;1,"",YEAR(Tabelle1[[#This Row],[Datum]]))</f>
        <v>2027</v>
      </c>
      <c r="C753">
        <f>IF(Tabelle1[[#This Row],[Datum]]&lt;1,"",MONTH(Tabelle1[[#This Row],[Datum]]))</f>
        <v>1</v>
      </c>
      <c r="D753" t="str">
        <f>IF(Tabelle1[[#This Row],[Verdienst]]="","",_xlfn.ISOWEEKNUM(Tabelle1[[#This Row],[Datum]]))</f>
        <v/>
      </c>
      <c r="E753" s="5">
        <v>46407</v>
      </c>
      <c r="F753" s="4"/>
      <c r="G753" s="4"/>
      <c r="I753" s="6" t="str">
        <f>IF(Tabelle1[[#This Row],[Beginn]]&lt;1,"",IF(OR(Tabelle1[[#This Row],[Beginn]]="Urlaub",Tabelle1[[#This Row],[Beginn]]="Krank",Tabelle1[[#This Row],[Beginn]]="Feiertag"),8/24,Tabelle1[[#This Row],[Ende]]-Tabelle1[[#This Row],[Beginn]]-Tabelle1[[#This Row],[Pause]]))</f>
        <v/>
      </c>
      <c r="J753" s="2" t="str">
        <f>IF(ISNUMBER(Tabelle1[[#This Row],[Stunde]]),IF(Tabelle1[[#This Row],[Stunde]]&gt;0,Tabelle1[[#This Row],[Stunde]]*$J$1*24,""),"")</f>
        <v/>
      </c>
      <c r="K753" t="str">
        <f>IF(MOD(Tabelle1[[#This Row],[Datum]],7)=1,SUMIF(Tabelle1[Datum],"&lt;="&amp;Tabelle1[[#This Row],[Datum]],Tabelle1[Betrag]),"")</f>
        <v/>
      </c>
      <c r="L753" s="6" t="str">
        <f>IF(MOD(Tabelle1[[#This Row],[Datum]],7)=1,SUMIF(Tabelle1[Datum],"&lt;="&amp;Tabelle1[[#This Row],[Datum]],Tabelle1[Stunde]),"")</f>
        <v/>
      </c>
    </row>
    <row r="754" spans="2:12" hidden="1">
      <c r="B754">
        <f>IF(Tabelle1[[#This Row],[Datum]]&lt;1,"",YEAR(Tabelle1[[#This Row],[Datum]]))</f>
        <v>2027</v>
      </c>
      <c r="C754">
        <f>IF(Tabelle1[[#This Row],[Datum]]&lt;1,"",MONTH(Tabelle1[[#This Row],[Datum]]))</f>
        <v>1</v>
      </c>
      <c r="D754" t="str">
        <f>IF(Tabelle1[[#This Row],[Verdienst]]="","",_xlfn.ISOWEEKNUM(Tabelle1[[#This Row],[Datum]]))</f>
        <v/>
      </c>
      <c r="E754" s="5">
        <v>46408</v>
      </c>
      <c r="F754" s="4"/>
      <c r="G754" s="4"/>
      <c r="I754" s="6" t="str">
        <f>IF(Tabelle1[[#This Row],[Beginn]]&lt;1,"",IF(OR(Tabelle1[[#This Row],[Beginn]]="Urlaub",Tabelle1[[#This Row],[Beginn]]="Krank",Tabelle1[[#This Row],[Beginn]]="Feiertag"),8/24,Tabelle1[[#This Row],[Ende]]-Tabelle1[[#This Row],[Beginn]]-Tabelle1[[#This Row],[Pause]]))</f>
        <v/>
      </c>
      <c r="J754" s="2" t="str">
        <f>IF(ISNUMBER(Tabelle1[[#This Row],[Stunde]]),IF(Tabelle1[[#This Row],[Stunde]]&gt;0,Tabelle1[[#This Row],[Stunde]]*$J$1*24,""),"")</f>
        <v/>
      </c>
      <c r="K754" t="str">
        <f>IF(MOD(Tabelle1[[#This Row],[Datum]],7)=1,SUMIF(Tabelle1[Datum],"&lt;="&amp;Tabelle1[[#This Row],[Datum]],Tabelle1[Betrag]),"")</f>
        <v/>
      </c>
      <c r="L754" s="6" t="str">
        <f>IF(MOD(Tabelle1[[#This Row],[Datum]],7)=1,SUMIF(Tabelle1[Datum],"&lt;="&amp;Tabelle1[[#This Row],[Datum]],Tabelle1[Stunde]),"")</f>
        <v/>
      </c>
    </row>
    <row r="755" spans="2:12" hidden="1">
      <c r="B755">
        <f>IF(Tabelle1[[#This Row],[Datum]]&lt;1,"",YEAR(Tabelle1[[#This Row],[Datum]]))</f>
        <v>2027</v>
      </c>
      <c r="C755">
        <f>IF(Tabelle1[[#This Row],[Datum]]&lt;1,"",MONTH(Tabelle1[[#This Row],[Datum]]))</f>
        <v>1</v>
      </c>
      <c r="D755" t="str">
        <f>IF(Tabelle1[[#This Row],[Verdienst]]="","",_xlfn.ISOWEEKNUM(Tabelle1[[#This Row],[Datum]]))</f>
        <v/>
      </c>
      <c r="E755" s="5">
        <v>46409</v>
      </c>
      <c r="F755" s="4"/>
      <c r="G755" s="4"/>
      <c r="I755" s="6" t="str">
        <f>IF(Tabelle1[[#This Row],[Beginn]]&lt;1,"",IF(OR(Tabelle1[[#This Row],[Beginn]]="Urlaub",Tabelle1[[#This Row],[Beginn]]="Krank",Tabelle1[[#This Row],[Beginn]]="Feiertag"),8/24,Tabelle1[[#This Row],[Ende]]-Tabelle1[[#This Row],[Beginn]]-Tabelle1[[#This Row],[Pause]]))</f>
        <v/>
      </c>
      <c r="J755" s="2" t="str">
        <f>IF(ISNUMBER(Tabelle1[[#This Row],[Stunde]]),IF(Tabelle1[[#This Row],[Stunde]]&gt;0,Tabelle1[[#This Row],[Stunde]]*$J$1*24,""),"")</f>
        <v/>
      </c>
      <c r="K755" t="str">
        <f>IF(MOD(Tabelle1[[#This Row],[Datum]],7)=1,SUMIF(Tabelle1[Datum],"&lt;="&amp;Tabelle1[[#This Row],[Datum]],Tabelle1[Betrag]),"")</f>
        <v/>
      </c>
      <c r="L755" s="6" t="str">
        <f>IF(MOD(Tabelle1[[#This Row],[Datum]],7)=1,SUMIF(Tabelle1[Datum],"&lt;="&amp;Tabelle1[[#This Row],[Datum]],Tabelle1[Stunde]),"")</f>
        <v/>
      </c>
    </row>
    <row r="756" spans="2:12" hidden="1">
      <c r="B756">
        <f>IF(Tabelle1[[#This Row],[Datum]]&lt;1,"",YEAR(Tabelle1[[#This Row],[Datum]]))</f>
        <v>2027</v>
      </c>
      <c r="C756">
        <f>IF(Tabelle1[[#This Row],[Datum]]&lt;1,"",MONTH(Tabelle1[[#This Row],[Datum]]))</f>
        <v>1</v>
      </c>
      <c r="D756" t="str">
        <f>IF(Tabelle1[[#This Row],[Verdienst]]="","",_xlfn.ISOWEEKNUM(Tabelle1[[#This Row],[Datum]]))</f>
        <v/>
      </c>
      <c r="E756" s="5">
        <v>46410</v>
      </c>
      <c r="F756" s="4"/>
      <c r="G756" s="4"/>
      <c r="I756" s="6" t="str">
        <f>IF(Tabelle1[[#This Row],[Beginn]]&lt;1,"",IF(OR(Tabelle1[[#This Row],[Beginn]]="Urlaub",Tabelle1[[#This Row],[Beginn]]="Krank",Tabelle1[[#This Row],[Beginn]]="Feiertag"),8/24,Tabelle1[[#This Row],[Ende]]-Tabelle1[[#This Row],[Beginn]]-Tabelle1[[#This Row],[Pause]]))</f>
        <v/>
      </c>
      <c r="J756" s="2" t="str">
        <f>IF(ISNUMBER(Tabelle1[[#This Row],[Stunde]]),IF(Tabelle1[[#This Row],[Stunde]]&gt;0,Tabelle1[[#This Row],[Stunde]]*$J$1*24,""),"")</f>
        <v/>
      </c>
      <c r="K756" t="str">
        <f>IF(MOD(Tabelle1[[#This Row],[Datum]],7)=1,SUMIF(Tabelle1[Datum],"&lt;="&amp;Tabelle1[[#This Row],[Datum]],Tabelle1[Betrag]),"")</f>
        <v/>
      </c>
      <c r="L756" s="6" t="str">
        <f>IF(MOD(Tabelle1[[#This Row],[Datum]],7)=1,SUMIF(Tabelle1[Datum],"&lt;="&amp;Tabelle1[[#This Row],[Datum]],Tabelle1[Stunde]),"")</f>
        <v/>
      </c>
    </row>
    <row r="757" spans="2:12" hidden="1">
      <c r="B757">
        <f>IF(Tabelle1[[#This Row],[Datum]]&lt;1,"",YEAR(Tabelle1[[#This Row],[Datum]]))</f>
        <v>2027</v>
      </c>
      <c r="C757">
        <f>IF(Tabelle1[[#This Row],[Datum]]&lt;1,"",MONTH(Tabelle1[[#This Row],[Datum]]))</f>
        <v>1</v>
      </c>
      <c r="D757">
        <f>IF(Tabelle1[[#This Row],[Verdienst]]="","",_xlfn.ISOWEEKNUM(Tabelle1[[#This Row],[Datum]]))</f>
        <v>3</v>
      </c>
      <c r="E757" s="5">
        <v>46411</v>
      </c>
      <c r="F757" s="4"/>
      <c r="G757" s="4"/>
      <c r="I757" s="6" t="str">
        <f>IF(Tabelle1[[#This Row],[Beginn]]&lt;1,"",IF(OR(Tabelle1[[#This Row],[Beginn]]="Urlaub",Tabelle1[[#This Row],[Beginn]]="Krank",Tabelle1[[#This Row],[Beginn]]="Feiertag"),8/24,Tabelle1[[#This Row],[Ende]]-Tabelle1[[#This Row],[Beginn]]-Tabelle1[[#This Row],[Pause]]))</f>
        <v/>
      </c>
      <c r="J757" s="2" t="str">
        <f>IF(ISNUMBER(Tabelle1[[#This Row],[Stunde]]),IF(Tabelle1[[#This Row],[Stunde]]&gt;0,Tabelle1[[#This Row],[Stunde]]*$J$1*24,""),"")</f>
        <v/>
      </c>
      <c r="K757">
        <f>IF(MOD(Tabelle1[[#This Row],[Datum]],7)=1,SUMIF(Tabelle1[Datum],"&lt;="&amp;Tabelle1[[#This Row],[Datum]],Tabelle1[Betrag]),"")</f>
        <v>506.55999999999995</v>
      </c>
      <c r="L757" s="6">
        <f>IF(MOD(Tabelle1[[#This Row],[Datum]],7)=1,SUMIF(Tabelle1[Datum],"&lt;="&amp;Tabelle1[[#This Row],[Datum]],Tabelle1[Stunde]),"")</f>
        <v>1.3333333333333333</v>
      </c>
    </row>
    <row r="758" spans="2:12" hidden="1">
      <c r="B758">
        <f>IF(Tabelle1[[#This Row],[Datum]]&lt;1,"",YEAR(Tabelle1[[#This Row],[Datum]]))</f>
        <v>2027</v>
      </c>
      <c r="C758">
        <f>IF(Tabelle1[[#This Row],[Datum]]&lt;1,"",MONTH(Tabelle1[[#This Row],[Datum]]))</f>
        <v>1</v>
      </c>
      <c r="D758" t="str">
        <f>IF(Tabelle1[[#This Row],[Verdienst]]="","",_xlfn.ISOWEEKNUM(Tabelle1[[#This Row],[Datum]]))</f>
        <v/>
      </c>
      <c r="E758" s="5">
        <v>46412</v>
      </c>
      <c r="F758" s="4"/>
      <c r="G758" s="4"/>
      <c r="I758" s="6" t="str">
        <f>IF(Tabelle1[[#This Row],[Beginn]]&lt;1,"",IF(OR(Tabelle1[[#This Row],[Beginn]]="Urlaub",Tabelle1[[#This Row],[Beginn]]="Krank",Tabelle1[[#This Row],[Beginn]]="Feiertag"),8/24,Tabelle1[[#This Row],[Ende]]-Tabelle1[[#This Row],[Beginn]]-Tabelle1[[#This Row],[Pause]]))</f>
        <v/>
      </c>
      <c r="J758" s="2" t="str">
        <f>IF(ISNUMBER(Tabelle1[[#This Row],[Stunde]]),IF(Tabelle1[[#This Row],[Stunde]]&gt;0,Tabelle1[[#This Row],[Stunde]]*$J$1*24,""),"")</f>
        <v/>
      </c>
      <c r="K758" t="str">
        <f>IF(MOD(Tabelle1[[#This Row],[Datum]],7)=1,SUMIF(Tabelle1[Datum],"&lt;="&amp;Tabelle1[[#This Row],[Datum]],Tabelle1[Betrag]),"")</f>
        <v/>
      </c>
      <c r="L758" s="6" t="str">
        <f>IF(MOD(Tabelle1[[#This Row],[Datum]],7)=1,SUMIF(Tabelle1[Datum],"&lt;="&amp;Tabelle1[[#This Row],[Datum]],Tabelle1[Stunde]),"")</f>
        <v/>
      </c>
    </row>
    <row r="759" spans="2:12" hidden="1">
      <c r="B759">
        <f>IF(Tabelle1[[#This Row],[Datum]]&lt;1,"",YEAR(Tabelle1[[#This Row],[Datum]]))</f>
        <v>2027</v>
      </c>
      <c r="C759">
        <f>IF(Tabelle1[[#This Row],[Datum]]&lt;1,"",MONTH(Tabelle1[[#This Row],[Datum]]))</f>
        <v>1</v>
      </c>
      <c r="D759" t="str">
        <f>IF(Tabelle1[[#This Row],[Verdienst]]="","",_xlfn.ISOWEEKNUM(Tabelle1[[#This Row],[Datum]]))</f>
        <v/>
      </c>
      <c r="E759" s="5">
        <v>46413</v>
      </c>
      <c r="F759" s="4"/>
      <c r="G759" s="4"/>
      <c r="I759" s="6" t="str">
        <f>IF(Tabelle1[[#This Row],[Beginn]]&lt;1,"",IF(OR(Tabelle1[[#This Row],[Beginn]]="Urlaub",Tabelle1[[#This Row],[Beginn]]="Krank",Tabelle1[[#This Row],[Beginn]]="Feiertag"),8/24,Tabelle1[[#This Row],[Ende]]-Tabelle1[[#This Row],[Beginn]]-Tabelle1[[#This Row],[Pause]]))</f>
        <v/>
      </c>
      <c r="J759" s="2" t="str">
        <f>IF(ISNUMBER(Tabelle1[[#This Row],[Stunde]]),IF(Tabelle1[[#This Row],[Stunde]]&gt;0,Tabelle1[[#This Row],[Stunde]]*$J$1*24,""),"")</f>
        <v/>
      </c>
      <c r="K759" t="str">
        <f>IF(MOD(Tabelle1[[#This Row],[Datum]],7)=1,SUMIF(Tabelle1[Datum],"&lt;="&amp;Tabelle1[[#This Row],[Datum]],Tabelle1[Betrag]),"")</f>
        <v/>
      </c>
      <c r="L759" s="6" t="str">
        <f>IF(MOD(Tabelle1[[#This Row],[Datum]],7)=1,SUMIF(Tabelle1[Datum],"&lt;="&amp;Tabelle1[[#This Row],[Datum]],Tabelle1[Stunde]),"")</f>
        <v/>
      </c>
    </row>
    <row r="760" spans="2:12" hidden="1">
      <c r="B760">
        <f>IF(Tabelle1[[#This Row],[Datum]]&lt;1,"",YEAR(Tabelle1[[#This Row],[Datum]]))</f>
        <v>2027</v>
      </c>
      <c r="C760">
        <f>IF(Tabelle1[[#This Row],[Datum]]&lt;1,"",MONTH(Tabelle1[[#This Row],[Datum]]))</f>
        <v>1</v>
      </c>
      <c r="D760" t="str">
        <f>IF(Tabelle1[[#This Row],[Verdienst]]="","",_xlfn.ISOWEEKNUM(Tabelle1[[#This Row],[Datum]]))</f>
        <v/>
      </c>
      <c r="E760" s="5">
        <v>46414</v>
      </c>
      <c r="F760" s="4"/>
      <c r="G760" s="4"/>
      <c r="I760" s="6" t="str">
        <f>IF(Tabelle1[[#This Row],[Beginn]]&lt;1,"",IF(OR(Tabelle1[[#This Row],[Beginn]]="Urlaub",Tabelle1[[#This Row],[Beginn]]="Krank",Tabelle1[[#This Row],[Beginn]]="Feiertag"),8/24,Tabelle1[[#This Row],[Ende]]-Tabelle1[[#This Row],[Beginn]]-Tabelle1[[#This Row],[Pause]]))</f>
        <v/>
      </c>
      <c r="J760" s="2" t="str">
        <f>IF(ISNUMBER(Tabelle1[[#This Row],[Stunde]]),IF(Tabelle1[[#This Row],[Stunde]]&gt;0,Tabelle1[[#This Row],[Stunde]]*$J$1*24,""),"")</f>
        <v/>
      </c>
      <c r="K760" t="str">
        <f>IF(MOD(Tabelle1[[#This Row],[Datum]],7)=1,SUMIF(Tabelle1[Datum],"&lt;="&amp;Tabelle1[[#This Row],[Datum]],Tabelle1[Betrag]),"")</f>
        <v/>
      </c>
      <c r="L760" s="6" t="str">
        <f>IF(MOD(Tabelle1[[#This Row],[Datum]],7)=1,SUMIF(Tabelle1[Datum],"&lt;="&amp;Tabelle1[[#This Row],[Datum]],Tabelle1[Stunde]),"")</f>
        <v/>
      </c>
    </row>
    <row r="761" spans="2:12" hidden="1">
      <c r="B761">
        <f>IF(Tabelle1[[#This Row],[Datum]]&lt;1,"",YEAR(Tabelle1[[#This Row],[Datum]]))</f>
        <v>2027</v>
      </c>
      <c r="C761">
        <f>IF(Tabelle1[[#This Row],[Datum]]&lt;1,"",MONTH(Tabelle1[[#This Row],[Datum]]))</f>
        <v>1</v>
      </c>
      <c r="D761" t="str">
        <f>IF(Tabelle1[[#This Row],[Verdienst]]="","",_xlfn.ISOWEEKNUM(Tabelle1[[#This Row],[Datum]]))</f>
        <v/>
      </c>
      <c r="E761" s="5">
        <v>46415</v>
      </c>
      <c r="F761" s="4"/>
      <c r="G761" s="4"/>
      <c r="I761" s="6" t="str">
        <f>IF(Tabelle1[[#This Row],[Beginn]]&lt;1,"",IF(OR(Tabelle1[[#This Row],[Beginn]]="Urlaub",Tabelle1[[#This Row],[Beginn]]="Krank",Tabelle1[[#This Row],[Beginn]]="Feiertag"),8/24,Tabelle1[[#This Row],[Ende]]-Tabelle1[[#This Row],[Beginn]]-Tabelle1[[#This Row],[Pause]]))</f>
        <v/>
      </c>
      <c r="J761" s="2" t="str">
        <f>IF(ISNUMBER(Tabelle1[[#This Row],[Stunde]]),IF(Tabelle1[[#This Row],[Stunde]]&gt;0,Tabelle1[[#This Row],[Stunde]]*$J$1*24,""),"")</f>
        <v/>
      </c>
      <c r="K761" t="str">
        <f>IF(MOD(Tabelle1[[#This Row],[Datum]],7)=1,SUMIF(Tabelle1[Datum],"&lt;="&amp;Tabelle1[[#This Row],[Datum]],Tabelle1[Betrag]),"")</f>
        <v/>
      </c>
      <c r="L761" s="6" t="str">
        <f>IF(MOD(Tabelle1[[#This Row],[Datum]],7)=1,SUMIF(Tabelle1[Datum],"&lt;="&amp;Tabelle1[[#This Row],[Datum]],Tabelle1[Stunde]),"")</f>
        <v/>
      </c>
    </row>
    <row r="762" spans="2:12" hidden="1">
      <c r="B762">
        <f>IF(Tabelle1[[#This Row],[Datum]]&lt;1,"",YEAR(Tabelle1[[#This Row],[Datum]]))</f>
        <v>2027</v>
      </c>
      <c r="C762">
        <f>IF(Tabelle1[[#This Row],[Datum]]&lt;1,"",MONTH(Tabelle1[[#This Row],[Datum]]))</f>
        <v>1</v>
      </c>
      <c r="D762" t="str">
        <f>IF(Tabelle1[[#This Row],[Verdienst]]="","",_xlfn.ISOWEEKNUM(Tabelle1[[#This Row],[Datum]]))</f>
        <v/>
      </c>
      <c r="E762" s="5">
        <v>46416</v>
      </c>
      <c r="F762" s="4"/>
      <c r="G762" s="4"/>
      <c r="I762" s="6" t="str">
        <f>IF(Tabelle1[[#This Row],[Beginn]]&lt;1,"",IF(OR(Tabelle1[[#This Row],[Beginn]]="Urlaub",Tabelle1[[#This Row],[Beginn]]="Krank",Tabelle1[[#This Row],[Beginn]]="Feiertag"),8/24,Tabelle1[[#This Row],[Ende]]-Tabelle1[[#This Row],[Beginn]]-Tabelle1[[#This Row],[Pause]]))</f>
        <v/>
      </c>
      <c r="J762" s="2" t="str">
        <f>IF(ISNUMBER(Tabelle1[[#This Row],[Stunde]]),IF(Tabelle1[[#This Row],[Stunde]]&gt;0,Tabelle1[[#This Row],[Stunde]]*$J$1*24,""),"")</f>
        <v/>
      </c>
      <c r="K762" t="str">
        <f>IF(MOD(Tabelle1[[#This Row],[Datum]],7)=1,SUMIF(Tabelle1[Datum],"&lt;="&amp;Tabelle1[[#This Row],[Datum]],Tabelle1[Betrag]),"")</f>
        <v/>
      </c>
      <c r="L762" s="6" t="str">
        <f>IF(MOD(Tabelle1[[#This Row],[Datum]],7)=1,SUMIF(Tabelle1[Datum],"&lt;="&amp;Tabelle1[[#This Row],[Datum]],Tabelle1[Stunde]),"")</f>
        <v/>
      </c>
    </row>
    <row r="763" spans="2:12" hidden="1">
      <c r="B763">
        <f>IF(Tabelle1[[#This Row],[Datum]]&lt;1,"",YEAR(Tabelle1[[#This Row],[Datum]]))</f>
        <v>2027</v>
      </c>
      <c r="C763">
        <f>IF(Tabelle1[[#This Row],[Datum]]&lt;1,"",MONTH(Tabelle1[[#This Row],[Datum]]))</f>
        <v>1</v>
      </c>
      <c r="D763" t="str">
        <f>IF(Tabelle1[[#This Row],[Verdienst]]="","",_xlfn.ISOWEEKNUM(Tabelle1[[#This Row],[Datum]]))</f>
        <v/>
      </c>
      <c r="E763" s="5">
        <v>46417</v>
      </c>
      <c r="F763" s="4"/>
      <c r="G763" s="4"/>
      <c r="I763" s="6" t="str">
        <f>IF(Tabelle1[[#This Row],[Beginn]]&lt;1,"",IF(OR(Tabelle1[[#This Row],[Beginn]]="Urlaub",Tabelle1[[#This Row],[Beginn]]="Krank",Tabelle1[[#This Row],[Beginn]]="Feiertag"),8/24,Tabelle1[[#This Row],[Ende]]-Tabelle1[[#This Row],[Beginn]]-Tabelle1[[#This Row],[Pause]]))</f>
        <v/>
      </c>
      <c r="J763" s="2" t="str">
        <f>IF(ISNUMBER(Tabelle1[[#This Row],[Stunde]]),IF(Tabelle1[[#This Row],[Stunde]]&gt;0,Tabelle1[[#This Row],[Stunde]]*$J$1*24,""),"")</f>
        <v/>
      </c>
      <c r="K763" t="str">
        <f>IF(MOD(Tabelle1[[#This Row],[Datum]],7)=1,SUMIF(Tabelle1[Datum],"&lt;="&amp;Tabelle1[[#This Row],[Datum]],Tabelle1[Betrag]),"")</f>
        <v/>
      </c>
      <c r="L763" s="6" t="str">
        <f>IF(MOD(Tabelle1[[#This Row],[Datum]],7)=1,SUMIF(Tabelle1[Datum],"&lt;="&amp;Tabelle1[[#This Row],[Datum]],Tabelle1[Stunde]),"")</f>
        <v/>
      </c>
    </row>
    <row r="764" spans="2:12" hidden="1">
      <c r="B764">
        <f>IF(Tabelle1[[#This Row],[Datum]]&lt;1,"",YEAR(Tabelle1[[#This Row],[Datum]]))</f>
        <v>2027</v>
      </c>
      <c r="C764">
        <f>IF(Tabelle1[[#This Row],[Datum]]&lt;1,"",MONTH(Tabelle1[[#This Row],[Datum]]))</f>
        <v>1</v>
      </c>
      <c r="D764">
        <f>IF(Tabelle1[[#This Row],[Verdienst]]="","",_xlfn.ISOWEEKNUM(Tabelle1[[#This Row],[Datum]]))</f>
        <v>4</v>
      </c>
      <c r="E764" s="5">
        <v>46418</v>
      </c>
      <c r="F764" s="4"/>
      <c r="G764" s="4"/>
      <c r="I764" s="6" t="str">
        <f>IF(Tabelle1[[#This Row],[Beginn]]&lt;1,"",IF(OR(Tabelle1[[#This Row],[Beginn]]="Urlaub",Tabelle1[[#This Row],[Beginn]]="Krank",Tabelle1[[#This Row],[Beginn]]="Feiertag"),8/24,Tabelle1[[#This Row],[Ende]]-Tabelle1[[#This Row],[Beginn]]-Tabelle1[[#This Row],[Pause]]))</f>
        <v/>
      </c>
      <c r="J764" s="2" t="str">
        <f>IF(ISNUMBER(Tabelle1[[#This Row],[Stunde]]),IF(Tabelle1[[#This Row],[Stunde]]&gt;0,Tabelle1[[#This Row],[Stunde]]*$J$1*24,""),"")</f>
        <v/>
      </c>
      <c r="K764">
        <f>IF(MOD(Tabelle1[[#This Row],[Datum]],7)=1,SUMIF(Tabelle1[Datum],"&lt;="&amp;Tabelle1[[#This Row],[Datum]],Tabelle1[Betrag]),"")</f>
        <v>506.55999999999995</v>
      </c>
      <c r="L764" s="6">
        <f>IF(MOD(Tabelle1[[#This Row],[Datum]],7)=1,SUMIF(Tabelle1[Datum],"&lt;="&amp;Tabelle1[[#This Row],[Datum]],Tabelle1[Stunde]),"")</f>
        <v>1.3333333333333333</v>
      </c>
    </row>
    <row r="765" spans="2:12" hidden="1">
      <c r="B765">
        <f>IF(Tabelle1[[#This Row],[Datum]]&lt;1,"",YEAR(Tabelle1[[#This Row],[Datum]]))</f>
        <v>2027</v>
      </c>
      <c r="C765">
        <f>IF(Tabelle1[[#This Row],[Datum]]&lt;1,"",MONTH(Tabelle1[[#This Row],[Datum]]))</f>
        <v>2</v>
      </c>
      <c r="D765" t="str">
        <f>IF(Tabelle1[[#This Row],[Verdienst]]="","",_xlfn.ISOWEEKNUM(Tabelle1[[#This Row],[Datum]]))</f>
        <v/>
      </c>
      <c r="E765" s="5">
        <v>46419</v>
      </c>
      <c r="F765" s="4"/>
      <c r="G765" s="4"/>
      <c r="I765" s="6" t="str">
        <f>IF(Tabelle1[[#This Row],[Beginn]]&lt;1,"",IF(OR(Tabelle1[[#This Row],[Beginn]]="Urlaub",Tabelle1[[#This Row],[Beginn]]="Krank",Tabelle1[[#This Row],[Beginn]]="Feiertag"),8/24,Tabelle1[[#This Row],[Ende]]-Tabelle1[[#This Row],[Beginn]]-Tabelle1[[#This Row],[Pause]]))</f>
        <v/>
      </c>
      <c r="J765" s="2" t="str">
        <f>IF(ISNUMBER(Tabelle1[[#This Row],[Stunde]]),IF(Tabelle1[[#This Row],[Stunde]]&gt;0,Tabelle1[[#This Row],[Stunde]]*$J$1*24,""),"")</f>
        <v/>
      </c>
      <c r="K765" t="str">
        <f>IF(MOD(Tabelle1[[#This Row],[Datum]],7)=1,SUMIF(Tabelle1[Datum],"&lt;="&amp;Tabelle1[[#This Row],[Datum]],Tabelle1[Betrag]),"")</f>
        <v/>
      </c>
      <c r="L765" s="6" t="str">
        <f>IF(MOD(Tabelle1[[#This Row],[Datum]],7)=1,SUMIF(Tabelle1[Datum],"&lt;="&amp;Tabelle1[[#This Row],[Datum]],Tabelle1[Stunde]),"")</f>
        <v/>
      </c>
    </row>
    <row r="766" spans="2:12" hidden="1">
      <c r="B766">
        <f>IF(Tabelle1[[#This Row],[Datum]]&lt;1,"",YEAR(Tabelle1[[#This Row],[Datum]]))</f>
        <v>2027</v>
      </c>
      <c r="C766">
        <f>IF(Tabelle1[[#This Row],[Datum]]&lt;1,"",MONTH(Tabelle1[[#This Row],[Datum]]))</f>
        <v>2</v>
      </c>
      <c r="D766" t="str">
        <f>IF(Tabelle1[[#This Row],[Verdienst]]="","",_xlfn.ISOWEEKNUM(Tabelle1[[#This Row],[Datum]]))</f>
        <v/>
      </c>
      <c r="E766" s="5">
        <v>46420</v>
      </c>
      <c r="F766" s="4"/>
      <c r="G766" s="4"/>
      <c r="I766" s="6" t="str">
        <f>IF(Tabelle1[[#This Row],[Beginn]]&lt;1,"",IF(OR(Tabelle1[[#This Row],[Beginn]]="Urlaub",Tabelle1[[#This Row],[Beginn]]="Krank",Tabelle1[[#This Row],[Beginn]]="Feiertag"),8/24,Tabelle1[[#This Row],[Ende]]-Tabelle1[[#This Row],[Beginn]]-Tabelle1[[#This Row],[Pause]]))</f>
        <v/>
      </c>
      <c r="J766" s="2" t="str">
        <f>IF(ISNUMBER(Tabelle1[[#This Row],[Stunde]]),IF(Tabelle1[[#This Row],[Stunde]]&gt;0,Tabelle1[[#This Row],[Stunde]]*$J$1*24,""),"")</f>
        <v/>
      </c>
      <c r="K766" t="str">
        <f>IF(MOD(Tabelle1[[#This Row],[Datum]],7)=1,SUMIF(Tabelle1[Datum],"&lt;="&amp;Tabelle1[[#This Row],[Datum]],Tabelle1[Betrag]),"")</f>
        <v/>
      </c>
      <c r="L766" s="6" t="str">
        <f>IF(MOD(Tabelle1[[#This Row],[Datum]],7)=1,SUMIF(Tabelle1[Datum],"&lt;="&amp;Tabelle1[[#This Row],[Datum]],Tabelle1[Stunde]),"")</f>
        <v/>
      </c>
    </row>
    <row r="767" spans="2:12" hidden="1">
      <c r="B767">
        <f>IF(Tabelle1[[#This Row],[Datum]]&lt;1,"",YEAR(Tabelle1[[#This Row],[Datum]]))</f>
        <v>2027</v>
      </c>
      <c r="C767">
        <f>IF(Tabelle1[[#This Row],[Datum]]&lt;1,"",MONTH(Tabelle1[[#This Row],[Datum]]))</f>
        <v>2</v>
      </c>
      <c r="D767" t="str">
        <f>IF(Tabelle1[[#This Row],[Verdienst]]="","",_xlfn.ISOWEEKNUM(Tabelle1[[#This Row],[Datum]]))</f>
        <v/>
      </c>
      <c r="E767" s="5">
        <v>46421</v>
      </c>
      <c r="F767" s="4"/>
      <c r="G767" s="4"/>
      <c r="I767" s="6" t="str">
        <f>IF(Tabelle1[[#This Row],[Beginn]]&lt;1,"",IF(OR(Tabelle1[[#This Row],[Beginn]]="Urlaub",Tabelle1[[#This Row],[Beginn]]="Krank",Tabelle1[[#This Row],[Beginn]]="Feiertag"),8/24,Tabelle1[[#This Row],[Ende]]-Tabelle1[[#This Row],[Beginn]]-Tabelle1[[#This Row],[Pause]]))</f>
        <v/>
      </c>
      <c r="J767" s="2" t="str">
        <f>IF(ISNUMBER(Tabelle1[[#This Row],[Stunde]]),IF(Tabelle1[[#This Row],[Stunde]]&gt;0,Tabelle1[[#This Row],[Stunde]]*$J$1*24,""),"")</f>
        <v/>
      </c>
      <c r="K767" t="str">
        <f>IF(MOD(Tabelle1[[#This Row],[Datum]],7)=1,SUMIF(Tabelle1[Datum],"&lt;="&amp;Tabelle1[[#This Row],[Datum]],Tabelle1[Betrag]),"")</f>
        <v/>
      </c>
      <c r="L767" s="6" t="str">
        <f>IF(MOD(Tabelle1[[#This Row],[Datum]],7)=1,SUMIF(Tabelle1[Datum],"&lt;="&amp;Tabelle1[[#This Row],[Datum]],Tabelle1[Stunde]),"")</f>
        <v/>
      </c>
    </row>
    <row r="768" spans="2:12" hidden="1">
      <c r="B768">
        <f>IF(Tabelle1[[#This Row],[Datum]]&lt;1,"",YEAR(Tabelle1[[#This Row],[Datum]]))</f>
        <v>2027</v>
      </c>
      <c r="C768">
        <f>IF(Tabelle1[[#This Row],[Datum]]&lt;1,"",MONTH(Tabelle1[[#This Row],[Datum]]))</f>
        <v>2</v>
      </c>
      <c r="D768" t="str">
        <f>IF(Tabelle1[[#This Row],[Verdienst]]="","",_xlfn.ISOWEEKNUM(Tabelle1[[#This Row],[Datum]]))</f>
        <v/>
      </c>
      <c r="E768" s="5">
        <v>46422</v>
      </c>
      <c r="F768" s="4"/>
      <c r="G768" s="4"/>
      <c r="I768" s="6" t="str">
        <f>IF(Tabelle1[[#This Row],[Beginn]]&lt;1,"",IF(OR(Tabelle1[[#This Row],[Beginn]]="Urlaub",Tabelle1[[#This Row],[Beginn]]="Krank",Tabelle1[[#This Row],[Beginn]]="Feiertag"),8/24,Tabelle1[[#This Row],[Ende]]-Tabelle1[[#This Row],[Beginn]]-Tabelle1[[#This Row],[Pause]]))</f>
        <v/>
      </c>
      <c r="J768" s="2" t="str">
        <f>IF(ISNUMBER(Tabelle1[[#This Row],[Stunde]]),IF(Tabelle1[[#This Row],[Stunde]]&gt;0,Tabelle1[[#This Row],[Stunde]]*$J$1*24,""),"")</f>
        <v/>
      </c>
      <c r="K768" t="str">
        <f>IF(MOD(Tabelle1[[#This Row],[Datum]],7)=1,SUMIF(Tabelle1[Datum],"&lt;="&amp;Tabelle1[[#This Row],[Datum]],Tabelle1[Betrag]),"")</f>
        <v/>
      </c>
      <c r="L768" s="6" t="str">
        <f>IF(MOD(Tabelle1[[#This Row],[Datum]],7)=1,SUMIF(Tabelle1[Datum],"&lt;="&amp;Tabelle1[[#This Row],[Datum]],Tabelle1[Stunde]),"")</f>
        <v/>
      </c>
    </row>
    <row r="769" spans="2:12" hidden="1">
      <c r="B769">
        <f>IF(Tabelle1[[#This Row],[Datum]]&lt;1,"",YEAR(Tabelle1[[#This Row],[Datum]]))</f>
        <v>2027</v>
      </c>
      <c r="C769">
        <f>IF(Tabelle1[[#This Row],[Datum]]&lt;1,"",MONTH(Tabelle1[[#This Row],[Datum]]))</f>
        <v>2</v>
      </c>
      <c r="D769" t="str">
        <f>IF(Tabelle1[[#This Row],[Verdienst]]="","",_xlfn.ISOWEEKNUM(Tabelle1[[#This Row],[Datum]]))</f>
        <v/>
      </c>
      <c r="E769" s="5">
        <v>46423</v>
      </c>
      <c r="F769" s="4"/>
      <c r="G769" s="4"/>
      <c r="I769" s="6" t="str">
        <f>IF(Tabelle1[[#This Row],[Beginn]]&lt;1,"",IF(OR(Tabelle1[[#This Row],[Beginn]]="Urlaub",Tabelle1[[#This Row],[Beginn]]="Krank",Tabelle1[[#This Row],[Beginn]]="Feiertag"),8/24,Tabelle1[[#This Row],[Ende]]-Tabelle1[[#This Row],[Beginn]]-Tabelle1[[#This Row],[Pause]]))</f>
        <v/>
      </c>
      <c r="J769" s="2" t="str">
        <f>IF(ISNUMBER(Tabelle1[[#This Row],[Stunde]]),IF(Tabelle1[[#This Row],[Stunde]]&gt;0,Tabelle1[[#This Row],[Stunde]]*$J$1*24,""),"")</f>
        <v/>
      </c>
      <c r="K769" t="str">
        <f>IF(MOD(Tabelle1[[#This Row],[Datum]],7)=1,SUMIF(Tabelle1[Datum],"&lt;="&amp;Tabelle1[[#This Row],[Datum]],Tabelle1[Betrag]),"")</f>
        <v/>
      </c>
      <c r="L769" s="6" t="str">
        <f>IF(MOD(Tabelle1[[#This Row],[Datum]],7)=1,SUMIF(Tabelle1[Datum],"&lt;="&amp;Tabelle1[[#This Row],[Datum]],Tabelle1[Stunde]),"")</f>
        <v/>
      </c>
    </row>
    <row r="770" spans="2:12" hidden="1">
      <c r="B770">
        <f>IF(Tabelle1[[#This Row],[Datum]]&lt;1,"",YEAR(Tabelle1[[#This Row],[Datum]]))</f>
        <v>2027</v>
      </c>
      <c r="C770">
        <f>IF(Tabelle1[[#This Row],[Datum]]&lt;1,"",MONTH(Tabelle1[[#This Row],[Datum]]))</f>
        <v>2</v>
      </c>
      <c r="D770" t="str">
        <f>IF(Tabelle1[[#This Row],[Verdienst]]="","",_xlfn.ISOWEEKNUM(Tabelle1[[#This Row],[Datum]]))</f>
        <v/>
      </c>
      <c r="E770" s="5">
        <v>46424</v>
      </c>
      <c r="F770" s="4"/>
      <c r="G770" s="4"/>
      <c r="I770" s="6" t="str">
        <f>IF(Tabelle1[[#This Row],[Beginn]]&lt;1,"",IF(OR(Tabelle1[[#This Row],[Beginn]]="Urlaub",Tabelle1[[#This Row],[Beginn]]="Krank",Tabelle1[[#This Row],[Beginn]]="Feiertag"),8/24,Tabelle1[[#This Row],[Ende]]-Tabelle1[[#This Row],[Beginn]]-Tabelle1[[#This Row],[Pause]]))</f>
        <v/>
      </c>
      <c r="J770" s="2" t="str">
        <f>IF(ISNUMBER(Tabelle1[[#This Row],[Stunde]]),IF(Tabelle1[[#This Row],[Stunde]]&gt;0,Tabelle1[[#This Row],[Stunde]]*$J$1*24,""),"")</f>
        <v/>
      </c>
      <c r="K770" t="str">
        <f>IF(MOD(Tabelle1[[#This Row],[Datum]],7)=1,SUMIF(Tabelle1[Datum],"&lt;="&amp;Tabelle1[[#This Row],[Datum]],Tabelle1[Betrag]),"")</f>
        <v/>
      </c>
      <c r="L770" s="6" t="str">
        <f>IF(MOD(Tabelle1[[#This Row],[Datum]],7)=1,SUMIF(Tabelle1[Datum],"&lt;="&amp;Tabelle1[[#This Row],[Datum]],Tabelle1[Stunde]),"")</f>
        <v/>
      </c>
    </row>
    <row r="771" spans="2:12" hidden="1">
      <c r="B771">
        <f>IF(Tabelle1[[#This Row],[Datum]]&lt;1,"",YEAR(Tabelle1[[#This Row],[Datum]]))</f>
        <v>2027</v>
      </c>
      <c r="C771">
        <f>IF(Tabelle1[[#This Row],[Datum]]&lt;1,"",MONTH(Tabelle1[[#This Row],[Datum]]))</f>
        <v>2</v>
      </c>
      <c r="D771">
        <f>IF(Tabelle1[[#This Row],[Verdienst]]="","",_xlfn.ISOWEEKNUM(Tabelle1[[#This Row],[Datum]]))</f>
        <v>5</v>
      </c>
      <c r="E771" s="5">
        <v>46425</v>
      </c>
      <c r="F771" s="4"/>
      <c r="G771" s="4"/>
      <c r="I771" s="6" t="str">
        <f>IF(Tabelle1[[#This Row],[Beginn]]&lt;1,"",IF(OR(Tabelle1[[#This Row],[Beginn]]="Urlaub",Tabelle1[[#This Row],[Beginn]]="Krank",Tabelle1[[#This Row],[Beginn]]="Feiertag"),8/24,Tabelle1[[#This Row],[Ende]]-Tabelle1[[#This Row],[Beginn]]-Tabelle1[[#This Row],[Pause]]))</f>
        <v/>
      </c>
      <c r="J771" s="2" t="str">
        <f>IF(ISNUMBER(Tabelle1[[#This Row],[Stunde]]),IF(Tabelle1[[#This Row],[Stunde]]&gt;0,Tabelle1[[#This Row],[Stunde]]*$J$1*24,""),"")</f>
        <v/>
      </c>
      <c r="K771">
        <f>IF(MOD(Tabelle1[[#This Row],[Datum]],7)=1,SUMIF(Tabelle1[Datum],"&lt;="&amp;Tabelle1[[#This Row],[Datum]],Tabelle1[Betrag]),"")</f>
        <v>506.55999999999995</v>
      </c>
      <c r="L771" s="6">
        <f>IF(MOD(Tabelle1[[#This Row],[Datum]],7)=1,SUMIF(Tabelle1[Datum],"&lt;="&amp;Tabelle1[[#This Row],[Datum]],Tabelle1[Stunde]),"")</f>
        <v>1.3333333333333333</v>
      </c>
    </row>
    <row r="772" spans="2:12" hidden="1">
      <c r="B772">
        <f>IF(Tabelle1[[#This Row],[Datum]]&lt;1,"",YEAR(Tabelle1[[#This Row],[Datum]]))</f>
        <v>2027</v>
      </c>
      <c r="C772">
        <f>IF(Tabelle1[[#This Row],[Datum]]&lt;1,"",MONTH(Tabelle1[[#This Row],[Datum]]))</f>
        <v>2</v>
      </c>
      <c r="D772" t="str">
        <f>IF(Tabelle1[[#This Row],[Verdienst]]="","",_xlfn.ISOWEEKNUM(Tabelle1[[#This Row],[Datum]]))</f>
        <v/>
      </c>
      <c r="E772" s="5">
        <v>46426</v>
      </c>
      <c r="F772" s="4"/>
      <c r="G772" s="4"/>
      <c r="I772" s="6" t="str">
        <f>IF(Tabelle1[[#This Row],[Beginn]]&lt;1,"",IF(OR(Tabelle1[[#This Row],[Beginn]]="Urlaub",Tabelle1[[#This Row],[Beginn]]="Krank",Tabelle1[[#This Row],[Beginn]]="Feiertag"),8/24,Tabelle1[[#This Row],[Ende]]-Tabelle1[[#This Row],[Beginn]]-Tabelle1[[#This Row],[Pause]]))</f>
        <v/>
      </c>
      <c r="J772" s="2" t="str">
        <f>IF(ISNUMBER(Tabelle1[[#This Row],[Stunde]]),IF(Tabelle1[[#This Row],[Stunde]]&gt;0,Tabelle1[[#This Row],[Stunde]]*$J$1*24,""),"")</f>
        <v/>
      </c>
      <c r="K772" t="str">
        <f>IF(MOD(Tabelle1[[#This Row],[Datum]],7)=1,SUMIF(Tabelle1[Datum],"&lt;="&amp;Tabelle1[[#This Row],[Datum]],Tabelle1[Betrag]),"")</f>
        <v/>
      </c>
      <c r="L772" s="6" t="str">
        <f>IF(MOD(Tabelle1[[#This Row],[Datum]],7)=1,SUMIF(Tabelle1[Datum],"&lt;="&amp;Tabelle1[[#This Row],[Datum]],Tabelle1[Stunde]),"")</f>
        <v/>
      </c>
    </row>
    <row r="773" spans="2:12" hidden="1">
      <c r="B773">
        <f>IF(Tabelle1[[#This Row],[Datum]]&lt;1,"",YEAR(Tabelle1[[#This Row],[Datum]]))</f>
        <v>2027</v>
      </c>
      <c r="C773">
        <f>IF(Tabelle1[[#This Row],[Datum]]&lt;1,"",MONTH(Tabelle1[[#This Row],[Datum]]))</f>
        <v>2</v>
      </c>
      <c r="D773" t="str">
        <f>IF(Tabelle1[[#This Row],[Verdienst]]="","",_xlfn.ISOWEEKNUM(Tabelle1[[#This Row],[Datum]]))</f>
        <v/>
      </c>
      <c r="E773" s="5">
        <v>46427</v>
      </c>
      <c r="F773" s="4"/>
      <c r="G773" s="4"/>
      <c r="I773" s="6" t="str">
        <f>IF(Tabelle1[[#This Row],[Beginn]]&lt;1,"",IF(OR(Tabelle1[[#This Row],[Beginn]]="Urlaub",Tabelle1[[#This Row],[Beginn]]="Krank",Tabelle1[[#This Row],[Beginn]]="Feiertag"),8/24,Tabelle1[[#This Row],[Ende]]-Tabelle1[[#This Row],[Beginn]]-Tabelle1[[#This Row],[Pause]]))</f>
        <v/>
      </c>
      <c r="J773" s="2" t="str">
        <f>IF(ISNUMBER(Tabelle1[[#This Row],[Stunde]]),IF(Tabelle1[[#This Row],[Stunde]]&gt;0,Tabelle1[[#This Row],[Stunde]]*$J$1*24,""),"")</f>
        <v/>
      </c>
      <c r="K773" t="str">
        <f>IF(MOD(Tabelle1[[#This Row],[Datum]],7)=1,SUMIF(Tabelle1[Datum],"&lt;="&amp;Tabelle1[[#This Row],[Datum]],Tabelle1[Betrag]),"")</f>
        <v/>
      </c>
      <c r="L773" s="6" t="str">
        <f>IF(MOD(Tabelle1[[#This Row],[Datum]],7)=1,SUMIF(Tabelle1[Datum],"&lt;="&amp;Tabelle1[[#This Row],[Datum]],Tabelle1[Stunde]),"")</f>
        <v/>
      </c>
    </row>
    <row r="774" spans="2:12" hidden="1">
      <c r="B774">
        <f>IF(Tabelle1[[#This Row],[Datum]]&lt;1,"",YEAR(Tabelle1[[#This Row],[Datum]]))</f>
        <v>2027</v>
      </c>
      <c r="C774">
        <f>IF(Tabelle1[[#This Row],[Datum]]&lt;1,"",MONTH(Tabelle1[[#This Row],[Datum]]))</f>
        <v>2</v>
      </c>
      <c r="D774" t="str">
        <f>IF(Tabelle1[[#This Row],[Verdienst]]="","",_xlfn.ISOWEEKNUM(Tabelle1[[#This Row],[Datum]]))</f>
        <v/>
      </c>
      <c r="E774" s="5">
        <v>46428</v>
      </c>
      <c r="F774" s="4"/>
      <c r="G774" s="4"/>
      <c r="I774" s="6" t="str">
        <f>IF(Tabelle1[[#This Row],[Beginn]]&lt;1,"",IF(OR(Tabelle1[[#This Row],[Beginn]]="Urlaub",Tabelle1[[#This Row],[Beginn]]="Krank",Tabelle1[[#This Row],[Beginn]]="Feiertag"),8/24,Tabelle1[[#This Row],[Ende]]-Tabelle1[[#This Row],[Beginn]]-Tabelle1[[#This Row],[Pause]]))</f>
        <v/>
      </c>
      <c r="J774" s="2" t="str">
        <f>IF(ISNUMBER(Tabelle1[[#This Row],[Stunde]]),IF(Tabelle1[[#This Row],[Stunde]]&gt;0,Tabelle1[[#This Row],[Stunde]]*$J$1*24,""),"")</f>
        <v/>
      </c>
      <c r="K774" t="str">
        <f>IF(MOD(Tabelle1[[#This Row],[Datum]],7)=1,SUMIF(Tabelle1[Datum],"&lt;="&amp;Tabelle1[[#This Row],[Datum]],Tabelle1[Betrag]),"")</f>
        <v/>
      </c>
      <c r="L774" s="6" t="str">
        <f>IF(MOD(Tabelle1[[#This Row],[Datum]],7)=1,SUMIF(Tabelle1[Datum],"&lt;="&amp;Tabelle1[[#This Row],[Datum]],Tabelle1[Stunde]),"")</f>
        <v/>
      </c>
    </row>
    <row r="775" spans="2:12" hidden="1">
      <c r="B775">
        <f>IF(Tabelle1[[#This Row],[Datum]]&lt;1,"",YEAR(Tabelle1[[#This Row],[Datum]]))</f>
        <v>2027</v>
      </c>
      <c r="C775">
        <f>IF(Tabelle1[[#This Row],[Datum]]&lt;1,"",MONTH(Tabelle1[[#This Row],[Datum]]))</f>
        <v>2</v>
      </c>
      <c r="D775" t="str">
        <f>IF(Tabelle1[[#This Row],[Verdienst]]="","",_xlfn.ISOWEEKNUM(Tabelle1[[#This Row],[Datum]]))</f>
        <v/>
      </c>
      <c r="E775" s="5">
        <v>46429</v>
      </c>
      <c r="F775" s="4"/>
      <c r="G775" s="4"/>
      <c r="I775" s="6" t="str">
        <f>IF(Tabelle1[[#This Row],[Beginn]]&lt;1,"",IF(OR(Tabelle1[[#This Row],[Beginn]]="Urlaub",Tabelle1[[#This Row],[Beginn]]="Krank",Tabelle1[[#This Row],[Beginn]]="Feiertag"),8/24,Tabelle1[[#This Row],[Ende]]-Tabelle1[[#This Row],[Beginn]]-Tabelle1[[#This Row],[Pause]]))</f>
        <v/>
      </c>
      <c r="J775" s="2" t="str">
        <f>IF(ISNUMBER(Tabelle1[[#This Row],[Stunde]]),IF(Tabelle1[[#This Row],[Stunde]]&gt;0,Tabelle1[[#This Row],[Stunde]]*$J$1*24,""),"")</f>
        <v/>
      </c>
      <c r="K775" t="str">
        <f>IF(MOD(Tabelle1[[#This Row],[Datum]],7)=1,SUMIF(Tabelle1[Datum],"&lt;="&amp;Tabelle1[[#This Row],[Datum]],Tabelle1[Betrag]),"")</f>
        <v/>
      </c>
      <c r="L775" s="6" t="str">
        <f>IF(MOD(Tabelle1[[#This Row],[Datum]],7)=1,SUMIF(Tabelle1[Datum],"&lt;="&amp;Tabelle1[[#This Row],[Datum]],Tabelle1[Stunde]),"")</f>
        <v/>
      </c>
    </row>
    <row r="776" spans="2:12" hidden="1">
      <c r="B776">
        <f>IF(Tabelle1[[#This Row],[Datum]]&lt;1,"",YEAR(Tabelle1[[#This Row],[Datum]]))</f>
        <v>2027</v>
      </c>
      <c r="C776">
        <f>IF(Tabelle1[[#This Row],[Datum]]&lt;1,"",MONTH(Tabelle1[[#This Row],[Datum]]))</f>
        <v>2</v>
      </c>
      <c r="D776" t="str">
        <f>IF(Tabelle1[[#This Row],[Verdienst]]="","",_xlfn.ISOWEEKNUM(Tabelle1[[#This Row],[Datum]]))</f>
        <v/>
      </c>
      <c r="E776" s="5">
        <v>46430</v>
      </c>
      <c r="F776" s="4"/>
      <c r="G776" s="4"/>
      <c r="I776" s="6" t="str">
        <f>IF(Tabelle1[[#This Row],[Beginn]]&lt;1,"",IF(OR(Tabelle1[[#This Row],[Beginn]]="Urlaub",Tabelle1[[#This Row],[Beginn]]="Krank",Tabelle1[[#This Row],[Beginn]]="Feiertag"),8/24,Tabelle1[[#This Row],[Ende]]-Tabelle1[[#This Row],[Beginn]]-Tabelle1[[#This Row],[Pause]]))</f>
        <v/>
      </c>
      <c r="J776" s="2" t="str">
        <f>IF(ISNUMBER(Tabelle1[[#This Row],[Stunde]]),IF(Tabelle1[[#This Row],[Stunde]]&gt;0,Tabelle1[[#This Row],[Stunde]]*$J$1*24,""),"")</f>
        <v/>
      </c>
      <c r="K776" t="str">
        <f>IF(MOD(Tabelle1[[#This Row],[Datum]],7)=1,SUMIF(Tabelle1[Datum],"&lt;="&amp;Tabelle1[[#This Row],[Datum]],Tabelle1[Betrag]),"")</f>
        <v/>
      </c>
      <c r="L776" s="6" t="str">
        <f>IF(MOD(Tabelle1[[#This Row],[Datum]],7)=1,SUMIF(Tabelle1[Datum],"&lt;="&amp;Tabelle1[[#This Row],[Datum]],Tabelle1[Stunde]),"")</f>
        <v/>
      </c>
    </row>
    <row r="777" spans="2:12" hidden="1">
      <c r="B777">
        <f>IF(Tabelle1[[#This Row],[Datum]]&lt;1,"",YEAR(Tabelle1[[#This Row],[Datum]]))</f>
        <v>2027</v>
      </c>
      <c r="C777">
        <f>IF(Tabelle1[[#This Row],[Datum]]&lt;1,"",MONTH(Tabelle1[[#This Row],[Datum]]))</f>
        <v>2</v>
      </c>
      <c r="D777" t="str">
        <f>IF(Tabelle1[[#This Row],[Verdienst]]="","",_xlfn.ISOWEEKNUM(Tabelle1[[#This Row],[Datum]]))</f>
        <v/>
      </c>
      <c r="E777" s="5">
        <v>46431</v>
      </c>
      <c r="F777" s="4"/>
      <c r="G777" s="4"/>
      <c r="I777" s="6" t="str">
        <f>IF(Tabelle1[[#This Row],[Beginn]]&lt;1,"",IF(OR(Tabelle1[[#This Row],[Beginn]]="Urlaub",Tabelle1[[#This Row],[Beginn]]="Krank",Tabelle1[[#This Row],[Beginn]]="Feiertag"),8/24,Tabelle1[[#This Row],[Ende]]-Tabelle1[[#This Row],[Beginn]]-Tabelle1[[#This Row],[Pause]]))</f>
        <v/>
      </c>
      <c r="J777" s="2" t="str">
        <f>IF(ISNUMBER(Tabelle1[[#This Row],[Stunde]]),IF(Tabelle1[[#This Row],[Stunde]]&gt;0,Tabelle1[[#This Row],[Stunde]]*$J$1*24,""),"")</f>
        <v/>
      </c>
      <c r="K777" t="str">
        <f>IF(MOD(Tabelle1[[#This Row],[Datum]],7)=1,SUMIF(Tabelle1[Datum],"&lt;="&amp;Tabelle1[[#This Row],[Datum]],Tabelle1[Betrag]),"")</f>
        <v/>
      </c>
      <c r="L777" s="6" t="str">
        <f>IF(MOD(Tabelle1[[#This Row],[Datum]],7)=1,SUMIF(Tabelle1[Datum],"&lt;="&amp;Tabelle1[[#This Row],[Datum]],Tabelle1[Stunde]),"")</f>
        <v/>
      </c>
    </row>
    <row r="778" spans="2:12" hidden="1">
      <c r="B778">
        <f>IF(Tabelle1[[#This Row],[Datum]]&lt;1,"",YEAR(Tabelle1[[#This Row],[Datum]]))</f>
        <v>2027</v>
      </c>
      <c r="C778">
        <f>IF(Tabelle1[[#This Row],[Datum]]&lt;1,"",MONTH(Tabelle1[[#This Row],[Datum]]))</f>
        <v>2</v>
      </c>
      <c r="D778">
        <f>IF(Tabelle1[[#This Row],[Verdienst]]="","",_xlfn.ISOWEEKNUM(Tabelle1[[#This Row],[Datum]]))</f>
        <v>6</v>
      </c>
      <c r="E778" s="5">
        <v>46432</v>
      </c>
      <c r="F778" s="4"/>
      <c r="G778" s="4"/>
      <c r="I778" s="6" t="str">
        <f>IF(Tabelle1[[#This Row],[Beginn]]&lt;1,"",IF(OR(Tabelle1[[#This Row],[Beginn]]="Urlaub",Tabelle1[[#This Row],[Beginn]]="Krank",Tabelle1[[#This Row],[Beginn]]="Feiertag"),8/24,Tabelle1[[#This Row],[Ende]]-Tabelle1[[#This Row],[Beginn]]-Tabelle1[[#This Row],[Pause]]))</f>
        <v/>
      </c>
      <c r="J778" s="2" t="str">
        <f>IF(ISNUMBER(Tabelle1[[#This Row],[Stunde]]),IF(Tabelle1[[#This Row],[Stunde]]&gt;0,Tabelle1[[#This Row],[Stunde]]*$J$1*24,""),"")</f>
        <v/>
      </c>
      <c r="K778">
        <f>IF(MOD(Tabelle1[[#This Row],[Datum]],7)=1,SUMIF(Tabelle1[Datum],"&lt;="&amp;Tabelle1[[#This Row],[Datum]],Tabelle1[Betrag]),"")</f>
        <v>506.55999999999995</v>
      </c>
      <c r="L778" s="6">
        <f>IF(MOD(Tabelle1[[#This Row],[Datum]],7)=1,SUMIF(Tabelle1[Datum],"&lt;="&amp;Tabelle1[[#This Row],[Datum]],Tabelle1[Stunde]),"")</f>
        <v>1.3333333333333333</v>
      </c>
    </row>
    <row r="779" spans="2:12" hidden="1">
      <c r="B779">
        <f>IF(Tabelle1[[#This Row],[Datum]]&lt;1,"",YEAR(Tabelle1[[#This Row],[Datum]]))</f>
        <v>2027</v>
      </c>
      <c r="C779">
        <f>IF(Tabelle1[[#This Row],[Datum]]&lt;1,"",MONTH(Tabelle1[[#This Row],[Datum]]))</f>
        <v>2</v>
      </c>
      <c r="D779" t="str">
        <f>IF(Tabelle1[[#This Row],[Verdienst]]="","",_xlfn.ISOWEEKNUM(Tabelle1[[#This Row],[Datum]]))</f>
        <v/>
      </c>
      <c r="E779" s="5">
        <v>46433</v>
      </c>
      <c r="F779" s="4"/>
      <c r="G779" s="4"/>
      <c r="I779" s="6" t="str">
        <f>IF(Tabelle1[[#This Row],[Beginn]]&lt;1,"",IF(OR(Tabelle1[[#This Row],[Beginn]]="Urlaub",Tabelle1[[#This Row],[Beginn]]="Krank",Tabelle1[[#This Row],[Beginn]]="Feiertag"),8/24,Tabelle1[[#This Row],[Ende]]-Tabelle1[[#This Row],[Beginn]]-Tabelle1[[#This Row],[Pause]]))</f>
        <v/>
      </c>
      <c r="J779" s="2" t="str">
        <f>IF(ISNUMBER(Tabelle1[[#This Row],[Stunde]]),IF(Tabelle1[[#This Row],[Stunde]]&gt;0,Tabelle1[[#This Row],[Stunde]]*$J$1*24,""),"")</f>
        <v/>
      </c>
      <c r="K779" t="str">
        <f>IF(MOD(Tabelle1[[#This Row],[Datum]],7)=1,SUMIF(Tabelle1[Datum],"&lt;="&amp;Tabelle1[[#This Row],[Datum]],Tabelle1[Betrag]),"")</f>
        <v/>
      </c>
      <c r="L779" s="6" t="str">
        <f>IF(MOD(Tabelle1[[#This Row],[Datum]],7)=1,SUMIF(Tabelle1[Datum],"&lt;="&amp;Tabelle1[[#This Row],[Datum]],Tabelle1[Stunde]),"")</f>
        <v/>
      </c>
    </row>
    <row r="780" spans="2:12" hidden="1">
      <c r="B780">
        <f>IF(Tabelle1[[#This Row],[Datum]]&lt;1,"",YEAR(Tabelle1[[#This Row],[Datum]]))</f>
        <v>2027</v>
      </c>
      <c r="C780">
        <f>IF(Tabelle1[[#This Row],[Datum]]&lt;1,"",MONTH(Tabelle1[[#This Row],[Datum]]))</f>
        <v>2</v>
      </c>
      <c r="D780" t="str">
        <f>IF(Tabelle1[[#This Row],[Verdienst]]="","",_xlfn.ISOWEEKNUM(Tabelle1[[#This Row],[Datum]]))</f>
        <v/>
      </c>
      <c r="E780" s="5">
        <v>46434</v>
      </c>
      <c r="F780" s="4"/>
      <c r="G780" s="4"/>
      <c r="I780" s="6" t="str">
        <f>IF(Tabelle1[[#This Row],[Beginn]]&lt;1,"",IF(OR(Tabelle1[[#This Row],[Beginn]]="Urlaub",Tabelle1[[#This Row],[Beginn]]="Krank",Tabelle1[[#This Row],[Beginn]]="Feiertag"),8/24,Tabelle1[[#This Row],[Ende]]-Tabelle1[[#This Row],[Beginn]]-Tabelle1[[#This Row],[Pause]]))</f>
        <v/>
      </c>
      <c r="J780" s="2" t="str">
        <f>IF(ISNUMBER(Tabelle1[[#This Row],[Stunde]]),IF(Tabelle1[[#This Row],[Stunde]]&gt;0,Tabelle1[[#This Row],[Stunde]]*$J$1*24,""),"")</f>
        <v/>
      </c>
      <c r="K780" t="str">
        <f>IF(MOD(Tabelle1[[#This Row],[Datum]],7)=1,SUMIF(Tabelle1[Datum],"&lt;="&amp;Tabelle1[[#This Row],[Datum]],Tabelle1[Betrag]),"")</f>
        <v/>
      </c>
      <c r="L780" s="6" t="str">
        <f>IF(MOD(Tabelle1[[#This Row],[Datum]],7)=1,SUMIF(Tabelle1[Datum],"&lt;="&amp;Tabelle1[[#This Row],[Datum]],Tabelle1[Stunde]),"")</f>
        <v/>
      </c>
    </row>
    <row r="781" spans="2:12" hidden="1">
      <c r="B781">
        <f>IF(Tabelle1[[#This Row],[Datum]]&lt;1,"",YEAR(Tabelle1[[#This Row],[Datum]]))</f>
        <v>2027</v>
      </c>
      <c r="C781">
        <f>IF(Tabelle1[[#This Row],[Datum]]&lt;1,"",MONTH(Tabelle1[[#This Row],[Datum]]))</f>
        <v>2</v>
      </c>
      <c r="D781" t="str">
        <f>IF(Tabelle1[[#This Row],[Verdienst]]="","",_xlfn.ISOWEEKNUM(Tabelle1[[#This Row],[Datum]]))</f>
        <v/>
      </c>
      <c r="E781" s="5">
        <v>46435</v>
      </c>
      <c r="F781" s="4"/>
      <c r="G781" s="4"/>
      <c r="I781" s="6" t="str">
        <f>IF(Tabelle1[[#This Row],[Beginn]]&lt;1,"",IF(OR(Tabelle1[[#This Row],[Beginn]]="Urlaub",Tabelle1[[#This Row],[Beginn]]="Krank",Tabelle1[[#This Row],[Beginn]]="Feiertag"),8/24,Tabelle1[[#This Row],[Ende]]-Tabelle1[[#This Row],[Beginn]]-Tabelle1[[#This Row],[Pause]]))</f>
        <v/>
      </c>
      <c r="J781" s="2" t="str">
        <f>IF(ISNUMBER(Tabelle1[[#This Row],[Stunde]]),IF(Tabelle1[[#This Row],[Stunde]]&gt;0,Tabelle1[[#This Row],[Stunde]]*$J$1*24,""),"")</f>
        <v/>
      </c>
      <c r="K781" t="str">
        <f>IF(MOD(Tabelle1[[#This Row],[Datum]],7)=1,SUMIF(Tabelle1[Datum],"&lt;="&amp;Tabelle1[[#This Row],[Datum]],Tabelle1[Betrag]),"")</f>
        <v/>
      </c>
      <c r="L781" s="6" t="str">
        <f>IF(MOD(Tabelle1[[#This Row],[Datum]],7)=1,SUMIF(Tabelle1[Datum],"&lt;="&amp;Tabelle1[[#This Row],[Datum]],Tabelle1[Stunde]),"")</f>
        <v/>
      </c>
    </row>
    <row r="782" spans="2:12" hidden="1">
      <c r="B782">
        <f>IF(Tabelle1[[#This Row],[Datum]]&lt;1,"",YEAR(Tabelle1[[#This Row],[Datum]]))</f>
        <v>2027</v>
      </c>
      <c r="C782">
        <f>IF(Tabelle1[[#This Row],[Datum]]&lt;1,"",MONTH(Tabelle1[[#This Row],[Datum]]))</f>
        <v>2</v>
      </c>
      <c r="D782" t="str">
        <f>IF(Tabelle1[[#This Row],[Verdienst]]="","",_xlfn.ISOWEEKNUM(Tabelle1[[#This Row],[Datum]]))</f>
        <v/>
      </c>
      <c r="E782" s="5">
        <v>46436</v>
      </c>
      <c r="F782" s="4"/>
      <c r="G782" s="4"/>
      <c r="I782" s="6" t="str">
        <f>IF(Tabelle1[[#This Row],[Beginn]]&lt;1,"",IF(OR(Tabelle1[[#This Row],[Beginn]]="Urlaub",Tabelle1[[#This Row],[Beginn]]="Krank",Tabelle1[[#This Row],[Beginn]]="Feiertag"),8/24,Tabelle1[[#This Row],[Ende]]-Tabelle1[[#This Row],[Beginn]]-Tabelle1[[#This Row],[Pause]]))</f>
        <v/>
      </c>
      <c r="J782" s="2" t="str">
        <f>IF(ISNUMBER(Tabelle1[[#This Row],[Stunde]]),IF(Tabelle1[[#This Row],[Stunde]]&gt;0,Tabelle1[[#This Row],[Stunde]]*$J$1*24,""),"")</f>
        <v/>
      </c>
      <c r="K782" t="str">
        <f>IF(MOD(Tabelle1[[#This Row],[Datum]],7)=1,SUMIF(Tabelle1[Datum],"&lt;="&amp;Tabelle1[[#This Row],[Datum]],Tabelle1[Betrag]),"")</f>
        <v/>
      </c>
      <c r="L782" s="6" t="str">
        <f>IF(MOD(Tabelle1[[#This Row],[Datum]],7)=1,SUMIF(Tabelle1[Datum],"&lt;="&amp;Tabelle1[[#This Row],[Datum]],Tabelle1[Stunde]),"")</f>
        <v/>
      </c>
    </row>
    <row r="783" spans="2:12" hidden="1">
      <c r="B783">
        <f>IF(Tabelle1[[#This Row],[Datum]]&lt;1,"",YEAR(Tabelle1[[#This Row],[Datum]]))</f>
        <v>2027</v>
      </c>
      <c r="C783">
        <f>IF(Tabelle1[[#This Row],[Datum]]&lt;1,"",MONTH(Tabelle1[[#This Row],[Datum]]))</f>
        <v>2</v>
      </c>
      <c r="D783" t="str">
        <f>IF(Tabelle1[[#This Row],[Verdienst]]="","",_xlfn.ISOWEEKNUM(Tabelle1[[#This Row],[Datum]]))</f>
        <v/>
      </c>
      <c r="E783" s="5">
        <v>46437</v>
      </c>
      <c r="F783" s="4"/>
      <c r="G783" s="4"/>
      <c r="I783" s="6" t="str">
        <f>IF(Tabelle1[[#This Row],[Beginn]]&lt;1,"",IF(OR(Tabelle1[[#This Row],[Beginn]]="Urlaub",Tabelle1[[#This Row],[Beginn]]="Krank",Tabelle1[[#This Row],[Beginn]]="Feiertag"),8/24,Tabelle1[[#This Row],[Ende]]-Tabelle1[[#This Row],[Beginn]]-Tabelle1[[#This Row],[Pause]]))</f>
        <v/>
      </c>
      <c r="J783" s="2" t="str">
        <f>IF(ISNUMBER(Tabelle1[[#This Row],[Stunde]]),IF(Tabelle1[[#This Row],[Stunde]]&gt;0,Tabelle1[[#This Row],[Stunde]]*$J$1*24,""),"")</f>
        <v/>
      </c>
      <c r="K783" t="str">
        <f>IF(MOD(Tabelle1[[#This Row],[Datum]],7)=1,SUMIF(Tabelle1[Datum],"&lt;="&amp;Tabelle1[[#This Row],[Datum]],Tabelle1[Betrag]),"")</f>
        <v/>
      </c>
      <c r="L783" s="6" t="str">
        <f>IF(MOD(Tabelle1[[#This Row],[Datum]],7)=1,SUMIF(Tabelle1[Datum],"&lt;="&amp;Tabelle1[[#This Row],[Datum]],Tabelle1[Stunde]),"")</f>
        <v/>
      </c>
    </row>
    <row r="784" spans="2:12" hidden="1">
      <c r="B784">
        <f>IF(Tabelle1[[#This Row],[Datum]]&lt;1,"",YEAR(Tabelle1[[#This Row],[Datum]]))</f>
        <v>2027</v>
      </c>
      <c r="C784">
        <f>IF(Tabelle1[[#This Row],[Datum]]&lt;1,"",MONTH(Tabelle1[[#This Row],[Datum]]))</f>
        <v>2</v>
      </c>
      <c r="D784" t="str">
        <f>IF(Tabelle1[[#This Row],[Verdienst]]="","",_xlfn.ISOWEEKNUM(Tabelle1[[#This Row],[Datum]]))</f>
        <v/>
      </c>
      <c r="E784" s="5">
        <v>46438</v>
      </c>
      <c r="F784" s="4"/>
      <c r="G784" s="4"/>
      <c r="I784" s="6" t="str">
        <f>IF(Tabelle1[[#This Row],[Beginn]]&lt;1,"",IF(OR(Tabelle1[[#This Row],[Beginn]]="Urlaub",Tabelle1[[#This Row],[Beginn]]="Krank",Tabelle1[[#This Row],[Beginn]]="Feiertag"),8/24,Tabelle1[[#This Row],[Ende]]-Tabelle1[[#This Row],[Beginn]]-Tabelle1[[#This Row],[Pause]]))</f>
        <v/>
      </c>
      <c r="J784" s="2" t="str">
        <f>IF(ISNUMBER(Tabelle1[[#This Row],[Stunde]]),IF(Tabelle1[[#This Row],[Stunde]]&gt;0,Tabelle1[[#This Row],[Stunde]]*$J$1*24,""),"")</f>
        <v/>
      </c>
      <c r="K784" t="str">
        <f>IF(MOD(Tabelle1[[#This Row],[Datum]],7)=1,SUMIF(Tabelle1[Datum],"&lt;="&amp;Tabelle1[[#This Row],[Datum]],Tabelle1[Betrag]),"")</f>
        <v/>
      </c>
      <c r="L784" s="6" t="str">
        <f>IF(MOD(Tabelle1[[#This Row],[Datum]],7)=1,SUMIF(Tabelle1[Datum],"&lt;="&amp;Tabelle1[[#This Row],[Datum]],Tabelle1[Stunde]),"")</f>
        <v/>
      </c>
    </row>
    <row r="785" spans="2:12" hidden="1">
      <c r="B785">
        <f>IF(Tabelle1[[#This Row],[Datum]]&lt;1,"",YEAR(Tabelle1[[#This Row],[Datum]]))</f>
        <v>2027</v>
      </c>
      <c r="C785">
        <f>IF(Tabelle1[[#This Row],[Datum]]&lt;1,"",MONTH(Tabelle1[[#This Row],[Datum]]))</f>
        <v>2</v>
      </c>
      <c r="D785">
        <f>IF(Tabelle1[[#This Row],[Verdienst]]="","",_xlfn.ISOWEEKNUM(Tabelle1[[#This Row],[Datum]]))</f>
        <v>7</v>
      </c>
      <c r="E785" s="5">
        <v>46439</v>
      </c>
      <c r="F785" s="4"/>
      <c r="G785" s="4"/>
      <c r="I785" s="6" t="str">
        <f>IF(Tabelle1[[#This Row],[Beginn]]&lt;1,"",IF(OR(Tabelle1[[#This Row],[Beginn]]="Urlaub",Tabelle1[[#This Row],[Beginn]]="Krank",Tabelle1[[#This Row],[Beginn]]="Feiertag"),8/24,Tabelle1[[#This Row],[Ende]]-Tabelle1[[#This Row],[Beginn]]-Tabelle1[[#This Row],[Pause]]))</f>
        <v/>
      </c>
      <c r="J785" s="2" t="str">
        <f>IF(ISNUMBER(Tabelle1[[#This Row],[Stunde]]),IF(Tabelle1[[#This Row],[Stunde]]&gt;0,Tabelle1[[#This Row],[Stunde]]*$J$1*24,""),"")</f>
        <v/>
      </c>
      <c r="K785">
        <f>IF(MOD(Tabelle1[[#This Row],[Datum]],7)=1,SUMIF(Tabelle1[Datum],"&lt;="&amp;Tabelle1[[#This Row],[Datum]],Tabelle1[Betrag]),"")</f>
        <v>506.55999999999995</v>
      </c>
      <c r="L785" s="6">
        <f>IF(MOD(Tabelle1[[#This Row],[Datum]],7)=1,SUMIF(Tabelle1[Datum],"&lt;="&amp;Tabelle1[[#This Row],[Datum]],Tabelle1[Stunde]),"")</f>
        <v>1.3333333333333333</v>
      </c>
    </row>
    <row r="786" spans="2:12" hidden="1">
      <c r="B786">
        <f>IF(Tabelle1[[#This Row],[Datum]]&lt;1,"",YEAR(Tabelle1[[#This Row],[Datum]]))</f>
        <v>2027</v>
      </c>
      <c r="C786">
        <f>IF(Tabelle1[[#This Row],[Datum]]&lt;1,"",MONTH(Tabelle1[[#This Row],[Datum]]))</f>
        <v>2</v>
      </c>
      <c r="D786" t="str">
        <f>IF(Tabelle1[[#This Row],[Verdienst]]="","",_xlfn.ISOWEEKNUM(Tabelle1[[#This Row],[Datum]]))</f>
        <v/>
      </c>
      <c r="E786" s="5">
        <v>46440</v>
      </c>
      <c r="F786" s="4"/>
      <c r="G786" s="4"/>
      <c r="I786" s="6" t="str">
        <f>IF(Tabelle1[[#This Row],[Beginn]]&lt;1,"",IF(OR(Tabelle1[[#This Row],[Beginn]]="Urlaub",Tabelle1[[#This Row],[Beginn]]="Krank",Tabelle1[[#This Row],[Beginn]]="Feiertag"),8/24,Tabelle1[[#This Row],[Ende]]-Tabelle1[[#This Row],[Beginn]]-Tabelle1[[#This Row],[Pause]]))</f>
        <v/>
      </c>
      <c r="J786" s="2" t="str">
        <f>IF(ISNUMBER(Tabelle1[[#This Row],[Stunde]]),IF(Tabelle1[[#This Row],[Stunde]]&gt;0,Tabelle1[[#This Row],[Stunde]]*$J$1*24,""),"")</f>
        <v/>
      </c>
      <c r="K786" t="str">
        <f>IF(MOD(Tabelle1[[#This Row],[Datum]],7)=1,SUMIF(Tabelle1[Datum],"&lt;="&amp;Tabelle1[[#This Row],[Datum]],Tabelle1[Betrag]),"")</f>
        <v/>
      </c>
      <c r="L786" s="6" t="str">
        <f>IF(MOD(Tabelle1[[#This Row],[Datum]],7)=1,SUMIF(Tabelle1[Datum],"&lt;="&amp;Tabelle1[[#This Row],[Datum]],Tabelle1[Stunde]),"")</f>
        <v/>
      </c>
    </row>
    <row r="787" spans="2:12" hidden="1">
      <c r="B787">
        <f>IF(Tabelle1[[#This Row],[Datum]]&lt;1,"",YEAR(Tabelle1[[#This Row],[Datum]]))</f>
        <v>2027</v>
      </c>
      <c r="C787">
        <f>IF(Tabelle1[[#This Row],[Datum]]&lt;1,"",MONTH(Tabelle1[[#This Row],[Datum]]))</f>
        <v>2</v>
      </c>
      <c r="D787" t="str">
        <f>IF(Tabelle1[[#This Row],[Verdienst]]="","",_xlfn.ISOWEEKNUM(Tabelle1[[#This Row],[Datum]]))</f>
        <v/>
      </c>
      <c r="E787" s="5">
        <v>46441</v>
      </c>
      <c r="F787" s="4"/>
      <c r="G787" s="4"/>
      <c r="I787" s="6" t="str">
        <f>IF(Tabelle1[[#This Row],[Beginn]]&lt;1,"",IF(OR(Tabelle1[[#This Row],[Beginn]]="Urlaub",Tabelle1[[#This Row],[Beginn]]="Krank",Tabelle1[[#This Row],[Beginn]]="Feiertag"),8/24,Tabelle1[[#This Row],[Ende]]-Tabelle1[[#This Row],[Beginn]]-Tabelle1[[#This Row],[Pause]]))</f>
        <v/>
      </c>
      <c r="J787" s="2" t="str">
        <f>IF(ISNUMBER(Tabelle1[[#This Row],[Stunde]]),IF(Tabelle1[[#This Row],[Stunde]]&gt;0,Tabelle1[[#This Row],[Stunde]]*$J$1*24,""),"")</f>
        <v/>
      </c>
      <c r="K787" t="str">
        <f>IF(MOD(Tabelle1[[#This Row],[Datum]],7)=1,SUMIF(Tabelle1[Datum],"&lt;="&amp;Tabelle1[[#This Row],[Datum]],Tabelle1[Betrag]),"")</f>
        <v/>
      </c>
      <c r="L787" s="6" t="str">
        <f>IF(MOD(Tabelle1[[#This Row],[Datum]],7)=1,SUMIF(Tabelle1[Datum],"&lt;="&amp;Tabelle1[[#This Row],[Datum]],Tabelle1[Stunde]),"")</f>
        <v/>
      </c>
    </row>
    <row r="788" spans="2:12" hidden="1">
      <c r="B788">
        <f>IF(Tabelle1[[#This Row],[Datum]]&lt;1,"",YEAR(Tabelle1[[#This Row],[Datum]]))</f>
        <v>2027</v>
      </c>
      <c r="C788">
        <f>IF(Tabelle1[[#This Row],[Datum]]&lt;1,"",MONTH(Tabelle1[[#This Row],[Datum]]))</f>
        <v>2</v>
      </c>
      <c r="D788" t="str">
        <f>IF(Tabelle1[[#This Row],[Verdienst]]="","",_xlfn.ISOWEEKNUM(Tabelle1[[#This Row],[Datum]]))</f>
        <v/>
      </c>
      <c r="E788" s="5">
        <v>46442</v>
      </c>
      <c r="F788" s="4"/>
      <c r="G788" s="4"/>
      <c r="I788" s="6" t="str">
        <f>IF(Tabelle1[[#This Row],[Beginn]]&lt;1,"",IF(OR(Tabelle1[[#This Row],[Beginn]]="Urlaub",Tabelle1[[#This Row],[Beginn]]="Krank",Tabelle1[[#This Row],[Beginn]]="Feiertag"),8/24,Tabelle1[[#This Row],[Ende]]-Tabelle1[[#This Row],[Beginn]]-Tabelle1[[#This Row],[Pause]]))</f>
        <v/>
      </c>
      <c r="J788" s="2" t="str">
        <f>IF(ISNUMBER(Tabelle1[[#This Row],[Stunde]]),IF(Tabelle1[[#This Row],[Stunde]]&gt;0,Tabelle1[[#This Row],[Stunde]]*$J$1*24,""),"")</f>
        <v/>
      </c>
      <c r="K788" t="str">
        <f>IF(MOD(Tabelle1[[#This Row],[Datum]],7)=1,SUMIF(Tabelle1[Datum],"&lt;="&amp;Tabelle1[[#This Row],[Datum]],Tabelle1[Betrag]),"")</f>
        <v/>
      </c>
      <c r="L788" s="6" t="str">
        <f>IF(MOD(Tabelle1[[#This Row],[Datum]],7)=1,SUMIF(Tabelle1[Datum],"&lt;="&amp;Tabelle1[[#This Row],[Datum]],Tabelle1[Stunde]),"")</f>
        <v/>
      </c>
    </row>
    <row r="789" spans="2:12" hidden="1">
      <c r="B789">
        <f>IF(Tabelle1[[#This Row],[Datum]]&lt;1,"",YEAR(Tabelle1[[#This Row],[Datum]]))</f>
        <v>2027</v>
      </c>
      <c r="C789">
        <f>IF(Tabelle1[[#This Row],[Datum]]&lt;1,"",MONTH(Tabelle1[[#This Row],[Datum]]))</f>
        <v>2</v>
      </c>
      <c r="D789" t="str">
        <f>IF(Tabelle1[[#This Row],[Verdienst]]="","",_xlfn.ISOWEEKNUM(Tabelle1[[#This Row],[Datum]]))</f>
        <v/>
      </c>
      <c r="E789" s="5">
        <v>46443</v>
      </c>
      <c r="F789" s="4"/>
      <c r="G789" s="4"/>
      <c r="I789" s="6" t="str">
        <f>IF(Tabelle1[[#This Row],[Beginn]]&lt;1,"",IF(OR(Tabelle1[[#This Row],[Beginn]]="Urlaub",Tabelle1[[#This Row],[Beginn]]="Krank",Tabelle1[[#This Row],[Beginn]]="Feiertag"),8/24,Tabelle1[[#This Row],[Ende]]-Tabelle1[[#This Row],[Beginn]]-Tabelle1[[#This Row],[Pause]]))</f>
        <v/>
      </c>
      <c r="J789" s="2" t="str">
        <f>IF(ISNUMBER(Tabelle1[[#This Row],[Stunde]]),IF(Tabelle1[[#This Row],[Stunde]]&gt;0,Tabelle1[[#This Row],[Stunde]]*$J$1*24,""),"")</f>
        <v/>
      </c>
      <c r="K789" t="str">
        <f>IF(MOD(Tabelle1[[#This Row],[Datum]],7)=1,SUMIF(Tabelle1[Datum],"&lt;="&amp;Tabelle1[[#This Row],[Datum]],Tabelle1[Betrag]),"")</f>
        <v/>
      </c>
      <c r="L789" s="6" t="str">
        <f>IF(MOD(Tabelle1[[#This Row],[Datum]],7)=1,SUMIF(Tabelle1[Datum],"&lt;="&amp;Tabelle1[[#This Row],[Datum]],Tabelle1[Stunde]),"")</f>
        <v/>
      </c>
    </row>
    <row r="790" spans="2:12" hidden="1">
      <c r="B790">
        <f>IF(Tabelle1[[#This Row],[Datum]]&lt;1,"",YEAR(Tabelle1[[#This Row],[Datum]]))</f>
        <v>2027</v>
      </c>
      <c r="C790">
        <f>IF(Tabelle1[[#This Row],[Datum]]&lt;1,"",MONTH(Tabelle1[[#This Row],[Datum]]))</f>
        <v>2</v>
      </c>
      <c r="D790" t="str">
        <f>IF(Tabelle1[[#This Row],[Verdienst]]="","",_xlfn.ISOWEEKNUM(Tabelle1[[#This Row],[Datum]]))</f>
        <v/>
      </c>
      <c r="E790" s="5">
        <v>46444</v>
      </c>
      <c r="F790" s="4"/>
      <c r="G790" s="4"/>
      <c r="I790" s="6" t="str">
        <f>IF(Tabelle1[[#This Row],[Beginn]]&lt;1,"",IF(OR(Tabelle1[[#This Row],[Beginn]]="Urlaub",Tabelle1[[#This Row],[Beginn]]="Krank",Tabelle1[[#This Row],[Beginn]]="Feiertag"),8/24,Tabelle1[[#This Row],[Ende]]-Tabelle1[[#This Row],[Beginn]]-Tabelle1[[#This Row],[Pause]]))</f>
        <v/>
      </c>
      <c r="J790" s="2" t="str">
        <f>IF(ISNUMBER(Tabelle1[[#This Row],[Stunde]]),IF(Tabelle1[[#This Row],[Stunde]]&gt;0,Tabelle1[[#This Row],[Stunde]]*$J$1*24,""),"")</f>
        <v/>
      </c>
      <c r="K790" t="str">
        <f>IF(MOD(Tabelle1[[#This Row],[Datum]],7)=1,SUMIF(Tabelle1[Datum],"&lt;="&amp;Tabelle1[[#This Row],[Datum]],Tabelle1[Betrag]),"")</f>
        <v/>
      </c>
      <c r="L790" s="6" t="str">
        <f>IF(MOD(Tabelle1[[#This Row],[Datum]],7)=1,SUMIF(Tabelle1[Datum],"&lt;="&amp;Tabelle1[[#This Row],[Datum]],Tabelle1[Stunde]),"")</f>
        <v/>
      </c>
    </row>
    <row r="791" spans="2:12" hidden="1">
      <c r="B791">
        <f>IF(Tabelle1[[#This Row],[Datum]]&lt;1,"",YEAR(Tabelle1[[#This Row],[Datum]]))</f>
        <v>2027</v>
      </c>
      <c r="C791">
        <f>IF(Tabelle1[[#This Row],[Datum]]&lt;1,"",MONTH(Tabelle1[[#This Row],[Datum]]))</f>
        <v>2</v>
      </c>
      <c r="D791" t="str">
        <f>IF(Tabelle1[[#This Row],[Verdienst]]="","",_xlfn.ISOWEEKNUM(Tabelle1[[#This Row],[Datum]]))</f>
        <v/>
      </c>
      <c r="E791" s="5">
        <v>46445</v>
      </c>
      <c r="F791" s="4"/>
      <c r="G791" s="4"/>
      <c r="I791" s="6" t="str">
        <f>IF(Tabelle1[[#This Row],[Beginn]]&lt;1,"",IF(OR(Tabelle1[[#This Row],[Beginn]]="Urlaub",Tabelle1[[#This Row],[Beginn]]="Krank",Tabelle1[[#This Row],[Beginn]]="Feiertag"),8/24,Tabelle1[[#This Row],[Ende]]-Tabelle1[[#This Row],[Beginn]]-Tabelle1[[#This Row],[Pause]]))</f>
        <v/>
      </c>
      <c r="J791" s="2" t="str">
        <f>IF(ISNUMBER(Tabelle1[[#This Row],[Stunde]]),IF(Tabelle1[[#This Row],[Stunde]]&gt;0,Tabelle1[[#This Row],[Stunde]]*$J$1*24,""),"")</f>
        <v/>
      </c>
      <c r="K791" t="str">
        <f>IF(MOD(Tabelle1[[#This Row],[Datum]],7)=1,SUMIF(Tabelle1[Datum],"&lt;="&amp;Tabelle1[[#This Row],[Datum]],Tabelle1[Betrag]),"")</f>
        <v/>
      </c>
      <c r="L791" s="6" t="str">
        <f>IF(MOD(Tabelle1[[#This Row],[Datum]],7)=1,SUMIF(Tabelle1[Datum],"&lt;="&amp;Tabelle1[[#This Row],[Datum]],Tabelle1[Stunde]),"")</f>
        <v/>
      </c>
    </row>
    <row r="792" spans="2:12" hidden="1">
      <c r="B792">
        <f>IF(Tabelle1[[#This Row],[Datum]]&lt;1,"",YEAR(Tabelle1[[#This Row],[Datum]]))</f>
        <v>2027</v>
      </c>
      <c r="C792">
        <f>IF(Tabelle1[[#This Row],[Datum]]&lt;1,"",MONTH(Tabelle1[[#This Row],[Datum]]))</f>
        <v>2</v>
      </c>
      <c r="D792">
        <f>IF(Tabelle1[[#This Row],[Verdienst]]="","",_xlfn.ISOWEEKNUM(Tabelle1[[#This Row],[Datum]]))</f>
        <v>8</v>
      </c>
      <c r="E792" s="5">
        <v>46446</v>
      </c>
      <c r="F792" s="4"/>
      <c r="G792" s="4"/>
      <c r="I792" s="6" t="str">
        <f>IF(Tabelle1[[#This Row],[Beginn]]&lt;1,"",IF(OR(Tabelle1[[#This Row],[Beginn]]="Urlaub",Tabelle1[[#This Row],[Beginn]]="Krank",Tabelle1[[#This Row],[Beginn]]="Feiertag"),8/24,Tabelle1[[#This Row],[Ende]]-Tabelle1[[#This Row],[Beginn]]-Tabelle1[[#This Row],[Pause]]))</f>
        <v/>
      </c>
      <c r="J792" s="2" t="str">
        <f>IF(ISNUMBER(Tabelle1[[#This Row],[Stunde]]),IF(Tabelle1[[#This Row],[Stunde]]&gt;0,Tabelle1[[#This Row],[Stunde]]*$J$1*24,""),"")</f>
        <v/>
      </c>
      <c r="K792">
        <f>IF(MOD(Tabelle1[[#This Row],[Datum]],7)=1,SUMIF(Tabelle1[Datum],"&lt;="&amp;Tabelle1[[#This Row],[Datum]],Tabelle1[Betrag]),"")</f>
        <v>506.55999999999995</v>
      </c>
      <c r="L792" s="6">
        <f>IF(MOD(Tabelle1[[#This Row],[Datum]],7)=1,SUMIF(Tabelle1[Datum],"&lt;="&amp;Tabelle1[[#This Row],[Datum]],Tabelle1[Stunde]),"")</f>
        <v>1.3333333333333333</v>
      </c>
    </row>
    <row r="793" spans="2:12" hidden="1">
      <c r="B793">
        <f>IF(Tabelle1[[#This Row],[Datum]]&lt;1,"",YEAR(Tabelle1[[#This Row],[Datum]]))</f>
        <v>2027</v>
      </c>
      <c r="C793">
        <f>IF(Tabelle1[[#This Row],[Datum]]&lt;1,"",MONTH(Tabelle1[[#This Row],[Datum]]))</f>
        <v>3</v>
      </c>
      <c r="D793" t="str">
        <f>IF(Tabelle1[[#This Row],[Verdienst]]="","",_xlfn.ISOWEEKNUM(Tabelle1[[#This Row],[Datum]]))</f>
        <v/>
      </c>
      <c r="E793" s="5">
        <v>46447</v>
      </c>
      <c r="F793" s="4"/>
      <c r="G793" s="4"/>
      <c r="I793" s="6" t="str">
        <f>IF(Tabelle1[[#This Row],[Beginn]]&lt;1,"",IF(OR(Tabelle1[[#This Row],[Beginn]]="Urlaub",Tabelle1[[#This Row],[Beginn]]="Krank",Tabelle1[[#This Row],[Beginn]]="Feiertag"),8/24,Tabelle1[[#This Row],[Ende]]-Tabelle1[[#This Row],[Beginn]]-Tabelle1[[#This Row],[Pause]]))</f>
        <v/>
      </c>
      <c r="J793" s="2" t="str">
        <f>IF(ISNUMBER(Tabelle1[[#This Row],[Stunde]]),IF(Tabelle1[[#This Row],[Stunde]]&gt;0,Tabelle1[[#This Row],[Stunde]]*$J$1*24,""),"")</f>
        <v/>
      </c>
      <c r="K793" t="str">
        <f>IF(MOD(Tabelle1[[#This Row],[Datum]],7)=1,SUMIF(Tabelle1[Datum],"&lt;="&amp;Tabelle1[[#This Row],[Datum]],Tabelle1[Betrag]),"")</f>
        <v/>
      </c>
      <c r="L793" s="6" t="str">
        <f>IF(MOD(Tabelle1[[#This Row],[Datum]],7)=1,SUMIF(Tabelle1[Datum],"&lt;="&amp;Tabelle1[[#This Row],[Datum]],Tabelle1[Stunde]),"")</f>
        <v/>
      </c>
    </row>
    <row r="794" spans="2:12" hidden="1">
      <c r="B794">
        <f>IF(Tabelle1[[#This Row],[Datum]]&lt;1,"",YEAR(Tabelle1[[#This Row],[Datum]]))</f>
        <v>2027</v>
      </c>
      <c r="C794">
        <f>IF(Tabelle1[[#This Row],[Datum]]&lt;1,"",MONTH(Tabelle1[[#This Row],[Datum]]))</f>
        <v>3</v>
      </c>
      <c r="D794" t="str">
        <f>IF(Tabelle1[[#This Row],[Verdienst]]="","",_xlfn.ISOWEEKNUM(Tabelle1[[#This Row],[Datum]]))</f>
        <v/>
      </c>
      <c r="E794" s="5">
        <v>46448</v>
      </c>
      <c r="F794" s="4"/>
      <c r="G794" s="4"/>
      <c r="I794" s="6" t="str">
        <f>IF(Tabelle1[[#This Row],[Beginn]]&lt;1,"",IF(OR(Tabelle1[[#This Row],[Beginn]]="Urlaub",Tabelle1[[#This Row],[Beginn]]="Krank",Tabelle1[[#This Row],[Beginn]]="Feiertag"),8/24,Tabelle1[[#This Row],[Ende]]-Tabelle1[[#This Row],[Beginn]]-Tabelle1[[#This Row],[Pause]]))</f>
        <v/>
      </c>
      <c r="J794" s="2" t="str">
        <f>IF(ISNUMBER(Tabelle1[[#This Row],[Stunde]]),IF(Tabelle1[[#This Row],[Stunde]]&gt;0,Tabelle1[[#This Row],[Stunde]]*$J$1*24,""),"")</f>
        <v/>
      </c>
      <c r="K794" t="str">
        <f>IF(MOD(Tabelle1[[#This Row],[Datum]],7)=1,SUMIF(Tabelle1[Datum],"&lt;="&amp;Tabelle1[[#This Row],[Datum]],Tabelle1[Betrag]),"")</f>
        <v/>
      </c>
      <c r="L794" s="6" t="str">
        <f>IF(MOD(Tabelle1[[#This Row],[Datum]],7)=1,SUMIF(Tabelle1[Datum],"&lt;="&amp;Tabelle1[[#This Row],[Datum]],Tabelle1[Stunde]),"")</f>
        <v/>
      </c>
    </row>
    <row r="795" spans="2:12" hidden="1">
      <c r="B795">
        <f>IF(Tabelle1[[#This Row],[Datum]]&lt;1,"",YEAR(Tabelle1[[#This Row],[Datum]]))</f>
        <v>2027</v>
      </c>
      <c r="C795">
        <f>IF(Tabelle1[[#This Row],[Datum]]&lt;1,"",MONTH(Tabelle1[[#This Row],[Datum]]))</f>
        <v>3</v>
      </c>
      <c r="D795" t="str">
        <f>IF(Tabelle1[[#This Row],[Verdienst]]="","",_xlfn.ISOWEEKNUM(Tabelle1[[#This Row],[Datum]]))</f>
        <v/>
      </c>
      <c r="E795" s="5">
        <v>46449</v>
      </c>
      <c r="F795" s="4"/>
      <c r="G795" s="4"/>
      <c r="I795" s="6" t="str">
        <f>IF(Tabelle1[[#This Row],[Beginn]]&lt;1,"",IF(OR(Tabelle1[[#This Row],[Beginn]]="Urlaub",Tabelle1[[#This Row],[Beginn]]="Krank",Tabelle1[[#This Row],[Beginn]]="Feiertag"),8/24,Tabelle1[[#This Row],[Ende]]-Tabelle1[[#This Row],[Beginn]]-Tabelle1[[#This Row],[Pause]]))</f>
        <v/>
      </c>
      <c r="J795" s="2" t="str">
        <f>IF(ISNUMBER(Tabelle1[[#This Row],[Stunde]]),IF(Tabelle1[[#This Row],[Stunde]]&gt;0,Tabelle1[[#This Row],[Stunde]]*$J$1*24,""),"")</f>
        <v/>
      </c>
      <c r="K795" t="str">
        <f>IF(MOD(Tabelle1[[#This Row],[Datum]],7)=1,SUMIF(Tabelle1[Datum],"&lt;="&amp;Tabelle1[[#This Row],[Datum]],Tabelle1[Betrag]),"")</f>
        <v/>
      </c>
      <c r="L795" s="6" t="str">
        <f>IF(MOD(Tabelle1[[#This Row],[Datum]],7)=1,SUMIF(Tabelle1[Datum],"&lt;="&amp;Tabelle1[[#This Row],[Datum]],Tabelle1[Stunde]),"")</f>
        <v/>
      </c>
    </row>
    <row r="796" spans="2:12" hidden="1">
      <c r="B796">
        <f>IF(Tabelle1[[#This Row],[Datum]]&lt;1,"",YEAR(Tabelle1[[#This Row],[Datum]]))</f>
        <v>2027</v>
      </c>
      <c r="C796">
        <f>IF(Tabelle1[[#This Row],[Datum]]&lt;1,"",MONTH(Tabelle1[[#This Row],[Datum]]))</f>
        <v>3</v>
      </c>
      <c r="D796" t="str">
        <f>IF(Tabelle1[[#This Row],[Verdienst]]="","",_xlfn.ISOWEEKNUM(Tabelle1[[#This Row],[Datum]]))</f>
        <v/>
      </c>
      <c r="E796" s="5">
        <v>46450</v>
      </c>
      <c r="F796" s="4"/>
      <c r="G796" s="4"/>
      <c r="I796" s="6" t="str">
        <f>IF(Tabelle1[[#This Row],[Beginn]]&lt;1,"",IF(OR(Tabelle1[[#This Row],[Beginn]]="Urlaub",Tabelle1[[#This Row],[Beginn]]="Krank",Tabelle1[[#This Row],[Beginn]]="Feiertag"),8/24,Tabelle1[[#This Row],[Ende]]-Tabelle1[[#This Row],[Beginn]]-Tabelle1[[#This Row],[Pause]]))</f>
        <v/>
      </c>
      <c r="J796" s="2" t="str">
        <f>IF(ISNUMBER(Tabelle1[[#This Row],[Stunde]]),IF(Tabelle1[[#This Row],[Stunde]]&gt;0,Tabelle1[[#This Row],[Stunde]]*$J$1*24,""),"")</f>
        <v/>
      </c>
      <c r="K796" t="str">
        <f>IF(MOD(Tabelle1[[#This Row],[Datum]],7)=1,SUMIF(Tabelle1[Datum],"&lt;="&amp;Tabelle1[[#This Row],[Datum]],Tabelle1[Betrag]),"")</f>
        <v/>
      </c>
      <c r="L796" s="6" t="str">
        <f>IF(MOD(Tabelle1[[#This Row],[Datum]],7)=1,SUMIF(Tabelle1[Datum],"&lt;="&amp;Tabelle1[[#This Row],[Datum]],Tabelle1[Stunde]),"")</f>
        <v/>
      </c>
    </row>
    <row r="797" spans="2:12" hidden="1">
      <c r="B797">
        <f>IF(Tabelle1[[#This Row],[Datum]]&lt;1,"",YEAR(Tabelle1[[#This Row],[Datum]]))</f>
        <v>2027</v>
      </c>
      <c r="C797">
        <f>IF(Tabelle1[[#This Row],[Datum]]&lt;1,"",MONTH(Tabelle1[[#This Row],[Datum]]))</f>
        <v>3</v>
      </c>
      <c r="D797" t="str">
        <f>IF(Tabelle1[[#This Row],[Verdienst]]="","",_xlfn.ISOWEEKNUM(Tabelle1[[#This Row],[Datum]]))</f>
        <v/>
      </c>
      <c r="E797" s="5">
        <v>46451</v>
      </c>
      <c r="F797" s="4"/>
      <c r="G797" s="4"/>
      <c r="I797" s="6" t="str">
        <f>IF(Tabelle1[[#This Row],[Beginn]]&lt;1,"",IF(OR(Tabelle1[[#This Row],[Beginn]]="Urlaub",Tabelle1[[#This Row],[Beginn]]="Krank",Tabelle1[[#This Row],[Beginn]]="Feiertag"),8/24,Tabelle1[[#This Row],[Ende]]-Tabelle1[[#This Row],[Beginn]]-Tabelle1[[#This Row],[Pause]]))</f>
        <v/>
      </c>
      <c r="J797" s="2" t="str">
        <f>IF(ISNUMBER(Tabelle1[[#This Row],[Stunde]]),IF(Tabelle1[[#This Row],[Stunde]]&gt;0,Tabelle1[[#This Row],[Stunde]]*$J$1*24,""),"")</f>
        <v/>
      </c>
      <c r="K797" t="str">
        <f>IF(MOD(Tabelle1[[#This Row],[Datum]],7)=1,SUMIF(Tabelle1[Datum],"&lt;="&amp;Tabelle1[[#This Row],[Datum]],Tabelle1[Betrag]),"")</f>
        <v/>
      </c>
      <c r="L797" s="6" t="str">
        <f>IF(MOD(Tabelle1[[#This Row],[Datum]],7)=1,SUMIF(Tabelle1[Datum],"&lt;="&amp;Tabelle1[[#This Row],[Datum]],Tabelle1[Stunde]),"")</f>
        <v/>
      </c>
    </row>
    <row r="798" spans="2:12" hidden="1">
      <c r="B798">
        <f>IF(Tabelle1[[#This Row],[Datum]]&lt;1,"",YEAR(Tabelle1[[#This Row],[Datum]]))</f>
        <v>2027</v>
      </c>
      <c r="C798">
        <f>IF(Tabelle1[[#This Row],[Datum]]&lt;1,"",MONTH(Tabelle1[[#This Row],[Datum]]))</f>
        <v>3</v>
      </c>
      <c r="D798" t="str">
        <f>IF(Tabelle1[[#This Row],[Verdienst]]="","",_xlfn.ISOWEEKNUM(Tabelle1[[#This Row],[Datum]]))</f>
        <v/>
      </c>
      <c r="E798" s="5">
        <v>46452</v>
      </c>
      <c r="F798" s="4"/>
      <c r="G798" s="4"/>
      <c r="I798" s="6" t="str">
        <f>IF(Tabelle1[[#This Row],[Beginn]]&lt;1,"",IF(OR(Tabelle1[[#This Row],[Beginn]]="Urlaub",Tabelle1[[#This Row],[Beginn]]="Krank",Tabelle1[[#This Row],[Beginn]]="Feiertag"),8/24,Tabelle1[[#This Row],[Ende]]-Tabelle1[[#This Row],[Beginn]]-Tabelle1[[#This Row],[Pause]]))</f>
        <v/>
      </c>
      <c r="J798" s="2" t="str">
        <f>IF(ISNUMBER(Tabelle1[[#This Row],[Stunde]]),IF(Tabelle1[[#This Row],[Stunde]]&gt;0,Tabelle1[[#This Row],[Stunde]]*$J$1*24,""),"")</f>
        <v/>
      </c>
      <c r="K798" t="str">
        <f>IF(MOD(Tabelle1[[#This Row],[Datum]],7)=1,SUMIF(Tabelle1[Datum],"&lt;="&amp;Tabelle1[[#This Row],[Datum]],Tabelle1[Betrag]),"")</f>
        <v/>
      </c>
      <c r="L798" s="6" t="str">
        <f>IF(MOD(Tabelle1[[#This Row],[Datum]],7)=1,SUMIF(Tabelle1[Datum],"&lt;="&amp;Tabelle1[[#This Row],[Datum]],Tabelle1[Stunde]),"")</f>
        <v/>
      </c>
    </row>
    <row r="799" spans="2:12" hidden="1">
      <c r="B799">
        <f>IF(Tabelle1[[#This Row],[Datum]]&lt;1,"",YEAR(Tabelle1[[#This Row],[Datum]]))</f>
        <v>2027</v>
      </c>
      <c r="C799">
        <f>IF(Tabelle1[[#This Row],[Datum]]&lt;1,"",MONTH(Tabelle1[[#This Row],[Datum]]))</f>
        <v>3</v>
      </c>
      <c r="D799">
        <f>IF(Tabelle1[[#This Row],[Verdienst]]="","",_xlfn.ISOWEEKNUM(Tabelle1[[#This Row],[Datum]]))</f>
        <v>9</v>
      </c>
      <c r="E799" s="5">
        <v>46453</v>
      </c>
      <c r="F799" s="4"/>
      <c r="G799" s="4"/>
      <c r="I799" s="6" t="str">
        <f>IF(Tabelle1[[#This Row],[Beginn]]&lt;1,"",IF(OR(Tabelle1[[#This Row],[Beginn]]="Urlaub",Tabelle1[[#This Row],[Beginn]]="Krank",Tabelle1[[#This Row],[Beginn]]="Feiertag"),8/24,Tabelle1[[#This Row],[Ende]]-Tabelle1[[#This Row],[Beginn]]-Tabelle1[[#This Row],[Pause]]))</f>
        <v/>
      </c>
      <c r="J799" s="2" t="str">
        <f>IF(ISNUMBER(Tabelle1[[#This Row],[Stunde]]),IF(Tabelle1[[#This Row],[Stunde]]&gt;0,Tabelle1[[#This Row],[Stunde]]*$J$1*24,""),"")</f>
        <v/>
      </c>
      <c r="K799">
        <f>IF(MOD(Tabelle1[[#This Row],[Datum]],7)=1,SUMIF(Tabelle1[Datum],"&lt;="&amp;Tabelle1[[#This Row],[Datum]],Tabelle1[Betrag]),"")</f>
        <v>506.55999999999995</v>
      </c>
      <c r="L799" s="6">
        <f>IF(MOD(Tabelle1[[#This Row],[Datum]],7)=1,SUMIF(Tabelle1[Datum],"&lt;="&amp;Tabelle1[[#This Row],[Datum]],Tabelle1[Stunde]),"")</f>
        <v>1.3333333333333333</v>
      </c>
    </row>
    <row r="800" spans="2:12" hidden="1">
      <c r="B800">
        <f>IF(Tabelle1[[#This Row],[Datum]]&lt;1,"",YEAR(Tabelle1[[#This Row],[Datum]]))</f>
        <v>2027</v>
      </c>
      <c r="C800">
        <f>IF(Tabelle1[[#This Row],[Datum]]&lt;1,"",MONTH(Tabelle1[[#This Row],[Datum]]))</f>
        <v>3</v>
      </c>
      <c r="D800" t="str">
        <f>IF(Tabelle1[[#This Row],[Verdienst]]="","",_xlfn.ISOWEEKNUM(Tabelle1[[#This Row],[Datum]]))</f>
        <v/>
      </c>
      <c r="E800" s="5">
        <v>46454</v>
      </c>
      <c r="F800" s="4"/>
      <c r="G800" s="4"/>
      <c r="I800" s="6" t="str">
        <f>IF(Tabelle1[[#This Row],[Beginn]]&lt;1,"",IF(OR(Tabelle1[[#This Row],[Beginn]]="Urlaub",Tabelle1[[#This Row],[Beginn]]="Krank",Tabelle1[[#This Row],[Beginn]]="Feiertag"),8/24,Tabelle1[[#This Row],[Ende]]-Tabelle1[[#This Row],[Beginn]]-Tabelle1[[#This Row],[Pause]]))</f>
        <v/>
      </c>
      <c r="J800" s="2" t="str">
        <f>IF(ISNUMBER(Tabelle1[[#This Row],[Stunde]]),IF(Tabelle1[[#This Row],[Stunde]]&gt;0,Tabelle1[[#This Row],[Stunde]]*$J$1*24,""),"")</f>
        <v/>
      </c>
      <c r="K800" t="str">
        <f>IF(MOD(Tabelle1[[#This Row],[Datum]],7)=1,SUMIF(Tabelle1[Datum],"&lt;="&amp;Tabelle1[[#This Row],[Datum]],Tabelle1[Betrag]),"")</f>
        <v/>
      </c>
      <c r="L800" s="6" t="str">
        <f>IF(MOD(Tabelle1[[#This Row],[Datum]],7)=1,SUMIF(Tabelle1[Datum],"&lt;="&amp;Tabelle1[[#This Row],[Datum]],Tabelle1[Stunde]),"")</f>
        <v/>
      </c>
    </row>
    <row r="801" spans="2:12" hidden="1">
      <c r="B801">
        <f>IF(Tabelle1[[#This Row],[Datum]]&lt;1,"",YEAR(Tabelle1[[#This Row],[Datum]]))</f>
        <v>2027</v>
      </c>
      <c r="C801">
        <f>IF(Tabelle1[[#This Row],[Datum]]&lt;1,"",MONTH(Tabelle1[[#This Row],[Datum]]))</f>
        <v>3</v>
      </c>
      <c r="D801" t="str">
        <f>IF(Tabelle1[[#This Row],[Verdienst]]="","",_xlfn.ISOWEEKNUM(Tabelle1[[#This Row],[Datum]]))</f>
        <v/>
      </c>
      <c r="E801" s="5">
        <v>46455</v>
      </c>
      <c r="F801" s="4"/>
      <c r="G801" s="4"/>
      <c r="I801" s="6" t="str">
        <f>IF(Tabelle1[[#This Row],[Beginn]]&lt;1,"",IF(OR(Tabelle1[[#This Row],[Beginn]]="Urlaub",Tabelle1[[#This Row],[Beginn]]="Krank",Tabelle1[[#This Row],[Beginn]]="Feiertag"),8/24,Tabelle1[[#This Row],[Ende]]-Tabelle1[[#This Row],[Beginn]]-Tabelle1[[#This Row],[Pause]]))</f>
        <v/>
      </c>
      <c r="J801" s="2" t="str">
        <f>IF(ISNUMBER(Tabelle1[[#This Row],[Stunde]]),IF(Tabelle1[[#This Row],[Stunde]]&gt;0,Tabelle1[[#This Row],[Stunde]]*$J$1*24,""),"")</f>
        <v/>
      </c>
      <c r="K801" t="str">
        <f>IF(MOD(Tabelle1[[#This Row],[Datum]],7)=1,SUMIF(Tabelle1[Datum],"&lt;="&amp;Tabelle1[[#This Row],[Datum]],Tabelle1[Betrag]),"")</f>
        <v/>
      </c>
      <c r="L801" s="6" t="str">
        <f>IF(MOD(Tabelle1[[#This Row],[Datum]],7)=1,SUMIF(Tabelle1[Datum],"&lt;="&amp;Tabelle1[[#This Row],[Datum]],Tabelle1[Stunde]),"")</f>
        <v/>
      </c>
    </row>
    <row r="802" spans="2:12" hidden="1">
      <c r="B802">
        <f>IF(Tabelle1[[#This Row],[Datum]]&lt;1,"",YEAR(Tabelle1[[#This Row],[Datum]]))</f>
        <v>2027</v>
      </c>
      <c r="C802">
        <f>IF(Tabelle1[[#This Row],[Datum]]&lt;1,"",MONTH(Tabelle1[[#This Row],[Datum]]))</f>
        <v>3</v>
      </c>
      <c r="D802" t="str">
        <f>IF(Tabelle1[[#This Row],[Verdienst]]="","",_xlfn.ISOWEEKNUM(Tabelle1[[#This Row],[Datum]]))</f>
        <v/>
      </c>
      <c r="E802" s="5">
        <v>46456</v>
      </c>
      <c r="F802" s="4"/>
      <c r="G802" s="4"/>
      <c r="I802" s="6" t="str">
        <f>IF(Tabelle1[[#This Row],[Beginn]]&lt;1,"",IF(OR(Tabelle1[[#This Row],[Beginn]]="Urlaub",Tabelle1[[#This Row],[Beginn]]="Krank",Tabelle1[[#This Row],[Beginn]]="Feiertag"),8/24,Tabelle1[[#This Row],[Ende]]-Tabelle1[[#This Row],[Beginn]]-Tabelle1[[#This Row],[Pause]]))</f>
        <v/>
      </c>
      <c r="J802" s="2" t="str">
        <f>IF(ISNUMBER(Tabelle1[[#This Row],[Stunde]]),IF(Tabelle1[[#This Row],[Stunde]]&gt;0,Tabelle1[[#This Row],[Stunde]]*$J$1*24,""),"")</f>
        <v/>
      </c>
      <c r="K802" t="str">
        <f>IF(MOD(Tabelle1[[#This Row],[Datum]],7)=1,SUMIF(Tabelle1[Datum],"&lt;="&amp;Tabelle1[[#This Row],[Datum]],Tabelle1[Betrag]),"")</f>
        <v/>
      </c>
      <c r="L802" s="6" t="str">
        <f>IF(MOD(Tabelle1[[#This Row],[Datum]],7)=1,SUMIF(Tabelle1[Datum],"&lt;="&amp;Tabelle1[[#This Row],[Datum]],Tabelle1[Stunde]),"")</f>
        <v/>
      </c>
    </row>
    <row r="803" spans="2:12" hidden="1">
      <c r="B803">
        <f>IF(Tabelle1[[#This Row],[Datum]]&lt;1,"",YEAR(Tabelle1[[#This Row],[Datum]]))</f>
        <v>2027</v>
      </c>
      <c r="C803">
        <f>IF(Tabelle1[[#This Row],[Datum]]&lt;1,"",MONTH(Tabelle1[[#This Row],[Datum]]))</f>
        <v>3</v>
      </c>
      <c r="D803" t="str">
        <f>IF(Tabelle1[[#This Row],[Verdienst]]="","",_xlfn.ISOWEEKNUM(Tabelle1[[#This Row],[Datum]]))</f>
        <v/>
      </c>
      <c r="E803" s="5">
        <v>46457</v>
      </c>
      <c r="F803" s="4"/>
      <c r="G803" s="4"/>
      <c r="I803" s="6" t="str">
        <f>IF(Tabelle1[[#This Row],[Beginn]]&lt;1,"",IF(OR(Tabelle1[[#This Row],[Beginn]]="Urlaub",Tabelle1[[#This Row],[Beginn]]="Krank",Tabelle1[[#This Row],[Beginn]]="Feiertag"),8/24,Tabelle1[[#This Row],[Ende]]-Tabelle1[[#This Row],[Beginn]]-Tabelle1[[#This Row],[Pause]]))</f>
        <v/>
      </c>
      <c r="J803" s="2" t="str">
        <f>IF(ISNUMBER(Tabelle1[[#This Row],[Stunde]]),IF(Tabelle1[[#This Row],[Stunde]]&gt;0,Tabelle1[[#This Row],[Stunde]]*$J$1*24,""),"")</f>
        <v/>
      </c>
      <c r="K803" t="str">
        <f>IF(MOD(Tabelle1[[#This Row],[Datum]],7)=1,SUMIF(Tabelle1[Datum],"&lt;="&amp;Tabelle1[[#This Row],[Datum]],Tabelle1[Betrag]),"")</f>
        <v/>
      </c>
      <c r="L803" s="6" t="str">
        <f>IF(MOD(Tabelle1[[#This Row],[Datum]],7)=1,SUMIF(Tabelle1[Datum],"&lt;="&amp;Tabelle1[[#This Row],[Datum]],Tabelle1[Stunde]),"")</f>
        <v/>
      </c>
    </row>
    <row r="804" spans="2:12" hidden="1">
      <c r="B804">
        <f>IF(Tabelle1[[#This Row],[Datum]]&lt;1,"",YEAR(Tabelle1[[#This Row],[Datum]]))</f>
        <v>2027</v>
      </c>
      <c r="C804">
        <f>IF(Tabelle1[[#This Row],[Datum]]&lt;1,"",MONTH(Tabelle1[[#This Row],[Datum]]))</f>
        <v>3</v>
      </c>
      <c r="D804" t="str">
        <f>IF(Tabelle1[[#This Row],[Verdienst]]="","",_xlfn.ISOWEEKNUM(Tabelle1[[#This Row],[Datum]]))</f>
        <v/>
      </c>
      <c r="E804" s="5">
        <v>46458</v>
      </c>
      <c r="F804" s="4"/>
      <c r="G804" s="4"/>
      <c r="I804" s="6" t="str">
        <f>IF(Tabelle1[[#This Row],[Beginn]]&lt;1,"",IF(OR(Tabelle1[[#This Row],[Beginn]]="Urlaub",Tabelle1[[#This Row],[Beginn]]="Krank",Tabelle1[[#This Row],[Beginn]]="Feiertag"),8/24,Tabelle1[[#This Row],[Ende]]-Tabelle1[[#This Row],[Beginn]]-Tabelle1[[#This Row],[Pause]]))</f>
        <v/>
      </c>
      <c r="J804" s="2" t="str">
        <f>IF(ISNUMBER(Tabelle1[[#This Row],[Stunde]]),IF(Tabelle1[[#This Row],[Stunde]]&gt;0,Tabelle1[[#This Row],[Stunde]]*$J$1*24,""),"")</f>
        <v/>
      </c>
      <c r="K804" t="str">
        <f>IF(MOD(Tabelle1[[#This Row],[Datum]],7)=1,SUMIF(Tabelle1[Datum],"&lt;="&amp;Tabelle1[[#This Row],[Datum]],Tabelle1[Betrag]),"")</f>
        <v/>
      </c>
      <c r="L804" s="6" t="str">
        <f>IF(MOD(Tabelle1[[#This Row],[Datum]],7)=1,SUMIF(Tabelle1[Datum],"&lt;="&amp;Tabelle1[[#This Row],[Datum]],Tabelle1[Stunde]),"")</f>
        <v/>
      </c>
    </row>
    <row r="805" spans="2:12" hidden="1">
      <c r="B805">
        <f>IF(Tabelle1[[#This Row],[Datum]]&lt;1,"",YEAR(Tabelle1[[#This Row],[Datum]]))</f>
        <v>2027</v>
      </c>
      <c r="C805">
        <f>IF(Tabelle1[[#This Row],[Datum]]&lt;1,"",MONTH(Tabelle1[[#This Row],[Datum]]))</f>
        <v>3</v>
      </c>
      <c r="D805" t="str">
        <f>IF(Tabelle1[[#This Row],[Verdienst]]="","",_xlfn.ISOWEEKNUM(Tabelle1[[#This Row],[Datum]]))</f>
        <v/>
      </c>
      <c r="E805" s="5">
        <v>46459</v>
      </c>
      <c r="F805" s="4"/>
      <c r="G805" s="4"/>
      <c r="I805" s="6" t="str">
        <f>IF(Tabelle1[[#This Row],[Beginn]]&lt;1,"",IF(OR(Tabelle1[[#This Row],[Beginn]]="Urlaub",Tabelle1[[#This Row],[Beginn]]="Krank",Tabelle1[[#This Row],[Beginn]]="Feiertag"),8/24,Tabelle1[[#This Row],[Ende]]-Tabelle1[[#This Row],[Beginn]]-Tabelle1[[#This Row],[Pause]]))</f>
        <v/>
      </c>
      <c r="J805" s="2" t="str">
        <f>IF(ISNUMBER(Tabelle1[[#This Row],[Stunde]]),IF(Tabelle1[[#This Row],[Stunde]]&gt;0,Tabelle1[[#This Row],[Stunde]]*$J$1*24,""),"")</f>
        <v/>
      </c>
      <c r="K805" t="str">
        <f>IF(MOD(Tabelle1[[#This Row],[Datum]],7)=1,SUMIF(Tabelle1[Datum],"&lt;="&amp;Tabelle1[[#This Row],[Datum]],Tabelle1[Betrag]),"")</f>
        <v/>
      </c>
      <c r="L805" s="6" t="str">
        <f>IF(MOD(Tabelle1[[#This Row],[Datum]],7)=1,SUMIF(Tabelle1[Datum],"&lt;="&amp;Tabelle1[[#This Row],[Datum]],Tabelle1[Stunde]),"")</f>
        <v/>
      </c>
    </row>
    <row r="806" spans="2:12" hidden="1">
      <c r="B806">
        <f>IF(Tabelle1[[#This Row],[Datum]]&lt;1,"",YEAR(Tabelle1[[#This Row],[Datum]]))</f>
        <v>2027</v>
      </c>
      <c r="C806">
        <f>IF(Tabelle1[[#This Row],[Datum]]&lt;1,"",MONTH(Tabelle1[[#This Row],[Datum]]))</f>
        <v>3</v>
      </c>
      <c r="D806">
        <f>IF(Tabelle1[[#This Row],[Verdienst]]="","",_xlfn.ISOWEEKNUM(Tabelle1[[#This Row],[Datum]]))</f>
        <v>10</v>
      </c>
      <c r="E806" s="5">
        <v>46460</v>
      </c>
      <c r="F806" s="4"/>
      <c r="G806" s="4"/>
      <c r="I806" s="6" t="str">
        <f>IF(Tabelle1[[#This Row],[Beginn]]&lt;1,"",IF(OR(Tabelle1[[#This Row],[Beginn]]="Urlaub",Tabelle1[[#This Row],[Beginn]]="Krank",Tabelle1[[#This Row],[Beginn]]="Feiertag"),8/24,Tabelle1[[#This Row],[Ende]]-Tabelle1[[#This Row],[Beginn]]-Tabelle1[[#This Row],[Pause]]))</f>
        <v/>
      </c>
      <c r="J806" s="2" t="str">
        <f>IF(ISNUMBER(Tabelle1[[#This Row],[Stunde]]),IF(Tabelle1[[#This Row],[Stunde]]&gt;0,Tabelle1[[#This Row],[Stunde]]*$J$1*24,""),"")</f>
        <v/>
      </c>
      <c r="K806">
        <f>IF(MOD(Tabelle1[[#This Row],[Datum]],7)=1,SUMIF(Tabelle1[Datum],"&lt;="&amp;Tabelle1[[#This Row],[Datum]],Tabelle1[Betrag]),"")</f>
        <v>506.55999999999995</v>
      </c>
      <c r="L806" s="6">
        <f>IF(MOD(Tabelle1[[#This Row],[Datum]],7)=1,SUMIF(Tabelle1[Datum],"&lt;="&amp;Tabelle1[[#This Row],[Datum]],Tabelle1[Stunde]),"")</f>
        <v>1.3333333333333333</v>
      </c>
    </row>
    <row r="807" spans="2:12" hidden="1">
      <c r="B807">
        <f>IF(Tabelle1[[#This Row],[Datum]]&lt;1,"",YEAR(Tabelle1[[#This Row],[Datum]]))</f>
        <v>2027</v>
      </c>
      <c r="C807">
        <f>IF(Tabelle1[[#This Row],[Datum]]&lt;1,"",MONTH(Tabelle1[[#This Row],[Datum]]))</f>
        <v>3</v>
      </c>
      <c r="D807" t="str">
        <f>IF(Tabelle1[[#This Row],[Verdienst]]="","",_xlfn.ISOWEEKNUM(Tabelle1[[#This Row],[Datum]]))</f>
        <v/>
      </c>
      <c r="E807" s="5">
        <v>46461</v>
      </c>
      <c r="F807" s="4"/>
      <c r="G807" s="4"/>
      <c r="I807" s="6" t="str">
        <f>IF(Tabelle1[[#This Row],[Beginn]]&lt;1,"",IF(OR(Tabelle1[[#This Row],[Beginn]]="Urlaub",Tabelle1[[#This Row],[Beginn]]="Krank",Tabelle1[[#This Row],[Beginn]]="Feiertag"),8/24,Tabelle1[[#This Row],[Ende]]-Tabelle1[[#This Row],[Beginn]]-Tabelle1[[#This Row],[Pause]]))</f>
        <v/>
      </c>
      <c r="J807" s="2" t="str">
        <f>IF(ISNUMBER(Tabelle1[[#This Row],[Stunde]]),IF(Tabelle1[[#This Row],[Stunde]]&gt;0,Tabelle1[[#This Row],[Stunde]]*$J$1*24,""),"")</f>
        <v/>
      </c>
      <c r="K807" t="str">
        <f>IF(MOD(Tabelle1[[#This Row],[Datum]],7)=1,SUMIF(Tabelle1[Datum],"&lt;="&amp;Tabelle1[[#This Row],[Datum]],Tabelle1[Betrag]),"")</f>
        <v/>
      </c>
      <c r="L807" s="6" t="str">
        <f>IF(MOD(Tabelle1[[#This Row],[Datum]],7)=1,SUMIF(Tabelle1[Datum],"&lt;="&amp;Tabelle1[[#This Row],[Datum]],Tabelle1[Stunde]),"")</f>
        <v/>
      </c>
    </row>
    <row r="808" spans="2:12" hidden="1">
      <c r="B808">
        <f>IF(Tabelle1[[#This Row],[Datum]]&lt;1,"",YEAR(Tabelle1[[#This Row],[Datum]]))</f>
        <v>2027</v>
      </c>
      <c r="C808">
        <f>IF(Tabelle1[[#This Row],[Datum]]&lt;1,"",MONTH(Tabelle1[[#This Row],[Datum]]))</f>
        <v>3</v>
      </c>
      <c r="D808" t="str">
        <f>IF(Tabelle1[[#This Row],[Verdienst]]="","",_xlfn.ISOWEEKNUM(Tabelle1[[#This Row],[Datum]]))</f>
        <v/>
      </c>
      <c r="E808" s="5">
        <v>46462</v>
      </c>
      <c r="F808" s="4"/>
      <c r="G808" s="4"/>
      <c r="I808" s="6" t="str">
        <f>IF(Tabelle1[[#This Row],[Beginn]]&lt;1,"",IF(OR(Tabelle1[[#This Row],[Beginn]]="Urlaub",Tabelle1[[#This Row],[Beginn]]="Krank",Tabelle1[[#This Row],[Beginn]]="Feiertag"),8/24,Tabelle1[[#This Row],[Ende]]-Tabelle1[[#This Row],[Beginn]]-Tabelle1[[#This Row],[Pause]]))</f>
        <v/>
      </c>
      <c r="J808" s="2" t="str">
        <f>IF(ISNUMBER(Tabelle1[[#This Row],[Stunde]]),IF(Tabelle1[[#This Row],[Stunde]]&gt;0,Tabelle1[[#This Row],[Stunde]]*$J$1*24,""),"")</f>
        <v/>
      </c>
      <c r="K808" t="str">
        <f>IF(MOD(Tabelle1[[#This Row],[Datum]],7)=1,SUMIF(Tabelle1[Datum],"&lt;="&amp;Tabelle1[[#This Row],[Datum]],Tabelle1[Betrag]),"")</f>
        <v/>
      </c>
      <c r="L808" s="6" t="str">
        <f>IF(MOD(Tabelle1[[#This Row],[Datum]],7)=1,SUMIF(Tabelle1[Datum],"&lt;="&amp;Tabelle1[[#This Row],[Datum]],Tabelle1[Stunde]),"")</f>
        <v/>
      </c>
    </row>
    <row r="809" spans="2:12" hidden="1">
      <c r="B809">
        <f>IF(Tabelle1[[#This Row],[Datum]]&lt;1,"",YEAR(Tabelle1[[#This Row],[Datum]]))</f>
        <v>2027</v>
      </c>
      <c r="C809">
        <f>IF(Tabelle1[[#This Row],[Datum]]&lt;1,"",MONTH(Tabelle1[[#This Row],[Datum]]))</f>
        <v>3</v>
      </c>
      <c r="D809" t="str">
        <f>IF(Tabelle1[[#This Row],[Verdienst]]="","",_xlfn.ISOWEEKNUM(Tabelle1[[#This Row],[Datum]]))</f>
        <v/>
      </c>
      <c r="E809" s="5">
        <v>46463</v>
      </c>
      <c r="F809" s="4"/>
      <c r="G809" s="4"/>
      <c r="I809" s="6" t="str">
        <f>IF(Tabelle1[[#This Row],[Beginn]]&lt;1,"",IF(OR(Tabelle1[[#This Row],[Beginn]]="Urlaub",Tabelle1[[#This Row],[Beginn]]="Krank",Tabelle1[[#This Row],[Beginn]]="Feiertag"),8/24,Tabelle1[[#This Row],[Ende]]-Tabelle1[[#This Row],[Beginn]]-Tabelle1[[#This Row],[Pause]]))</f>
        <v/>
      </c>
      <c r="J809" s="2" t="str">
        <f>IF(ISNUMBER(Tabelle1[[#This Row],[Stunde]]),IF(Tabelle1[[#This Row],[Stunde]]&gt;0,Tabelle1[[#This Row],[Stunde]]*$J$1*24,""),"")</f>
        <v/>
      </c>
      <c r="K809" t="str">
        <f>IF(MOD(Tabelle1[[#This Row],[Datum]],7)=1,SUMIF(Tabelle1[Datum],"&lt;="&amp;Tabelle1[[#This Row],[Datum]],Tabelle1[Betrag]),"")</f>
        <v/>
      </c>
      <c r="L809" s="6" t="str">
        <f>IF(MOD(Tabelle1[[#This Row],[Datum]],7)=1,SUMIF(Tabelle1[Datum],"&lt;="&amp;Tabelle1[[#This Row],[Datum]],Tabelle1[Stunde]),"")</f>
        <v/>
      </c>
    </row>
    <row r="810" spans="2:12" hidden="1">
      <c r="B810">
        <f>IF(Tabelle1[[#This Row],[Datum]]&lt;1,"",YEAR(Tabelle1[[#This Row],[Datum]]))</f>
        <v>2027</v>
      </c>
      <c r="C810">
        <f>IF(Tabelle1[[#This Row],[Datum]]&lt;1,"",MONTH(Tabelle1[[#This Row],[Datum]]))</f>
        <v>3</v>
      </c>
      <c r="D810" t="str">
        <f>IF(Tabelle1[[#This Row],[Verdienst]]="","",_xlfn.ISOWEEKNUM(Tabelle1[[#This Row],[Datum]]))</f>
        <v/>
      </c>
      <c r="E810" s="5">
        <v>46464</v>
      </c>
      <c r="F810" s="4"/>
      <c r="G810" s="4"/>
      <c r="I810" s="6" t="str">
        <f>IF(Tabelle1[[#This Row],[Beginn]]&lt;1,"",IF(OR(Tabelle1[[#This Row],[Beginn]]="Urlaub",Tabelle1[[#This Row],[Beginn]]="Krank",Tabelle1[[#This Row],[Beginn]]="Feiertag"),8/24,Tabelle1[[#This Row],[Ende]]-Tabelle1[[#This Row],[Beginn]]-Tabelle1[[#This Row],[Pause]]))</f>
        <v/>
      </c>
      <c r="J810" s="2" t="str">
        <f>IF(ISNUMBER(Tabelle1[[#This Row],[Stunde]]),IF(Tabelle1[[#This Row],[Stunde]]&gt;0,Tabelle1[[#This Row],[Stunde]]*$J$1*24,""),"")</f>
        <v/>
      </c>
      <c r="K810" t="str">
        <f>IF(MOD(Tabelle1[[#This Row],[Datum]],7)=1,SUMIF(Tabelle1[Datum],"&lt;="&amp;Tabelle1[[#This Row],[Datum]],Tabelle1[Betrag]),"")</f>
        <v/>
      </c>
      <c r="L810" s="6" t="str">
        <f>IF(MOD(Tabelle1[[#This Row],[Datum]],7)=1,SUMIF(Tabelle1[Datum],"&lt;="&amp;Tabelle1[[#This Row],[Datum]],Tabelle1[Stunde]),"")</f>
        <v/>
      </c>
    </row>
    <row r="811" spans="2:12" hidden="1">
      <c r="B811">
        <f>IF(Tabelle1[[#This Row],[Datum]]&lt;1,"",YEAR(Tabelle1[[#This Row],[Datum]]))</f>
        <v>2027</v>
      </c>
      <c r="C811">
        <f>IF(Tabelle1[[#This Row],[Datum]]&lt;1,"",MONTH(Tabelle1[[#This Row],[Datum]]))</f>
        <v>3</v>
      </c>
      <c r="D811" t="str">
        <f>IF(Tabelle1[[#This Row],[Verdienst]]="","",_xlfn.ISOWEEKNUM(Tabelle1[[#This Row],[Datum]]))</f>
        <v/>
      </c>
      <c r="E811" s="5">
        <v>46465</v>
      </c>
      <c r="F811" s="4"/>
      <c r="G811" s="4"/>
      <c r="I811" s="6" t="str">
        <f>IF(Tabelle1[[#This Row],[Beginn]]&lt;1,"",IF(OR(Tabelle1[[#This Row],[Beginn]]="Urlaub",Tabelle1[[#This Row],[Beginn]]="Krank",Tabelle1[[#This Row],[Beginn]]="Feiertag"),8/24,Tabelle1[[#This Row],[Ende]]-Tabelle1[[#This Row],[Beginn]]-Tabelle1[[#This Row],[Pause]]))</f>
        <v/>
      </c>
      <c r="J811" s="2" t="str">
        <f>IF(ISNUMBER(Tabelle1[[#This Row],[Stunde]]),IF(Tabelle1[[#This Row],[Stunde]]&gt;0,Tabelle1[[#This Row],[Stunde]]*$J$1*24,""),"")</f>
        <v/>
      </c>
      <c r="K811" t="str">
        <f>IF(MOD(Tabelle1[[#This Row],[Datum]],7)=1,SUMIF(Tabelle1[Datum],"&lt;="&amp;Tabelle1[[#This Row],[Datum]],Tabelle1[Betrag]),"")</f>
        <v/>
      </c>
      <c r="L811" s="6" t="str">
        <f>IF(MOD(Tabelle1[[#This Row],[Datum]],7)=1,SUMIF(Tabelle1[Datum],"&lt;="&amp;Tabelle1[[#This Row],[Datum]],Tabelle1[Stunde]),"")</f>
        <v/>
      </c>
    </row>
    <row r="812" spans="2:12" hidden="1">
      <c r="B812">
        <f>IF(Tabelle1[[#This Row],[Datum]]&lt;1,"",YEAR(Tabelle1[[#This Row],[Datum]]))</f>
        <v>2027</v>
      </c>
      <c r="C812">
        <f>IF(Tabelle1[[#This Row],[Datum]]&lt;1,"",MONTH(Tabelle1[[#This Row],[Datum]]))</f>
        <v>3</v>
      </c>
      <c r="D812" t="str">
        <f>IF(Tabelle1[[#This Row],[Verdienst]]="","",_xlfn.ISOWEEKNUM(Tabelle1[[#This Row],[Datum]]))</f>
        <v/>
      </c>
      <c r="E812" s="5">
        <v>46466</v>
      </c>
      <c r="F812" s="4"/>
      <c r="G812" s="4"/>
      <c r="I812" s="6" t="str">
        <f>IF(Tabelle1[[#This Row],[Beginn]]&lt;1,"",IF(OR(Tabelle1[[#This Row],[Beginn]]="Urlaub",Tabelle1[[#This Row],[Beginn]]="Krank",Tabelle1[[#This Row],[Beginn]]="Feiertag"),8/24,Tabelle1[[#This Row],[Ende]]-Tabelle1[[#This Row],[Beginn]]-Tabelle1[[#This Row],[Pause]]))</f>
        <v/>
      </c>
      <c r="J812" s="2" t="str">
        <f>IF(ISNUMBER(Tabelle1[[#This Row],[Stunde]]),IF(Tabelle1[[#This Row],[Stunde]]&gt;0,Tabelle1[[#This Row],[Stunde]]*$J$1*24,""),"")</f>
        <v/>
      </c>
      <c r="K812" t="str">
        <f>IF(MOD(Tabelle1[[#This Row],[Datum]],7)=1,SUMIF(Tabelle1[Datum],"&lt;="&amp;Tabelle1[[#This Row],[Datum]],Tabelle1[Betrag]),"")</f>
        <v/>
      </c>
      <c r="L812" s="6" t="str">
        <f>IF(MOD(Tabelle1[[#This Row],[Datum]],7)=1,SUMIF(Tabelle1[Datum],"&lt;="&amp;Tabelle1[[#This Row],[Datum]],Tabelle1[Stunde]),"")</f>
        <v/>
      </c>
    </row>
    <row r="813" spans="2:12" hidden="1">
      <c r="B813">
        <f>IF(Tabelle1[[#This Row],[Datum]]&lt;1,"",YEAR(Tabelle1[[#This Row],[Datum]]))</f>
        <v>2027</v>
      </c>
      <c r="C813">
        <f>IF(Tabelle1[[#This Row],[Datum]]&lt;1,"",MONTH(Tabelle1[[#This Row],[Datum]]))</f>
        <v>3</v>
      </c>
      <c r="D813">
        <f>IF(Tabelle1[[#This Row],[Verdienst]]="","",_xlfn.ISOWEEKNUM(Tabelle1[[#This Row],[Datum]]))</f>
        <v>11</v>
      </c>
      <c r="E813" s="5">
        <v>46467</v>
      </c>
      <c r="F813" s="4"/>
      <c r="G813" s="4"/>
      <c r="I813" s="6" t="str">
        <f>IF(Tabelle1[[#This Row],[Beginn]]&lt;1,"",IF(OR(Tabelle1[[#This Row],[Beginn]]="Urlaub",Tabelle1[[#This Row],[Beginn]]="Krank",Tabelle1[[#This Row],[Beginn]]="Feiertag"),8/24,Tabelle1[[#This Row],[Ende]]-Tabelle1[[#This Row],[Beginn]]-Tabelle1[[#This Row],[Pause]]))</f>
        <v/>
      </c>
      <c r="J813" s="2" t="str">
        <f>IF(ISNUMBER(Tabelle1[[#This Row],[Stunde]]),IF(Tabelle1[[#This Row],[Stunde]]&gt;0,Tabelle1[[#This Row],[Stunde]]*$J$1*24,""),"")</f>
        <v/>
      </c>
      <c r="K813">
        <f>IF(MOD(Tabelle1[[#This Row],[Datum]],7)=1,SUMIF(Tabelle1[Datum],"&lt;="&amp;Tabelle1[[#This Row],[Datum]],Tabelle1[Betrag]),"")</f>
        <v>506.55999999999995</v>
      </c>
      <c r="L813" s="6">
        <f>IF(MOD(Tabelle1[[#This Row],[Datum]],7)=1,SUMIF(Tabelle1[Datum],"&lt;="&amp;Tabelle1[[#This Row],[Datum]],Tabelle1[Stunde]),"")</f>
        <v>1.3333333333333333</v>
      </c>
    </row>
    <row r="814" spans="2:12" hidden="1">
      <c r="B814">
        <f>IF(Tabelle1[[#This Row],[Datum]]&lt;1,"",YEAR(Tabelle1[[#This Row],[Datum]]))</f>
        <v>2027</v>
      </c>
      <c r="C814">
        <f>IF(Tabelle1[[#This Row],[Datum]]&lt;1,"",MONTH(Tabelle1[[#This Row],[Datum]]))</f>
        <v>3</v>
      </c>
      <c r="D814" t="str">
        <f>IF(Tabelle1[[#This Row],[Verdienst]]="","",_xlfn.ISOWEEKNUM(Tabelle1[[#This Row],[Datum]]))</f>
        <v/>
      </c>
      <c r="E814" s="5">
        <v>46468</v>
      </c>
      <c r="F814" s="4"/>
      <c r="G814" s="4"/>
      <c r="I814" s="6" t="str">
        <f>IF(Tabelle1[[#This Row],[Beginn]]&lt;1,"",IF(OR(Tabelle1[[#This Row],[Beginn]]="Urlaub",Tabelle1[[#This Row],[Beginn]]="Krank",Tabelle1[[#This Row],[Beginn]]="Feiertag"),8/24,Tabelle1[[#This Row],[Ende]]-Tabelle1[[#This Row],[Beginn]]-Tabelle1[[#This Row],[Pause]]))</f>
        <v/>
      </c>
      <c r="J814" s="2" t="str">
        <f>IF(ISNUMBER(Tabelle1[[#This Row],[Stunde]]),IF(Tabelle1[[#This Row],[Stunde]]&gt;0,Tabelle1[[#This Row],[Stunde]]*$J$1*24,""),"")</f>
        <v/>
      </c>
      <c r="K814" t="str">
        <f>IF(MOD(Tabelle1[[#This Row],[Datum]],7)=1,SUMIF(Tabelle1[Datum],"&lt;="&amp;Tabelle1[[#This Row],[Datum]],Tabelle1[Betrag]),"")</f>
        <v/>
      </c>
      <c r="L814" s="6" t="str">
        <f>IF(MOD(Tabelle1[[#This Row],[Datum]],7)=1,SUMIF(Tabelle1[Datum],"&lt;="&amp;Tabelle1[[#This Row],[Datum]],Tabelle1[Stunde]),"")</f>
        <v/>
      </c>
    </row>
    <row r="815" spans="2:12" hidden="1">
      <c r="B815">
        <f>IF(Tabelle1[[#This Row],[Datum]]&lt;1,"",YEAR(Tabelle1[[#This Row],[Datum]]))</f>
        <v>2027</v>
      </c>
      <c r="C815">
        <f>IF(Tabelle1[[#This Row],[Datum]]&lt;1,"",MONTH(Tabelle1[[#This Row],[Datum]]))</f>
        <v>3</v>
      </c>
      <c r="D815" t="str">
        <f>IF(Tabelle1[[#This Row],[Verdienst]]="","",_xlfn.ISOWEEKNUM(Tabelle1[[#This Row],[Datum]]))</f>
        <v/>
      </c>
      <c r="E815" s="5">
        <v>46469</v>
      </c>
      <c r="F815" s="4"/>
      <c r="G815" s="4"/>
      <c r="I815" s="6" t="str">
        <f>IF(Tabelle1[[#This Row],[Beginn]]&lt;1,"",IF(OR(Tabelle1[[#This Row],[Beginn]]="Urlaub",Tabelle1[[#This Row],[Beginn]]="Krank",Tabelle1[[#This Row],[Beginn]]="Feiertag"),8/24,Tabelle1[[#This Row],[Ende]]-Tabelle1[[#This Row],[Beginn]]-Tabelle1[[#This Row],[Pause]]))</f>
        <v/>
      </c>
      <c r="J815" s="2" t="str">
        <f>IF(ISNUMBER(Tabelle1[[#This Row],[Stunde]]),IF(Tabelle1[[#This Row],[Stunde]]&gt;0,Tabelle1[[#This Row],[Stunde]]*$J$1*24,""),"")</f>
        <v/>
      </c>
      <c r="K815" t="str">
        <f>IF(MOD(Tabelle1[[#This Row],[Datum]],7)=1,SUMIF(Tabelle1[Datum],"&lt;="&amp;Tabelle1[[#This Row],[Datum]],Tabelle1[Betrag]),"")</f>
        <v/>
      </c>
      <c r="L815" s="6" t="str">
        <f>IF(MOD(Tabelle1[[#This Row],[Datum]],7)=1,SUMIF(Tabelle1[Datum],"&lt;="&amp;Tabelle1[[#This Row],[Datum]],Tabelle1[Stunde]),"")</f>
        <v/>
      </c>
    </row>
    <row r="816" spans="2:12" hidden="1">
      <c r="B816">
        <f>IF(Tabelle1[[#This Row],[Datum]]&lt;1,"",YEAR(Tabelle1[[#This Row],[Datum]]))</f>
        <v>2027</v>
      </c>
      <c r="C816">
        <f>IF(Tabelle1[[#This Row],[Datum]]&lt;1,"",MONTH(Tabelle1[[#This Row],[Datum]]))</f>
        <v>3</v>
      </c>
      <c r="D816" t="str">
        <f>IF(Tabelle1[[#This Row],[Verdienst]]="","",_xlfn.ISOWEEKNUM(Tabelle1[[#This Row],[Datum]]))</f>
        <v/>
      </c>
      <c r="E816" s="5">
        <v>46470</v>
      </c>
      <c r="F816" s="4"/>
      <c r="G816" s="4"/>
      <c r="I816" s="6" t="str">
        <f>IF(Tabelle1[[#This Row],[Beginn]]&lt;1,"",IF(OR(Tabelle1[[#This Row],[Beginn]]="Urlaub",Tabelle1[[#This Row],[Beginn]]="Krank",Tabelle1[[#This Row],[Beginn]]="Feiertag"),8/24,Tabelle1[[#This Row],[Ende]]-Tabelle1[[#This Row],[Beginn]]-Tabelle1[[#This Row],[Pause]]))</f>
        <v/>
      </c>
      <c r="J816" s="2" t="str">
        <f>IF(ISNUMBER(Tabelle1[[#This Row],[Stunde]]),IF(Tabelle1[[#This Row],[Stunde]]&gt;0,Tabelle1[[#This Row],[Stunde]]*$J$1*24,""),"")</f>
        <v/>
      </c>
      <c r="K816" t="str">
        <f>IF(MOD(Tabelle1[[#This Row],[Datum]],7)=1,SUMIF(Tabelle1[Datum],"&lt;="&amp;Tabelle1[[#This Row],[Datum]],Tabelle1[Betrag]),"")</f>
        <v/>
      </c>
      <c r="L816" s="6" t="str">
        <f>IF(MOD(Tabelle1[[#This Row],[Datum]],7)=1,SUMIF(Tabelle1[Datum],"&lt;="&amp;Tabelle1[[#This Row],[Datum]],Tabelle1[Stunde]),"")</f>
        <v/>
      </c>
    </row>
    <row r="817" spans="2:12" hidden="1">
      <c r="B817">
        <f>IF(Tabelle1[[#This Row],[Datum]]&lt;1,"",YEAR(Tabelle1[[#This Row],[Datum]]))</f>
        <v>2027</v>
      </c>
      <c r="C817">
        <f>IF(Tabelle1[[#This Row],[Datum]]&lt;1,"",MONTH(Tabelle1[[#This Row],[Datum]]))</f>
        <v>3</v>
      </c>
      <c r="D817" t="str">
        <f>IF(Tabelle1[[#This Row],[Verdienst]]="","",_xlfn.ISOWEEKNUM(Tabelle1[[#This Row],[Datum]]))</f>
        <v/>
      </c>
      <c r="E817" s="5">
        <v>46471</v>
      </c>
      <c r="F817" s="4"/>
      <c r="G817" s="4"/>
      <c r="I817" s="6" t="str">
        <f>IF(Tabelle1[[#This Row],[Beginn]]&lt;1,"",IF(OR(Tabelle1[[#This Row],[Beginn]]="Urlaub",Tabelle1[[#This Row],[Beginn]]="Krank",Tabelle1[[#This Row],[Beginn]]="Feiertag"),8/24,Tabelle1[[#This Row],[Ende]]-Tabelle1[[#This Row],[Beginn]]-Tabelle1[[#This Row],[Pause]]))</f>
        <v/>
      </c>
      <c r="J817" s="2" t="str">
        <f>IF(ISNUMBER(Tabelle1[[#This Row],[Stunde]]),IF(Tabelle1[[#This Row],[Stunde]]&gt;0,Tabelle1[[#This Row],[Stunde]]*$J$1*24,""),"")</f>
        <v/>
      </c>
      <c r="K817" t="str">
        <f>IF(MOD(Tabelle1[[#This Row],[Datum]],7)=1,SUMIF(Tabelle1[Datum],"&lt;="&amp;Tabelle1[[#This Row],[Datum]],Tabelle1[Betrag]),"")</f>
        <v/>
      </c>
      <c r="L817" s="6" t="str">
        <f>IF(MOD(Tabelle1[[#This Row],[Datum]],7)=1,SUMIF(Tabelle1[Datum],"&lt;="&amp;Tabelle1[[#This Row],[Datum]],Tabelle1[Stunde]),"")</f>
        <v/>
      </c>
    </row>
    <row r="818" spans="2:12" hidden="1">
      <c r="B818">
        <f>IF(Tabelle1[[#This Row],[Datum]]&lt;1,"",YEAR(Tabelle1[[#This Row],[Datum]]))</f>
        <v>2027</v>
      </c>
      <c r="C818">
        <f>IF(Tabelle1[[#This Row],[Datum]]&lt;1,"",MONTH(Tabelle1[[#This Row],[Datum]]))</f>
        <v>3</v>
      </c>
      <c r="D818" t="str">
        <f>IF(Tabelle1[[#This Row],[Verdienst]]="","",_xlfn.ISOWEEKNUM(Tabelle1[[#This Row],[Datum]]))</f>
        <v/>
      </c>
      <c r="E818" s="5">
        <v>46472</v>
      </c>
      <c r="F818" s="4"/>
      <c r="G818" s="4"/>
      <c r="I818" s="6" t="str">
        <f>IF(Tabelle1[[#This Row],[Beginn]]&lt;1,"",IF(OR(Tabelle1[[#This Row],[Beginn]]="Urlaub",Tabelle1[[#This Row],[Beginn]]="Krank",Tabelle1[[#This Row],[Beginn]]="Feiertag"),8/24,Tabelle1[[#This Row],[Ende]]-Tabelle1[[#This Row],[Beginn]]-Tabelle1[[#This Row],[Pause]]))</f>
        <v/>
      </c>
      <c r="J818" s="2" t="str">
        <f>IF(ISNUMBER(Tabelle1[[#This Row],[Stunde]]),IF(Tabelle1[[#This Row],[Stunde]]&gt;0,Tabelle1[[#This Row],[Stunde]]*$J$1*24,""),"")</f>
        <v/>
      </c>
      <c r="K818" t="str">
        <f>IF(MOD(Tabelle1[[#This Row],[Datum]],7)=1,SUMIF(Tabelle1[Datum],"&lt;="&amp;Tabelle1[[#This Row],[Datum]],Tabelle1[Betrag]),"")</f>
        <v/>
      </c>
      <c r="L818" s="6" t="str">
        <f>IF(MOD(Tabelle1[[#This Row],[Datum]],7)=1,SUMIF(Tabelle1[Datum],"&lt;="&amp;Tabelle1[[#This Row],[Datum]],Tabelle1[Stunde]),"")</f>
        <v/>
      </c>
    </row>
    <row r="819" spans="2:12" hidden="1">
      <c r="B819">
        <f>IF(Tabelle1[[#This Row],[Datum]]&lt;1,"",YEAR(Tabelle1[[#This Row],[Datum]]))</f>
        <v>2027</v>
      </c>
      <c r="C819">
        <f>IF(Tabelle1[[#This Row],[Datum]]&lt;1,"",MONTH(Tabelle1[[#This Row],[Datum]]))</f>
        <v>3</v>
      </c>
      <c r="D819" t="str">
        <f>IF(Tabelle1[[#This Row],[Verdienst]]="","",_xlfn.ISOWEEKNUM(Tabelle1[[#This Row],[Datum]]))</f>
        <v/>
      </c>
      <c r="E819" s="5">
        <v>46473</v>
      </c>
      <c r="F819" s="4"/>
      <c r="G819" s="4"/>
      <c r="I819" s="6" t="str">
        <f>IF(Tabelle1[[#This Row],[Beginn]]&lt;1,"",IF(OR(Tabelle1[[#This Row],[Beginn]]="Urlaub",Tabelle1[[#This Row],[Beginn]]="Krank",Tabelle1[[#This Row],[Beginn]]="Feiertag"),8/24,Tabelle1[[#This Row],[Ende]]-Tabelle1[[#This Row],[Beginn]]-Tabelle1[[#This Row],[Pause]]))</f>
        <v/>
      </c>
      <c r="J819" s="2" t="str">
        <f>IF(ISNUMBER(Tabelle1[[#This Row],[Stunde]]),IF(Tabelle1[[#This Row],[Stunde]]&gt;0,Tabelle1[[#This Row],[Stunde]]*$J$1*24,""),"")</f>
        <v/>
      </c>
      <c r="K819" t="str">
        <f>IF(MOD(Tabelle1[[#This Row],[Datum]],7)=1,SUMIF(Tabelle1[Datum],"&lt;="&amp;Tabelle1[[#This Row],[Datum]],Tabelle1[Betrag]),"")</f>
        <v/>
      </c>
      <c r="L819" s="6" t="str">
        <f>IF(MOD(Tabelle1[[#This Row],[Datum]],7)=1,SUMIF(Tabelle1[Datum],"&lt;="&amp;Tabelle1[[#This Row],[Datum]],Tabelle1[Stunde]),"")</f>
        <v/>
      </c>
    </row>
    <row r="820" spans="2:12" hidden="1">
      <c r="B820">
        <f>IF(Tabelle1[[#This Row],[Datum]]&lt;1,"",YEAR(Tabelle1[[#This Row],[Datum]]))</f>
        <v>2027</v>
      </c>
      <c r="C820">
        <f>IF(Tabelle1[[#This Row],[Datum]]&lt;1,"",MONTH(Tabelle1[[#This Row],[Datum]]))</f>
        <v>3</v>
      </c>
      <c r="D820">
        <f>IF(Tabelle1[[#This Row],[Verdienst]]="","",_xlfn.ISOWEEKNUM(Tabelle1[[#This Row],[Datum]]))</f>
        <v>12</v>
      </c>
      <c r="E820" s="5">
        <v>46474</v>
      </c>
      <c r="F820" s="4"/>
      <c r="G820" s="4"/>
      <c r="I820" s="6" t="str">
        <f>IF(Tabelle1[[#This Row],[Beginn]]&lt;1,"",IF(OR(Tabelle1[[#This Row],[Beginn]]="Urlaub",Tabelle1[[#This Row],[Beginn]]="Krank",Tabelle1[[#This Row],[Beginn]]="Feiertag"),8/24,Tabelle1[[#This Row],[Ende]]-Tabelle1[[#This Row],[Beginn]]-Tabelle1[[#This Row],[Pause]]))</f>
        <v/>
      </c>
      <c r="J820" s="2" t="str">
        <f>IF(ISNUMBER(Tabelle1[[#This Row],[Stunde]]),IF(Tabelle1[[#This Row],[Stunde]]&gt;0,Tabelle1[[#This Row],[Stunde]]*$J$1*24,""),"")</f>
        <v/>
      </c>
      <c r="K820">
        <f>IF(MOD(Tabelle1[[#This Row],[Datum]],7)=1,SUMIF(Tabelle1[Datum],"&lt;="&amp;Tabelle1[[#This Row],[Datum]],Tabelle1[Betrag]),"")</f>
        <v>506.55999999999995</v>
      </c>
      <c r="L820" s="6">
        <f>IF(MOD(Tabelle1[[#This Row],[Datum]],7)=1,SUMIF(Tabelle1[Datum],"&lt;="&amp;Tabelle1[[#This Row],[Datum]],Tabelle1[Stunde]),"")</f>
        <v>1.3333333333333333</v>
      </c>
    </row>
    <row r="821" spans="2:12" hidden="1">
      <c r="B821">
        <f>IF(Tabelle1[[#This Row],[Datum]]&lt;1,"",YEAR(Tabelle1[[#This Row],[Datum]]))</f>
        <v>2027</v>
      </c>
      <c r="C821">
        <f>IF(Tabelle1[[#This Row],[Datum]]&lt;1,"",MONTH(Tabelle1[[#This Row],[Datum]]))</f>
        <v>3</v>
      </c>
      <c r="D821" t="str">
        <f>IF(Tabelle1[[#This Row],[Verdienst]]="","",_xlfn.ISOWEEKNUM(Tabelle1[[#This Row],[Datum]]))</f>
        <v/>
      </c>
      <c r="E821" s="5">
        <v>46475</v>
      </c>
      <c r="F821" s="4"/>
      <c r="G821" s="4"/>
      <c r="I821" s="6" t="str">
        <f>IF(Tabelle1[[#This Row],[Beginn]]&lt;1,"",IF(OR(Tabelle1[[#This Row],[Beginn]]="Urlaub",Tabelle1[[#This Row],[Beginn]]="Krank",Tabelle1[[#This Row],[Beginn]]="Feiertag"),8/24,Tabelle1[[#This Row],[Ende]]-Tabelle1[[#This Row],[Beginn]]-Tabelle1[[#This Row],[Pause]]))</f>
        <v/>
      </c>
      <c r="J821" s="2" t="str">
        <f>IF(ISNUMBER(Tabelle1[[#This Row],[Stunde]]),IF(Tabelle1[[#This Row],[Stunde]]&gt;0,Tabelle1[[#This Row],[Stunde]]*$J$1*24,""),"")</f>
        <v/>
      </c>
      <c r="K821" t="str">
        <f>IF(MOD(Tabelle1[[#This Row],[Datum]],7)=1,SUMIF(Tabelle1[Datum],"&lt;="&amp;Tabelle1[[#This Row],[Datum]],Tabelle1[Betrag]),"")</f>
        <v/>
      </c>
      <c r="L821" s="6" t="str">
        <f>IF(MOD(Tabelle1[[#This Row],[Datum]],7)=1,SUMIF(Tabelle1[Datum],"&lt;="&amp;Tabelle1[[#This Row],[Datum]],Tabelle1[Stunde]),"")</f>
        <v/>
      </c>
    </row>
    <row r="822" spans="2:12" hidden="1">
      <c r="B822">
        <f>IF(Tabelle1[[#This Row],[Datum]]&lt;1,"",YEAR(Tabelle1[[#This Row],[Datum]]))</f>
        <v>2027</v>
      </c>
      <c r="C822">
        <f>IF(Tabelle1[[#This Row],[Datum]]&lt;1,"",MONTH(Tabelle1[[#This Row],[Datum]]))</f>
        <v>3</v>
      </c>
      <c r="D822" t="str">
        <f>IF(Tabelle1[[#This Row],[Verdienst]]="","",_xlfn.ISOWEEKNUM(Tabelle1[[#This Row],[Datum]]))</f>
        <v/>
      </c>
      <c r="E822" s="5">
        <v>46476</v>
      </c>
      <c r="F822" s="4"/>
      <c r="G822" s="4"/>
      <c r="I822" s="6" t="str">
        <f>IF(Tabelle1[[#This Row],[Beginn]]&lt;1,"",IF(OR(Tabelle1[[#This Row],[Beginn]]="Urlaub",Tabelle1[[#This Row],[Beginn]]="Krank",Tabelle1[[#This Row],[Beginn]]="Feiertag"),8/24,Tabelle1[[#This Row],[Ende]]-Tabelle1[[#This Row],[Beginn]]-Tabelle1[[#This Row],[Pause]]))</f>
        <v/>
      </c>
      <c r="J822" s="2" t="str">
        <f>IF(ISNUMBER(Tabelle1[[#This Row],[Stunde]]),IF(Tabelle1[[#This Row],[Stunde]]&gt;0,Tabelle1[[#This Row],[Stunde]]*$J$1*24,""),"")</f>
        <v/>
      </c>
      <c r="K822" t="str">
        <f>IF(MOD(Tabelle1[[#This Row],[Datum]],7)=1,SUMIF(Tabelle1[Datum],"&lt;="&amp;Tabelle1[[#This Row],[Datum]],Tabelle1[Betrag]),"")</f>
        <v/>
      </c>
      <c r="L822" s="6" t="str">
        <f>IF(MOD(Tabelle1[[#This Row],[Datum]],7)=1,SUMIF(Tabelle1[Datum],"&lt;="&amp;Tabelle1[[#This Row],[Datum]],Tabelle1[Stunde]),"")</f>
        <v/>
      </c>
    </row>
    <row r="823" spans="2:12" hidden="1">
      <c r="B823">
        <f>IF(Tabelle1[[#This Row],[Datum]]&lt;1,"",YEAR(Tabelle1[[#This Row],[Datum]]))</f>
        <v>2027</v>
      </c>
      <c r="C823">
        <f>IF(Tabelle1[[#This Row],[Datum]]&lt;1,"",MONTH(Tabelle1[[#This Row],[Datum]]))</f>
        <v>3</v>
      </c>
      <c r="D823" t="str">
        <f>IF(Tabelle1[[#This Row],[Verdienst]]="","",_xlfn.ISOWEEKNUM(Tabelle1[[#This Row],[Datum]]))</f>
        <v/>
      </c>
      <c r="E823" s="5">
        <v>46477</v>
      </c>
      <c r="F823" s="4"/>
      <c r="G823" s="4"/>
      <c r="I823" s="6" t="str">
        <f>IF(Tabelle1[[#This Row],[Beginn]]&lt;1,"",IF(OR(Tabelle1[[#This Row],[Beginn]]="Urlaub",Tabelle1[[#This Row],[Beginn]]="Krank",Tabelle1[[#This Row],[Beginn]]="Feiertag"),8/24,Tabelle1[[#This Row],[Ende]]-Tabelle1[[#This Row],[Beginn]]-Tabelle1[[#This Row],[Pause]]))</f>
        <v/>
      </c>
      <c r="J823" s="2" t="str">
        <f>IF(ISNUMBER(Tabelle1[[#This Row],[Stunde]]),IF(Tabelle1[[#This Row],[Stunde]]&gt;0,Tabelle1[[#This Row],[Stunde]]*$J$1*24,""),"")</f>
        <v/>
      </c>
      <c r="K823" t="str">
        <f>IF(MOD(Tabelle1[[#This Row],[Datum]],7)=1,SUMIF(Tabelle1[Datum],"&lt;="&amp;Tabelle1[[#This Row],[Datum]],Tabelle1[Betrag]),"")</f>
        <v/>
      </c>
      <c r="L823" s="6" t="str">
        <f>IF(MOD(Tabelle1[[#This Row],[Datum]],7)=1,SUMIF(Tabelle1[Datum],"&lt;="&amp;Tabelle1[[#This Row],[Datum]],Tabelle1[Stunde]),"")</f>
        <v/>
      </c>
    </row>
    <row r="824" spans="2:12" hidden="1">
      <c r="B824">
        <f>IF(Tabelle1[[#This Row],[Datum]]&lt;1,"",YEAR(Tabelle1[[#This Row],[Datum]]))</f>
        <v>2027</v>
      </c>
      <c r="C824">
        <f>IF(Tabelle1[[#This Row],[Datum]]&lt;1,"",MONTH(Tabelle1[[#This Row],[Datum]]))</f>
        <v>4</v>
      </c>
      <c r="D824" t="str">
        <f>IF(Tabelle1[[#This Row],[Verdienst]]="","",_xlfn.ISOWEEKNUM(Tabelle1[[#This Row],[Datum]]))</f>
        <v/>
      </c>
      <c r="E824" s="5">
        <v>46478</v>
      </c>
      <c r="F824" s="4"/>
      <c r="G824" s="4"/>
      <c r="I824" s="6" t="str">
        <f>IF(Tabelle1[[#This Row],[Beginn]]&lt;1,"",IF(OR(Tabelle1[[#This Row],[Beginn]]="Urlaub",Tabelle1[[#This Row],[Beginn]]="Krank",Tabelle1[[#This Row],[Beginn]]="Feiertag"),8/24,Tabelle1[[#This Row],[Ende]]-Tabelle1[[#This Row],[Beginn]]-Tabelle1[[#This Row],[Pause]]))</f>
        <v/>
      </c>
      <c r="J824" s="2" t="str">
        <f>IF(ISNUMBER(Tabelle1[[#This Row],[Stunde]]),IF(Tabelle1[[#This Row],[Stunde]]&gt;0,Tabelle1[[#This Row],[Stunde]]*$J$1*24,""),"")</f>
        <v/>
      </c>
      <c r="K824" t="str">
        <f>IF(MOD(Tabelle1[[#This Row],[Datum]],7)=1,SUMIF(Tabelle1[Datum],"&lt;="&amp;Tabelle1[[#This Row],[Datum]],Tabelle1[Betrag]),"")</f>
        <v/>
      </c>
      <c r="L824" s="6" t="str">
        <f>IF(MOD(Tabelle1[[#This Row],[Datum]],7)=1,SUMIF(Tabelle1[Datum],"&lt;="&amp;Tabelle1[[#This Row],[Datum]],Tabelle1[Stunde]),"")</f>
        <v/>
      </c>
    </row>
    <row r="825" spans="2:12" hidden="1">
      <c r="B825">
        <f>IF(Tabelle1[[#This Row],[Datum]]&lt;1,"",YEAR(Tabelle1[[#This Row],[Datum]]))</f>
        <v>2027</v>
      </c>
      <c r="C825">
        <f>IF(Tabelle1[[#This Row],[Datum]]&lt;1,"",MONTH(Tabelle1[[#This Row],[Datum]]))</f>
        <v>4</v>
      </c>
      <c r="D825" t="str">
        <f>IF(Tabelle1[[#This Row],[Verdienst]]="","",_xlfn.ISOWEEKNUM(Tabelle1[[#This Row],[Datum]]))</f>
        <v/>
      </c>
      <c r="E825" s="5">
        <v>46479</v>
      </c>
      <c r="F825" s="4"/>
      <c r="G825" s="4"/>
      <c r="I825" s="6" t="str">
        <f>IF(Tabelle1[[#This Row],[Beginn]]&lt;1,"",IF(OR(Tabelle1[[#This Row],[Beginn]]="Urlaub",Tabelle1[[#This Row],[Beginn]]="Krank",Tabelle1[[#This Row],[Beginn]]="Feiertag"),8/24,Tabelle1[[#This Row],[Ende]]-Tabelle1[[#This Row],[Beginn]]-Tabelle1[[#This Row],[Pause]]))</f>
        <v/>
      </c>
      <c r="J825" s="2" t="str">
        <f>IF(ISNUMBER(Tabelle1[[#This Row],[Stunde]]),IF(Tabelle1[[#This Row],[Stunde]]&gt;0,Tabelle1[[#This Row],[Stunde]]*$J$1*24,""),"")</f>
        <v/>
      </c>
      <c r="K825" t="str">
        <f>IF(MOD(Tabelle1[[#This Row],[Datum]],7)=1,SUMIF(Tabelle1[Datum],"&lt;="&amp;Tabelle1[[#This Row],[Datum]],Tabelle1[Betrag]),"")</f>
        <v/>
      </c>
      <c r="L825" s="6" t="str">
        <f>IF(MOD(Tabelle1[[#This Row],[Datum]],7)=1,SUMIF(Tabelle1[Datum],"&lt;="&amp;Tabelle1[[#This Row],[Datum]],Tabelle1[Stunde]),"")</f>
        <v/>
      </c>
    </row>
    <row r="826" spans="2:12" hidden="1">
      <c r="B826">
        <f>IF(Tabelle1[[#This Row],[Datum]]&lt;1,"",YEAR(Tabelle1[[#This Row],[Datum]]))</f>
        <v>2027</v>
      </c>
      <c r="C826">
        <f>IF(Tabelle1[[#This Row],[Datum]]&lt;1,"",MONTH(Tabelle1[[#This Row],[Datum]]))</f>
        <v>4</v>
      </c>
      <c r="D826" t="str">
        <f>IF(Tabelle1[[#This Row],[Verdienst]]="","",_xlfn.ISOWEEKNUM(Tabelle1[[#This Row],[Datum]]))</f>
        <v/>
      </c>
      <c r="E826" s="5">
        <v>46480</v>
      </c>
      <c r="F826" s="4"/>
      <c r="G826" s="4"/>
      <c r="I826" s="6" t="str">
        <f>IF(Tabelle1[[#This Row],[Beginn]]&lt;1,"",IF(OR(Tabelle1[[#This Row],[Beginn]]="Urlaub",Tabelle1[[#This Row],[Beginn]]="Krank",Tabelle1[[#This Row],[Beginn]]="Feiertag"),8/24,Tabelle1[[#This Row],[Ende]]-Tabelle1[[#This Row],[Beginn]]-Tabelle1[[#This Row],[Pause]]))</f>
        <v/>
      </c>
      <c r="J826" s="2" t="str">
        <f>IF(ISNUMBER(Tabelle1[[#This Row],[Stunde]]),IF(Tabelle1[[#This Row],[Stunde]]&gt;0,Tabelle1[[#This Row],[Stunde]]*$J$1*24,""),"")</f>
        <v/>
      </c>
      <c r="K826" t="str">
        <f>IF(MOD(Tabelle1[[#This Row],[Datum]],7)=1,SUMIF(Tabelle1[Datum],"&lt;="&amp;Tabelle1[[#This Row],[Datum]],Tabelle1[Betrag]),"")</f>
        <v/>
      </c>
      <c r="L826" s="6" t="str">
        <f>IF(MOD(Tabelle1[[#This Row],[Datum]],7)=1,SUMIF(Tabelle1[Datum],"&lt;="&amp;Tabelle1[[#This Row],[Datum]],Tabelle1[Stunde]),"")</f>
        <v/>
      </c>
    </row>
    <row r="827" spans="2:12" hidden="1">
      <c r="B827">
        <f>IF(Tabelle1[[#This Row],[Datum]]&lt;1,"",YEAR(Tabelle1[[#This Row],[Datum]]))</f>
        <v>2027</v>
      </c>
      <c r="C827">
        <f>IF(Tabelle1[[#This Row],[Datum]]&lt;1,"",MONTH(Tabelle1[[#This Row],[Datum]]))</f>
        <v>4</v>
      </c>
      <c r="D827">
        <f>IF(Tabelle1[[#This Row],[Verdienst]]="","",_xlfn.ISOWEEKNUM(Tabelle1[[#This Row],[Datum]]))</f>
        <v>13</v>
      </c>
      <c r="E827" s="5">
        <v>46481</v>
      </c>
      <c r="F827" s="4"/>
      <c r="G827" s="4"/>
      <c r="I827" s="6" t="str">
        <f>IF(Tabelle1[[#This Row],[Beginn]]&lt;1,"",IF(OR(Tabelle1[[#This Row],[Beginn]]="Urlaub",Tabelle1[[#This Row],[Beginn]]="Krank",Tabelle1[[#This Row],[Beginn]]="Feiertag"),8/24,Tabelle1[[#This Row],[Ende]]-Tabelle1[[#This Row],[Beginn]]-Tabelle1[[#This Row],[Pause]]))</f>
        <v/>
      </c>
      <c r="J827" s="2" t="str">
        <f>IF(ISNUMBER(Tabelle1[[#This Row],[Stunde]]),IF(Tabelle1[[#This Row],[Stunde]]&gt;0,Tabelle1[[#This Row],[Stunde]]*$J$1*24,""),"")</f>
        <v/>
      </c>
      <c r="K827">
        <f>IF(MOD(Tabelle1[[#This Row],[Datum]],7)=1,SUMIF(Tabelle1[Datum],"&lt;="&amp;Tabelle1[[#This Row],[Datum]],Tabelle1[Betrag]),"")</f>
        <v>506.55999999999995</v>
      </c>
      <c r="L827" s="6">
        <f>IF(MOD(Tabelle1[[#This Row],[Datum]],7)=1,SUMIF(Tabelle1[Datum],"&lt;="&amp;Tabelle1[[#This Row],[Datum]],Tabelle1[Stunde]),"")</f>
        <v>1.3333333333333333</v>
      </c>
    </row>
    <row r="828" spans="2:12" hidden="1">
      <c r="B828">
        <f>IF(Tabelle1[[#This Row],[Datum]]&lt;1,"",YEAR(Tabelle1[[#This Row],[Datum]]))</f>
        <v>2027</v>
      </c>
      <c r="C828">
        <f>IF(Tabelle1[[#This Row],[Datum]]&lt;1,"",MONTH(Tabelle1[[#This Row],[Datum]]))</f>
        <v>4</v>
      </c>
      <c r="D828" t="str">
        <f>IF(Tabelle1[[#This Row],[Verdienst]]="","",_xlfn.ISOWEEKNUM(Tabelle1[[#This Row],[Datum]]))</f>
        <v/>
      </c>
      <c r="E828" s="5">
        <v>46482</v>
      </c>
      <c r="F828" s="4"/>
      <c r="G828" s="4"/>
      <c r="I828" s="6" t="str">
        <f>IF(Tabelle1[[#This Row],[Beginn]]&lt;1,"",IF(OR(Tabelle1[[#This Row],[Beginn]]="Urlaub",Tabelle1[[#This Row],[Beginn]]="Krank",Tabelle1[[#This Row],[Beginn]]="Feiertag"),8/24,Tabelle1[[#This Row],[Ende]]-Tabelle1[[#This Row],[Beginn]]-Tabelle1[[#This Row],[Pause]]))</f>
        <v/>
      </c>
      <c r="J828" s="2" t="str">
        <f>IF(ISNUMBER(Tabelle1[[#This Row],[Stunde]]),IF(Tabelle1[[#This Row],[Stunde]]&gt;0,Tabelle1[[#This Row],[Stunde]]*$J$1*24,""),"")</f>
        <v/>
      </c>
      <c r="K828" t="str">
        <f>IF(MOD(Tabelle1[[#This Row],[Datum]],7)=1,SUMIF(Tabelle1[Datum],"&lt;="&amp;Tabelle1[[#This Row],[Datum]],Tabelle1[Betrag]),"")</f>
        <v/>
      </c>
      <c r="L828" s="6" t="str">
        <f>IF(MOD(Tabelle1[[#This Row],[Datum]],7)=1,SUMIF(Tabelle1[Datum],"&lt;="&amp;Tabelle1[[#This Row],[Datum]],Tabelle1[Stunde]),"")</f>
        <v/>
      </c>
    </row>
    <row r="829" spans="2:12" hidden="1">
      <c r="B829">
        <f>IF(Tabelle1[[#This Row],[Datum]]&lt;1,"",YEAR(Tabelle1[[#This Row],[Datum]]))</f>
        <v>2027</v>
      </c>
      <c r="C829">
        <f>IF(Tabelle1[[#This Row],[Datum]]&lt;1,"",MONTH(Tabelle1[[#This Row],[Datum]]))</f>
        <v>4</v>
      </c>
      <c r="D829" t="str">
        <f>IF(Tabelle1[[#This Row],[Verdienst]]="","",_xlfn.ISOWEEKNUM(Tabelle1[[#This Row],[Datum]]))</f>
        <v/>
      </c>
      <c r="E829" s="5">
        <v>46483</v>
      </c>
      <c r="F829" s="4"/>
      <c r="G829" s="4"/>
      <c r="I829" s="6" t="str">
        <f>IF(Tabelle1[[#This Row],[Beginn]]&lt;1,"",IF(OR(Tabelle1[[#This Row],[Beginn]]="Urlaub",Tabelle1[[#This Row],[Beginn]]="Krank",Tabelle1[[#This Row],[Beginn]]="Feiertag"),8/24,Tabelle1[[#This Row],[Ende]]-Tabelle1[[#This Row],[Beginn]]-Tabelle1[[#This Row],[Pause]]))</f>
        <v/>
      </c>
      <c r="J829" s="2" t="str">
        <f>IF(ISNUMBER(Tabelle1[[#This Row],[Stunde]]),IF(Tabelle1[[#This Row],[Stunde]]&gt;0,Tabelle1[[#This Row],[Stunde]]*$J$1*24,""),"")</f>
        <v/>
      </c>
      <c r="K829" t="str">
        <f>IF(MOD(Tabelle1[[#This Row],[Datum]],7)=1,SUMIF(Tabelle1[Datum],"&lt;="&amp;Tabelle1[[#This Row],[Datum]],Tabelle1[Betrag]),"")</f>
        <v/>
      </c>
      <c r="L829" s="6" t="str">
        <f>IF(MOD(Tabelle1[[#This Row],[Datum]],7)=1,SUMIF(Tabelle1[Datum],"&lt;="&amp;Tabelle1[[#This Row],[Datum]],Tabelle1[Stunde]),"")</f>
        <v/>
      </c>
    </row>
    <row r="830" spans="2:12" hidden="1">
      <c r="B830">
        <f>IF(Tabelle1[[#This Row],[Datum]]&lt;1,"",YEAR(Tabelle1[[#This Row],[Datum]]))</f>
        <v>2027</v>
      </c>
      <c r="C830">
        <f>IF(Tabelle1[[#This Row],[Datum]]&lt;1,"",MONTH(Tabelle1[[#This Row],[Datum]]))</f>
        <v>4</v>
      </c>
      <c r="D830" t="str">
        <f>IF(Tabelle1[[#This Row],[Verdienst]]="","",_xlfn.ISOWEEKNUM(Tabelle1[[#This Row],[Datum]]))</f>
        <v/>
      </c>
      <c r="E830" s="5">
        <v>46484</v>
      </c>
      <c r="F830" s="4"/>
      <c r="G830" s="4"/>
      <c r="I830" s="6" t="str">
        <f>IF(Tabelle1[[#This Row],[Beginn]]&lt;1,"",IF(OR(Tabelle1[[#This Row],[Beginn]]="Urlaub",Tabelle1[[#This Row],[Beginn]]="Krank",Tabelle1[[#This Row],[Beginn]]="Feiertag"),8/24,Tabelle1[[#This Row],[Ende]]-Tabelle1[[#This Row],[Beginn]]-Tabelle1[[#This Row],[Pause]]))</f>
        <v/>
      </c>
      <c r="J830" s="2" t="str">
        <f>IF(ISNUMBER(Tabelle1[[#This Row],[Stunde]]),IF(Tabelle1[[#This Row],[Stunde]]&gt;0,Tabelle1[[#This Row],[Stunde]]*$J$1*24,""),"")</f>
        <v/>
      </c>
      <c r="K830" t="str">
        <f>IF(MOD(Tabelle1[[#This Row],[Datum]],7)=1,SUMIF(Tabelle1[Datum],"&lt;="&amp;Tabelle1[[#This Row],[Datum]],Tabelle1[Betrag]),"")</f>
        <v/>
      </c>
      <c r="L830" s="6" t="str">
        <f>IF(MOD(Tabelle1[[#This Row],[Datum]],7)=1,SUMIF(Tabelle1[Datum],"&lt;="&amp;Tabelle1[[#This Row],[Datum]],Tabelle1[Stunde]),"")</f>
        <v/>
      </c>
    </row>
    <row r="831" spans="2:12" hidden="1">
      <c r="B831">
        <f>IF(Tabelle1[[#This Row],[Datum]]&lt;1,"",YEAR(Tabelle1[[#This Row],[Datum]]))</f>
        <v>2027</v>
      </c>
      <c r="C831">
        <f>IF(Tabelle1[[#This Row],[Datum]]&lt;1,"",MONTH(Tabelle1[[#This Row],[Datum]]))</f>
        <v>4</v>
      </c>
      <c r="D831" t="str">
        <f>IF(Tabelle1[[#This Row],[Verdienst]]="","",_xlfn.ISOWEEKNUM(Tabelle1[[#This Row],[Datum]]))</f>
        <v/>
      </c>
      <c r="E831" s="5">
        <v>46485</v>
      </c>
      <c r="F831" s="4"/>
      <c r="G831" s="4"/>
      <c r="I831" s="6" t="str">
        <f>IF(Tabelle1[[#This Row],[Beginn]]&lt;1,"",IF(OR(Tabelle1[[#This Row],[Beginn]]="Urlaub",Tabelle1[[#This Row],[Beginn]]="Krank",Tabelle1[[#This Row],[Beginn]]="Feiertag"),8/24,Tabelle1[[#This Row],[Ende]]-Tabelle1[[#This Row],[Beginn]]-Tabelle1[[#This Row],[Pause]]))</f>
        <v/>
      </c>
      <c r="J831" s="2" t="str">
        <f>IF(ISNUMBER(Tabelle1[[#This Row],[Stunde]]),IF(Tabelle1[[#This Row],[Stunde]]&gt;0,Tabelle1[[#This Row],[Stunde]]*$J$1*24,""),"")</f>
        <v/>
      </c>
      <c r="K831" t="str">
        <f>IF(MOD(Tabelle1[[#This Row],[Datum]],7)=1,SUMIF(Tabelle1[Datum],"&lt;="&amp;Tabelle1[[#This Row],[Datum]],Tabelle1[Betrag]),"")</f>
        <v/>
      </c>
      <c r="L831" s="6" t="str">
        <f>IF(MOD(Tabelle1[[#This Row],[Datum]],7)=1,SUMIF(Tabelle1[Datum],"&lt;="&amp;Tabelle1[[#This Row],[Datum]],Tabelle1[Stunde]),"")</f>
        <v/>
      </c>
    </row>
    <row r="832" spans="2:12" hidden="1">
      <c r="B832">
        <f>IF(Tabelle1[[#This Row],[Datum]]&lt;1,"",YEAR(Tabelle1[[#This Row],[Datum]]))</f>
        <v>2027</v>
      </c>
      <c r="C832">
        <f>IF(Tabelle1[[#This Row],[Datum]]&lt;1,"",MONTH(Tabelle1[[#This Row],[Datum]]))</f>
        <v>4</v>
      </c>
      <c r="D832" t="str">
        <f>IF(Tabelle1[[#This Row],[Verdienst]]="","",_xlfn.ISOWEEKNUM(Tabelle1[[#This Row],[Datum]]))</f>
        <v/>
      </c>
      <c r="E832" s="5">
        <v>46486</v>
      </c>
      <c r="F832" s="4"/>
      <c r="G832" s="4"/>
      <c r="I832" s="6" t="str">
        <f>IF(Tabelle1[[#This Row],[Beginn]]&lt;1,"",IF(OR(Tabelle1[[#This Row],[Beginn]]="Urlaub",Tabelle1[[#This Row],[Beginn]]="Krank",Tabelle1[[#This Row],[Beginn]]="Feiertag"),8/24,Tabelle1[[#This Row],[Ende]]-Tabelle1[[#This Row],[Beginn]]-Tabelle1[[#This Row],[Pause]]))</f>
        <v/>
      </c>
      <c r="J832" s="2" t="str">
        <f>IF(ISNUMBER(Tabelle1[[#This Row],[Stunde]]),IF(Tabelle1[[#This Row],[Stunde]]&gt;0,Tabelle1[[#This Row],[Stunde]]*$J$1*24,""),"")</f>
        <v/>
      </c>
      <c r="K832" t="str">
        <f>IF(MOD(Tabelle1[[#This Row],[Datum]],7)=1,SUMIF(Tabelle1[Datum],"&lt;="&amp;Tabelle1[[#This Row],[Datum]],Tabelle1[Betrag]),"")</f>
        <v/>
      </c>
      <c r="L832" s="6" t="str">
        <f>IF(MOD(Tabelle1[[#This Row],[Datum]],7)=1,SUMIF(Tabelle1[Datum],"&lt;="&amp;Tabelle1[[#This Row],[Datum]],Tabelle1[Stunde]),"")</f>
        <v/>
      </c>
    </row>
    <row r="833" spans="2:12" hidden="1">
      <c r="B833">
        <f>IF(Tabelle1[[#This Row],[Datum]]&lt;1,"",YEAR(Tabelle1[[#This Row],[Datum]]))</f>
        <v>2027</v>
      </c>
      <c r="C833">
        <f>IF(Tabelle1[[#This Row],[Datum]]&lt;1,"",MONTH(Tabelle1[[#This Row],[Datum]]))</f>
        <v>4</v>
      </c>
      <c r="D833" t="str">
        <f>IF(Tabelle1[[#This Row],[Verdienst]]="","",_xlfn.ISOWEEKNUM(Tabelle1[[#This Row],[Datum]]))</f>
        <v/>
      </c>
      <c r="E833" s="5">
        <v>46487</v>
      </c>
      <c r="F833" s="4"/>
      <c r="G833" s="4"/>
      <c r="I833" s="6" t="str">
        <f>IF(Tabelle1[[#This Row],[Beginn]]&lt;1,"",IF(OR(Tabelle1[[#This Row],[Beginn]]="Urlaub",Tabelle1[[#This Row],[Beginn]]="Krank",Tabelle1[[#This Row],[Beginn]]="Feiertag"),8/24,Tabelle1[[#This Row],[Ende]]-Tabelle1[[#This Row],[Beginn]]-Tabelle1[[#This Row],[Pause]]))</f>
        <v/>
      </c>
      <c r="J833" s="2" t="str">
        <f>IF(ISNUMBER(Tabelle1[[#This Row],[Stunde]]),IF(Tabelle1[[#This Row],[Stunde]]&gt;0,Tabelle1[[#This Row],[Stunde]]*$J$1*24,""),"")</f>
        <v/>
      </c>
      <c r="K833" t="str">
        <f>IF(MOD(Tabelle1[[#This Row],[Datum]],7)=1,SUMIF(Tabelle1[Datum],"&lt;="&amp;Tabelle1[[#This Row],[Datum]],Tabelle1[Betrag]),"")</f>
        <v/>
      </c>
      <c r="L833" s="6" t="str">
        <f>IF(MOD(Tabelle1[[#This Row],[Datum]],7)=1,SUMIF(Tabelle1[Datum],"&lt;="&amp;Tabelle1[[#This Row],[Datum]],Tabelle1[Stunde]),"")</f>
        <v/>
      </c>
    </row>
    <row r="834" spans="2:12" hidden="1">
      <c r="B834">
        <f>IF(Tabelle1[[#This Row],[Datum]]&lt;1,"",YEAR(Tabelle1[[#This Row],[Datum]]))</f>
        <v>2027</v>
      </c>
      <c r="C834">
        <f>IF(Tabelle1[[#This Row],[Datum]]&lt;1,"",MONTH(Tabelle1[[#This Row],[Datum]]))</f>
        <v>4</v>
      </c>
      <c r="D834">
        <f>IF(Tabelle1[[#This Row],[Verdienst]]="","",_xlfn.ISOWEEKNUM(Tabelle1[[#This Row],[Datum]]))</f>
        <v>14</v>
      </c>
      <c r="E834" s="5">
        <v>46488</v>
      </c>
      <c r="F834" s="4"/>
      <c r="G834" s="4"/>
      <c r="I834" s="6" t="str">
        <f>IF(Tabelle1[[#This Row],[Beginn]]&lt;1,"",IF(OR(Tabelle1[[#This Row],[Beginn]]="Urlaub",Tabelle1[[#This Row],[Beginn]]="Krank",Tabelle1[[#This Row],[Beginn]]="Feiertag"),8/24,Tabelle1[[#This Row],[Ende]]-Tabelle1[[#This Row],[Beginn]]-Tabelle1[[#This Row],[Pause]]))</f>
        <v/>
      </c>
      <c r="J834" s="2" t="str">
        <f>IF(ISNUMBER(Tabelle1[[#This Row],[Stunde]]),IF(Tabelle1[[#This Row],[Stunde]]&gt;0,Tabelle1[[#This Row],[Stunde]]*$J$1*24,""),"")</f>
        <v/>
      </c>
      <c r="K834">
        <f>IF(MOD(Tabelle1[[#This Row],[Datum]],7)=1,SUMIF(Tabelle1[Datum],"&lt;="&amp;Tabelle1[[#This Row],[Datum]],Tabelle1[Betrag]),"")</f>
        <v>506.55999999999995</v>
      </c>
      <c r="L834" s="6">
        <f>IF(MOD(Tabelle1[[#This Row],[Datum]],7)=1,SUMIF(Tabelle1[Datum],"&lt;="&amp;Tabelle1[[#This Row],[Datum]],Tabelle1[Stunde]),"")</f>
        <v>1.3333333333333333</v>
      </c>
    </row>
    <row r="835" spans="2:12" hidden="1">
      <c r="B835">
        <f>IF(Tabelle1[[#This Row],[Datum]]&lt;1,"",YEAR(Tabelle1[[#This Row],[Datum]]))</f>
        <v>2027</v>
      </c>
      <c r="C835">
        <f>IF(Tabelle1[[#This Row],[Datum]]&lt;1,"",MONTH(Tabelle1[[#This Row],[Datum]]))</f>
        <v>4</v>
      </c>
      <c r="D835" t="str">
        <f>IF(Tabelle1[[#This Row],[Verdienst]]="","",_xlfn.ISOWEEKNUM(Tabelle1[[#This Row],[Datum]]))</f>
        <v/>
      </c>
      <c r="E835" s="5">
        <v>46489</v>
      </c>
      <c r="F835" s="4"/>
      <c r="G835" s="4"/>
      <c r="I835" s="6" t="str">
        <f>IF(Tabelle1[[#This Row],[Beginn]]&lt;1,"",IF(OR(Tabelle1[[#This Row],[Beginn]]="Urlaub",Tabelle1[[#This Row],[Beginn]]="Krank",Tabelle1[[#This Row],[Beginn]]="Feiertag"),8/24,Tabelle1[[#This Row],[Ende]]-Tabelle1[[#This Row],[Beginn]]-Tabelle1[[#This Row],[Pause]]))</f>
        <v/>
      </c>
      <c r="J835" s="2" t="str">
        <f>IF(ISNUMBER(Tabelle1[[#This Row],[Stunde]]),IF(Tabelle1[[#This Row],[Stunde]]&gt;0,Tabelle1[[#This Row],[Stunde]]*$J$1*24,""),"")</f>
        <v/>
      </c>
      <c r="K835" t="str">
        <f>IF(MOD(Tabelle1[[#This Row],[Datum]],7)=1,SUMIF(Tabelle1[Datum],"&lt;="&amp;Tabelle1[[#This Row],[Datum]],Tabelle1[Betrag]),"")</f>
        <v/>
      </c>
      <c r="L835" s="6" t="str">
        <f>IF(MOD(Tabelle1[[#This Row],[Datum]],7)=1,SUMIF(Tabelle1[Datum],"&lt;="&amp;Tabelle1[[#This Row],[Datum]],Tabelle1[Stunde]),"")</f>
        <v/>
      </c>
    </row>
    <row r="836" spans="2:12" hidden="1">
      <c r="B836">
        <f>IF(Tabelle1[[#This Row],[Datum]]&lt;1,"",YEAR(Tabelle1[[#This Row],[Datum]]))</f>
        <v>2027</v>
      </c>
      <c r="C836">
        <f>IF(Tabelle1[[#This Row],[Datum]]&lt;1,"",MONTH(Tabelle1[[#This Row],[Datum]]))</f>
        <v>4</v>
      </c>
      <c r="D836" t="str">
        <f>IF(Tabelle1[[#This Row],[Verdienst]]="","",_xlfn.ISOWEEKNUM(Tabelle1[[#This Row],[Datum]]))</f>
        <v/>
      </c>
      <c r="E836" s="5">
        <v>46490</v>
      </c>
      <c r="F836" s="4"/>
      <c r="G836" s="4"/>
      <c r="I836" s="6" t="str">
        <f>IF(Tabelle1[[#This Row],[Beginn]]&lt;1,"",IF(OR(Tabelle1[[#This Row],[Beginn]]="Urlaub",Tabelle1[[#This Row],[Beginn]]="Krank",Tabelle1[[#This Row],[Beginn]]="Feiertag"),8/24,Tabelle1[[#This Row],[Ende]]-Tabelle1[[#This Row],[Beginn]]-Tabelle1[[#This Row],[Pause]]))</f>
        <v/>
      </c>
      <c r="J836" s="2" t="str">
        <f>IF(ISNUMBER(Tabelle1[[#This Row],[Stunde]]),IF(Tabelle1[[#This Row],[Stunde]]&gt;0,Tabelle1[[#This Row],[Stunde]]*$J$1*24,""),"")</f>
        <v/>
      </c>
      <c r="K836" t="str">
        <f>IF(MOD(Tabelle1[[#This Row],[Datum]],7)=1,SUMIF(Tabelle1[Datum],"&lt;="&amp;Tabelle1[[#This Row],[Datum]],Tabelle1[Betrag]),"")</f>
        <v/>
      </c>
      <c r="L836" s="6" t="str">
        <f>IF(MOD(Tabelle1[[#This Row],[Datum]],7)=1,SUMIF(Tabelle1[Datum],"&lt;="&amp;Tabelle1[[#This Row],[Datum]],Tabelle1[Stunde]),"")</f>
        <v/>
      </c>
    </row>
    <row r="837" spans="2:12" hidden="1">
      <c r="B837">
        <f>IF(Tabelle1[[#This Row],[Datum]]&lt;1,"",YEAR(Tabelle1[[#This Row],[Datum]]))</f>
        <v>2027</v>
      </c>
      <c r="C837">
        <f>IF(Tabelle1[[#This Row],[Datum]]&lt;1,"",MONTH(Tabelle1[[#This Row],[Datum]]))</f>
        <v>4</v>
      </c>
      <c r="D837" t="str">
        <f>IF(Tabelle1[[#This Row],[Verdienst]]="","",_xlfn.ISOWEEKNUM(Tabelle1[[#This Row],[Datum]]))</f>
        <v/>
      </c>
      <c r="E837" s="5">
        <v>46491</v>
      </c>
      <c r="F837" s="4"/>
      <c r="G837" s="4"/>
      <c r="I837" s="6" t="str">
        <f>IF(Tabelle1[[#This Row],[Beginn]]&lt;1,"",IF(OR(Tabelle1[[#This Row],[Beginn]]="Urlaub",Tabelle1[[#This Row],[Beginn]]="Krank",Tabelle1[[#This Row],[Beginn]]="Feiertag"),8/24,Tabelle1[[#This Row],[Ende]]-Tabelle1[[#This Row],[Beginn]]-Tabelle1[[#This Row],[Pause]]))</f>
        <v/>
      </c>
      <c r="J837" s="2" t="str">
        <f>IF(ISNUMBER(Tabelle1[[#This Row],[Stunde]]),IF(Tabelle1[[#This Row],[Stunde]]&gt;0,Tabelle1[[#This Row],[Stunde]]*$J$1*24,""),"")</f>
        <v/>
      </c>
      <c r="K837" t="str">
        <f>IF(MOD(Tabelle1[[#This Row],[Datum]],7)=1,SUMIF(Tabelle1[Datum],"&lt;="&amp;Tabelle1[[#This Row],[Datum]],Tabelle1[Betrag]),"")</f>
        <v/>
      </c>
      <c r="L837" s="6" t="str">
        <f>IF(MOD(Tabelle1[[#This Row],[Datum]],7)=1,SUMIF(Tabelle1[Datum],"&lt;="&amp;Tabelle1[[#This Row],[Datum]],Tabelle1[Stunde]),"")</f>
        <v/>
      </c>
    </row>
    <row r="838" spans="2:12" hidden="1">
      <c r="B838">
        <f>IF(Tabelle1[[#This Row],[Datum]]&lt;1,"",YEAR(Tabelle1[[#This Row],[Datum]]))</f>
        <v>2027</v>
      </c>
      <c r="C838">
        <f>IF(Tabelle1[[#This Row],[Datum]]&lt;1,"",MONTH(Tabelle1[[#This Row],[Datum]]))</f>
        <v>4</v>
      </c>
      <c r="D838" t="str">
        <f>IF(Tabelle1[[#This Row],[Verdienst]]="","",_xlfn.ISOWEEKNUM(Tabelle1[[#This Row],[Datum]]))</f>
        <v/>
      </c>
      <c r="E838" s="5">
        <v>46492</v>
      </c>
      <c r="F838" s="4"/>
      <c r="G838" s="4"/>
      <c r="I838" s="6" t="str">
        <f>IF(Tabelle1[[#This Row],[Beginn]]&lt;1,"",IF(OR(Tabelle1[[#This Row],[Beginn]]="Urlaub",Tabelle1[[#This Row],[Beginn]]="Krank",Tabelle1[[#This Row],[Beginn]]="Feiertag"),8/24,Tabelle1[[#This Row],[Ende]]-Tabelle1[[#This Row],[Beginn]]-Tabelle1[[#This Row],[Pause]]))</f>
        <v/>
      </c>
      <c r="J838" s="2" t="str">
        <f>IF(ISNUMBER(Tabelle1[[#This Row],[Stunde]]),IF(Tabelle1[[#This Row],[Stunde]]&gt;0,Tabelle1[[#This Row],[Stunde]]*$J$1*24,""),"")</f>
        <v/>
      </c>
      <c r="K838" t="str">
        <f>IF(MOD(Tabelle1[[#This Row],[Datum]],7)=1,SUMIF(Tabelle1[Datum],"&lt;="&amp;Tabelle1[[#This Row],[Datum]],Tabelle1[Betrag]),"")</f>
        <v/>
      </c>
      <c r="L838" s="6" t="str">
        <f>IF(MOD(Tabelle1[[#This Row],[Datum]],7)=1,SUMIF(Tabelle1[Datum],"&lt;="&amp;Tabelle1[[#This Row],[Datum]],Tabelle1[Stunde]),"")</f>
        <v/>
      </c>
    </row>
    <row r="839" spans="2:12" hidden="1">
      <c r="B839">
        <f>IF(Tabelle1[[#This Row],[Datum]]&lt;1,"",YEAR(Tabelle1[[#This Row],[Datum]]))</f>
        <v>2027</v>
      </c>
      <c r="C839">
        <f>IF(Tabelle1[[#This Row],[Datum]]&lt;1,"",MONTH(Tabelle1[[#This Row],[Datum]]))</f>
        <v>4</v>
      </c>
      <c r="D839" t="str">
        <f>IF(Tabelle1[[#This Row],[Verdienst]]="","",_xlfn.ISOWEEKNUM(Tabelle1[[#This Row],[Datum]]))</f>
        <v/>
      </c>
      <c r="E839" s="5">
        <v>46493</v>
      </c>
      <c r="F839" s="4"/>
      <c r="G839" s="4"/>
      <c r="I839" s="6" t="str">
        <f>IF(Tabelle1[[#This Row],[Beginn]]&lt;1,"",IF(OR(Tabelle1[[#This Row],[Beginn]]="Urlaub",Tabelle1[[#This Row],[Beginn]]="Krank",Tabelle1[[#This Row],[Beginn]]="Feiertag"),8/24,Tabelle1[[#This Row],[Ende]]-Tabelle1[[#This Row],[Beginn]]-Tabelle1[[#This Row],[Pause]]))</f>
        <v/>
      </c>
      <c r="J839" s="2" t="str">
        <f>IF(ISNUMBER(Tabelle1[[#This Row],[Stunde]]),IF(Tabelle1[[#This Row],[Stunde]]&gt;0,Tabelle1[[#This Row],[Stunde]]*$J$1*24,""),"")</f>
        <v/>
      </c>
      <c r="K839" t="str">
        <f>IF(MOD(Tabelle1[[#This Row],[Datum]],7)=1,SUMIF(Tabelle1[Datum],"&lt;="&amp;Tabelle1[[#This Row],[Datum]],Tabelle1[Betrag]),"")</f>
        <v/>
      </c>
      <c r="L839" s="6" t="str">
        <f>IF(MOD(Tabelle1[[#This Row],[Datum]],7)=1,SUMIF(Tabelle1[Datum],"&lt;="&amp;Tabelle1[[#This Row],[Datum]],Tabelle1[Stunde]),"")</f>
        <v/>
      </c>
    </row>
    <row r="840" spans="2:12" hidden="1">
      <c r="B840">
        <f>IF(Tabelle1[[#This Row],[Datum]]&lt;1,"",YEAR(Tabelle1[[#This Row],[Datum]]))</f>
        <v>2027</v>
      </c>
      <c r="C840">
        <f>IF(Tabelle1[[#This Row],[Datum]]&lt;1,"",MONTH(Tabelle1[[#This Row],[Datum]]))</f>
        <v>4</v>
      </c>
      <c r="D840" t="str">
        <f>IF(Tabelle1[[#This Row],[Verdienst]]="","",_xlfn.ISOWEEKNUM(Tabelle1[[#This Row],[Datum]]))</f>
        <v/>
      </c>
      <c r="E840" s="5">
        <v>46494</v>
      </c>
      <c r="F840" s="4"/>
      <c r="G840" s="4"/>
      <c r="I840" s="6" t="str">
        <f>IF(Tabelle1[[#This Row],[Beginn]]&lt;1,"",IF(OR(Tabelle1[[#This Row],[Beginn]]="Urlaub",Tabelle1[[#This Row],[Beginn]]="Krank",Tabelle1[[#This Row],[Beginn]]="Feiertag"),8/24,Tabelle1[[#This Row],[Ende]]-Tabelle1[[#This Row],[Beginn]]-Tabelle1[[#This Row],[Pause]]))</f>
        <v/>
      </c>
      <c r="J840" s="2" t="str">
        <f>IF(ISNUMBER(Tabelle1[[#This Row],[Stunde]]),IF(Tabelle1[[#This Row],[Stunde]]&gt;0,Tabelle1[[#This Row],[Stunde]]*$J$1*24,""),"")</f>
        <v/>
      </c>
      <c r="K840" t="str">
        <f>IF(MOD(Tabelle1[[#This Row],[Datum]],7)=1,SUMIF(Tabelle1[Datum],"&lt;="&amp;Tabelle1[[#This Row],[Datum]],Tabelle1[Betrag]),"")</f>
        <v/>
      </c>
      <c r="L840" s="6" t="str">
        <f>IF(MOD(Tabelle1[[#This Row],[Datum]],7)=1,SUMIF(Tabelle1[Datum],"&lt;="&amp;Tabelle1[[#This Row],[Datum]],Tabelle1[Stunde]),"")</f>
        <v/>
      </c>
    </row>
    <row r="841" spans="2:12" hidden="1">
      <c r="B841">
        <f>IF(Tabelle1[[#This Row],[Datum]]&lt;1,"",YEAR(Tabelle1[[#This Row],[Datum]]))</f>
        <v>2027</v>
      </c>
      <c r="C841">
        <f>IF(Tabelle1[[#This Row],[Datum]]&lt;1,"",MONTH(Tabelle1[[#This Row],[Datum]]))</f>
        <v>4</v>
      </c>
      <c r="D841">
        <f>IF(Tabelle1[[#This Row],[Verdienst]]="","",_xlfn.ISOWEEKNUM(Tabelle1[[#This Row],[Datum]]))</f>
        <v>15</v>
      </c>
      <c r="E841" s="5">
        <v>46495</v>
      </c>
      <c r="F841" s="4"/>
      <c r="G841" s="4"/>
      <c r="I841" s="6" t="str">
        <f>IF(Tabelle1[[#This Row],[Beginn]]&lt;1,"",IF(OR(Tabelle1[[#This Row],[Beginn]]="Urlaub",Tabelle1[[#This Row],[Beginn]]="Krank",Tabelle1[[#This Row],[Beginn]]="Feiertag"),8/24,Tabelle1[[#This Row],[Ende]]-Tabelle1[[#This Row],[Beginn]]-Tabelle1[[#This Row],[Pause]]))</f>
        <v/>
      </c>
      <c r="J841" s="2" t="str">
        <f>IF(ISNUMBER(Tabelle1[[#This Row],[Stunde]]),IF(Tabelle1[[#This Row],[Stunde]]&gt;0,Tabelle1[[#This Row],[Stunde]]*$J$1*24,""),"")</f>
        <v/>
      </c>
      <c r="K841">
        <f>IF(MOD(Tabelle1[[#This Row],[Datum]],7)=1,SUMIF(Tabelle1[Datum],"&lt;="&amp;Tabelle1[[#This Row],[Datum]],Tabelle1[Betrag]),"")</f>
        <v>506.55999999999995</v>
      </c>
      <c r="L841" s="6">
        <f>IF(MOD(Tabelle1[[#This Row],[Datum]],7)=1,SUMIF(Tabelle1[Datum],"&lt;="&amp;Tabelle1[[#This Row],[Datum]],Tabelle1[Stunde]),"")</f>
        <v>1.3333333333333333</v>
      </c>
    </row>
    <row r="842" spans="2:12" hidden="1">
      <c r="B842">
        <f>IF(Tabelle1[[#This Row],[Datum]]&lt;1,"",YEAR(Tabelle1[[#This Row],[Datum]]))</f>
        <v>2027</v>
      </c>
      <c r="C842">
        <f>IF(Tabelle1[[#This Row],[Datum]]&lt;1,"",MONTH(Tabelle1[[#This Row],[Datum]]))</f>
        <v>4</v>
      </c>
      <c r="D842" t="str">
        <f>IF(Tabelle1[[#This Row],[Verdienst]]="","",_xlfn.ISOWEEKNUM(Tabelle1[[#This Row],[Datum]]))</f>
        <v/>
      </c>
      <c r="E842" s="5">
        <v>46496</v>
      </c>
      <c r="F842" s="4"/>
      <c r="G842" s="4"/>
      <c r="I842" s="6" t="str">
        <f>IF(Tabelle1[[#This Row],[Beginn]]&lt;1,"",IF(OR(Tabelle1[[#This Row],[Beginn]]="Urlaub",Tabelle1[[#This Row],[Beginn]]="Krank",Tabelle1[[#This Row],[Beginn]]="Feiertag"),8/24,Tabelle1[[#This Row],[Ende]]-Tabelle1[[#This Row],[Beginn]]-Tabelle1[[#This Row],[Pause]]))</f>
        <v/>
      </c>
      <c r="J842" s="2" t="str">
        <f>IF(ISNUMBER(Tabelle1[[#This Row],[Stunde]]),IF(Tabelle1[[#This Row],[Stunde]]&gt;0,Tabelle1[[#This Row],[Stunde]]*$J$1*24,""),"")</f>
        <v/>
      </c>
      <c r="K842" t="str">
        <f>IF(MOD(Tabelle1[[#This Row],[Datum]],7)=1,SUMIF(Tabelle1[Datum],"&lt;="&amp;Tabelle1[[#This Row],[Datum]],Tabelle1[Betrag]),"")</f>
        <v/>
      </c>
      <c r="L842" s="6" t="str">
        <f>IF(MOD(Tabelle1[[#This Row],[Datum]],7)=1,SUMIF(Tabelle1[Datum],"&lt;="&amp;Tabelle1[[#This Row],[Datum]],Tabelle1[Stunde]),"")</f>
        <v/>
      </c>
    </row>
    <row r="843" spans="2:12" hidden="1">
      <c r="B843">
        <f>IF(Tabelle1[[#This Row],[Datum]]&lt;1,"",YEAR(Tabelle1[[#This Row],[Datum]]))</f>
        <v>2027</v>
      </c>
      <c r="C843">
        <f>IF(Tabelle1[[#This Row],[Datum]]&lt;1,"",MONTH(Tabelle1[[#This Row],[Datum]]))</f>
        <v>4</v>
      </c>
      <c r="D843" t="str">
        <f>IF(Tabelle1[[#This Row],[Verdienst]]="","",_xlfn.ISOWEEKNUM(Tabelle1[[#This Row],[Datum]]))</f>
        <v/>
      </c>
      <c r="E843" s="5">
        <v>46497</v>
      </c>
      <c r="F843" s="4"/>
      <c r="G843" s="4"/>
      <c r="I843" s="6" t="str">
        <f>IF(Tabelle1[[#This Row],[Beginn]]&lt;1,"",IF(OR(Tabelle1[[#This Row],[Beginn]]="Urlaub",Tabelle1[[#This Row],[Beginn]]="Krank",Tabelle1[[#This Row],[Beginn]]="Feiertag"),8/24,Tabelle1[[#This Row],[Ende]]-Tabelle1[[#This Row],[Beginn]]-Tabelle1[[#This Row],[Pause]]))</f>
        <v/>
      </c>
      <c r="J843" s="2" t="str">
        <f>IF(ISNUMBER(Tabelle1[[#This Row],[Stunde]]),IF(Tabelle1[[#This Row],[Stunde]]&gt;0,Tabelle1[[#This Row],[Stunde]]*$J$1*24,""),"")</f>
        <v/>
      </c>
      <c r="K843" t="str">
        <f>IF(MOD(Tabelle1[[#This Row],[Datum]],7)=1,SUMIF(Tabelle1[Datum],"&lt;="&amp;Tabelle1[[#This Row],[Datum]],Tabelle1[Betrag]),"")</f>
        <v/>
      </c>
      <c r="L843" s="6" t="str">
        <f>IF(MOD(Tabelle1[[#This Row],[Datum]],7)=1,SUMIF(Tabelle1[Datum],"&lt;="&amp;Tabelle1[[#This Row],[Datum]],Tabelle1[Stunde]),"")</f>
        <v/>
      </c>
    </row>
    <row r="844" spans="2:12" hidden="1">
      <c r="B844">
        <f>IF(Tabelle1[[#This Row],[Datum]]&lt;1,"",YEAR(Tabelle1[[#This Row],[Datum]]))</f>
        <v>2027</v>
      </c>
      <c r="C844">
        <f>IF(Tabelle1[[#This Row],[Datum]]&lt;1,"",MONTH(Tabelle1[[#This Row],[Datum]]))</f>
        <v>4</v>
      </c>
      <c r="D844" t="str">
        <f>IF(Tabelle1[[#This Row],[Verdienst]]="","",_xlfn.ISOWEEKNUM(Tabelle1[[#This Row],[Datum]]))</f>
        <v/>
      </c>
      <c r="E844" s="5">
        <v>46498</v>
      </c>
      <c r="F844" s="4"/>
      <c r="G844" s="4"/>
      <c r="I844" s="6" t="str">
        <f>IF(Tabelle1[[#This Row],[Beginn]]&lt;1,"",IF(OR(Tabelle1[[#This Row],[Beginn]]="Urlaub",Tabelle1[[#This Row],[Beginn]]="Krank",Tabelle1[[#This Row],[Beginn]]="Feiertag"),8/24,Tabelle1[[#This Row],[Ende]]-Tabelle1[[#This Row],[Beginn]]-Tabelle1[[#This Row],[Pause]]))</f>
        <v/>
      </c>
      <c r="J844" s="2" t="str">
        <f>IF(ISNUMBER(Tabelle1[[#This Row],[Stunde]]),IF(Tabelle1[[#This Row],[Stunde]]&gt;0,Tabelle1[[#This Row],[Stunde]]*$J$1*24,""),"")</f>
        <v/>
      </c>
      <c r="K844" t="str">
        <f>IF(MOD(Tabelle1[[#This Row],[Datum]],7)=1,SUMIF(Tabelle1[Datum],"&lt;="&amp;Tabelle1[[#This Row],[Datum]],Tabelle1[Betrag]),"")</f>
        <v/>
      </c>
      <c r="L844" s="6" t="str">
        <f>IF(MOD(Tabelle1[[#This Row],[Datum]],7)=1,SUMIF(Tabelle1[Datum],"&lt;="&amp;Tabelle1[[#This Row],[Datum]],Tabelle1[Stunde]),"")</f>
        <v/>
      </c>
    </row>
    <row r="845" spans="2:12" hidden="1">
      <c r="B845">
        <f>IF(Tabelle1[[#This Row],[Datum]]&lt;1,"",YEAR(Tabelle1[[#This Row],[Datum]]))</f>
        <v>2027</v>
      </c>
      <c r="C845">
        <f>IF(Tabelle1[[#This Row],[Datum]]&lt;1,"",MONTH(Tabelle1[[#This Row],[Datum]]))</f>
        <v>4</v>
      </c>
      <c r="D845" t="str">
        <f>IF(Tabelle1[[#This Row],[Verdienst]]="","",_xlfn.ISOWEEKNUM(Tabelle1[[#This Row],[Datum]]))</f>
        <v/>
      </c>
      <c r="E845" s="5">
        <v>46499</v>
      </c>
      <c r="F845" s="4"/>
      <c r="G845" s="4"/>
      <c r="I845" s="6" t="str">
        <f>IF(Tabelle1[[#This Row],[Beginn]]&lt;1,"",IF(OR(Tabelle1[[#This Row],[Beginn]]="Urlaub",Tabelle1[[#This Row],[Beginn]]="Krank",Tabelle1[[#This Row],[Beginn]]="Feiertag"),8/24,Tabelle1[[#This Row],[Ende]]-Tabelle1[[#This Row],[Beginn]]-Tabelle1[[#This Row],[Pause]]))</f>
        <v/>
      </c>
      <c r="J845" s="2" t="str">
        <f>IF(ISNUMBER(Tabelle1[[#This Row],[Stunde]]),IF(Tabelle1[[#This Row],[Stunde]]&gt;0,Tabelle1[[#This Row],[Stunde]]*$J$1*24,""),"")</f>
        <v/>
      </c>
      <c r="K845" t="str">
        <f>IF(MOD(Tabelle1[[#This Row],[Datum]],7)=1,SUMIF(Tabelle1[Datum],"&lt;="&amp;Tabelle1[[#This Row],[Datum]],Tabelle1[Betrag]),"")</f>
        <v/>
      </c>
      <c r="L845" s="6" t="str">
        <f>IF(MOD(Tabelle1[[#This Row],[Datum]],7)=1,SUMIF(Tabelle1[Datum],"&lt;="&amp;Tabelle1[[#This Row],[Datum]],Tabelle1[Stunde]),"")</f>
        <v/>
      </c>
    </row>
    <row r="846" spans="2:12" hidden="1">
      <c r="B846">
        <f>IF(Tabelle1[[#This Row],[Datum]]&lt;1,"",YEAR(Tabelle1[[#This Row],[Datum]]))</f>
        <v>2027</v>
      </c>
      <c r="C846">
        <f>IF(Tabelle1[[#This Row],[Datum]]&lt;1,"",MONTH(Tabelle1[[#This Row],[Datum]]))</f>
        <v>4</v>
      </c>
      <c r="D846" t="str">
        <f>IF(Tabelle1[[#This Row],[Verdienst]]="","",_xlfn.ISOWEEKNUM(Tabelle1[[#This Row],[Datum]]))</f>
        <v/>
      </c>
      <c r="E846" s="5">
        <v>46500</v>
      </c>
      <c r="F846" s="4"/>
      <c r="G846" s="4"/>
      <c r="I846" s="6" t="str">
        <f>IF(Tabelle1[[#This Row],[Beginn]]&lt;1,"",IF(OR(Tabelle1[[#This Row],[Beginn]]="Urlaub",Tabelle1[[#This Row],[Beginn]]="Krank",Tabelle1[[#This Row],[Beginn]]="Feiertag"),8/24,Tabelle1[[#This Row],[Ende]]-Tabelle1[[#This Row],[Beginn]]-Tabelle1[[#This Row],[Pause]]))</f>
        <v/>
      </c>
      <c r="J846" s="2" t="str">
        <f>IF(ISNUMBER(Tabelle1[[#This Row],[Stunde]]),IF(Tabelle1[[#This Row],[Stunde]]&gt;0,Tabelle1[[#This Row],[Stunde]]*$J$1*24,""),"")</f>
        <v/>
      </c>
      <c r="K846" t="str">
        <f>IF(MOD(Tabelle1[[#This Row],[Datum]],7)=1,SUMIF(Tabelle1[Datum],"&lt;="&amp;Tabelle1[[#This Row],[Datum]],Tabelle1[Betrag]),"")</f>
        <v/>
      </c>
      <c r="L846" s="6" t="str">
        <f>IF(MOD(Tabelle1[[#This Row],[Datum]],7)=1,SUMIF(Tabelle1[Datum],"&lt;="&amp;Tabelle1[[#This Row],[Datum]],Tabelle1[Stunde]),"")</f>
        <v/>
      </c>
    </row>
    <row r="847" spans="2:12" hidden="1">
      <c r="B847">
        <f>IF(Tabelle1[[#This Row],[Datum]]&lt;1,"",YEAR(Tabelle1[[#This Row],[Datum]]))</f>
        <v>2027</v>
      </c>
      <c r="C847">
        <f>IF(Tabelle1[[#This Row],[Datum]]&lt;1,"",MONTH(Tabelle1[[#This Row],[Datum]]))</f>
        <v>4</v>
      </c>
      <c r="D847" t="str">
        <f>IF(Tabelle1[[#This Row],[Verdienst]]="","",_xlfn.ISOWEEKNUM(Tabelle1[[#This Row],[Datum]]))</f>
        <v/>
      </c>
      <c r="E847" s="5">
        <v>46501</v>
      </c>
      <c r="F847" s="4"/>
      <c r="G847" s="4"/>
      <c r="I847" s="6" t="str">
        <f>IF(Tabelle1[[#This Row],[Beginn]]&lt;1,"",IF(OR(Tabelle1[[#This Row],[Beginn]]="Urlaub",Tabelle1[[#This Row],[Beginn]]="Krank",Tabelle1[[#This Row],[Beginn]]="Feiertag"),8/24,Tabelle1[[#This Row],[Ende]]-Tabelle1[[#This Row],[Beginn]]-Tabelle1[[#This Row],[Pause]]))</f>
        <v/>
      </c>
      <c r="J847" s="2" t="str">
        <f>IF(ISNUMBER(Tabelle1[[#This Row],[Stunde]]),IF(Tabelle1[[#This Row],[Stunde]]&gt;0,Tabelle1[[#This Row],[Stunde]]*$J$1*24,""),"")</f>
        <v/>
      </c>
      <c r="K847" t="str">
        <f>IF(MOD(Tabelle1[[#This Row],[Datum]],7)=1,SUMIF(Tabelle1[Datum],"&lt;="&amp;Tabelle1[[#This Row],[Datum]],Tabelle1[Betrag]),"")</f>
        <v/>
      </c>
      <c r="L847" s="6" t="str">
        <f>IF(MOD(Tabelle1[[#This Row],[Datum]],7)=1,SUMIF(Tabelle1[Datum],"&lt;="&amp;Tabelle1[[#This Row],[Datum]],Tabelle1[Stunde]),"")</f>
        <v/>
      </c>
    </row>
    <row r="848" spans="2:12" hidden="1">
      <c r="B848">
        <f>IF(Tabelle1[[#This Row],[Datum]]&lt;1,"",YEAR(Tabelle1[[#This Row],[Datum]]))</f>
        <v>2027</v>
      </c>
      <c r="C848">
        <f>IF(Tabelle1[[#This Row],[Datum]]&lt;1,"",MONTH(Tabelle1[[#This Row],[Datum]]))</f>
        <v>4</v>
      </c>
      <c r="D848">
        <f>IF(Tabelle1[[#This Row],[Verdienst]]="","",_xlfn.ISOWEEKNUM(Tabelle1[[#This Row],[Datum]]))</f>
        <v>16</v>
      </c>
      <c r="E848" s="5">
        <v>46502</v>
      </c>
      <c r="F848" s="4"/>
      <c r="G848" s="4"/>
      <c r="I848" s="6" t="str">
        <f>IF(Tabelle1[[#This Row],[Beginn]]&lt;1,"",IF(OR(Tabelle1[[#This Row],[Beginn]]="Urlaub",Tabelle1[[#This Row],[Beginn]]="Krank",Tabelle1[[#This Row],[Beginn]]="Feiertag"),8/24,Tabelle1[[#This Row],[Ende]]-Tabelle1[[#This Row],[Beginn]]-Tabelle1[[#This Row],[Pause]]))</f>
        <v/>
      </c>
      <c r="J848" s="2" t="str">
        <f>IF(ISNUMBER(Tabelle1[[#This Row],[Stunde]]),IF(Tabelle1[[#This Row],[Stunde]]&gt;0,Tabelle1[[#This Row],[Stunde]]*$J$1*24,""),"")</f>
        <v/>
      </c>
      <c r="K848">
        <f>IF(MOD(Tabelle1[[#This Row],[Datum]],7)=1,SUMIF(Tabelle1[Datum],"&lt;="&amp;Tabelle1[[#This Row],[Datum]],Tabelle1[Betrag]),"")</f>
        <v>506.55999999999995</v>
      </c>
      <c r="L848" s="6">
        <f>IF(MOD(Tabelle1[[#This Row],[Datum]],7)=1,SUMIF(Tabelle1[Datum],"&lt;="&amp;Tabelle1[[#This Row],[Datum]],Tabelle1[Stunde]),"")</f>
        <v>1.3333333333333333</v>
      </c>
    </row>
    <row r="849" spans="2:12" hidden="1">
      <c r="B849">
        <f>IF(Tabelle1[[#This Row],[Datum]]&lt;1,"",YEAR(Tabelle1[[#This Row],[Datum]]))</f>
        <v>2027</v>
      </c>
      <c r="C849">
        <f>IF(Tabelle1[[#This Row],[Datum]]&lt;1,"",MONTH(Tabelle1[[#This Row],[Datum]]))</f>
        <v>4</v>
      </c>
      <c r="D849" t="str">
        <f>IF(Tabelle1[[#This Row],[Verdienst]]="","",_xlfn.ISOWEEKNUM(Tabelle1[[#This Row],[Datum]]))</f>
        <v/>
      </c>
      <c r="E849" s="5">
        <v>46503</v>
      </c>
      <c r="F849" s="4"/>
      <c r="G849" s="4"/>
      <c r="I849" s="6" t="str">
        <f>IF(Tabelle1[[#This Row],[Beginn]]&lt;1,"",IF(OR(Tabelle1[[#This Row],[Beginn]]="Urlaub",Tabelle1[[#This Row],[Beginn]]="Krank",Tabelle1[[#This Row],[Beginn]]="Feiertag"),8/24,Tabelle1[[#This Row],[Ende]]-Tabelle1[[#This Row],[Beginn]]-Tabelle1[[#This Row],[Pause]]))</f>
        <v/>
      </c>
      <c r="J849" s="2" t="str">
        <f>IF(ISNUMBER(Tabelle1[[#This Row],[Stunde]]),IF(Tabelle1[[#This Row],[Stunde]]&gt;0,Tabelle1[[#This Row],[Stunde]]*$J$1*24,""),"")</f>
        <v/>
      </c>
      <c r="K849" t="str">
        <f>IF(MOD(Tabelle1[[#This Row],[Datum]],7)=1,SUMIF(Tabelle1[Datum],"&lt;="&amp;Tabelle1[[#This Row],[Datum]],Tabelle1[Betrag]),"")</f>
        <v/>
      </c>
      <c r="L849" s="6" t="str">
        <f>IF(MOD(Tabelle1[[#This Row],[Datum]],7)=1,SUMIF(Tabelle1[Datum],"&lt;="&amp;Tabelle1[[#This Row],[Datum]],Tabelle1[Stunde]),"")</f>
        <v/>
      </c>
    </row>
    <row r="850" spans="2:12" hidden="1">
      <c r="B850">
        <f>IF(Tabelle1[[#This Row],[Datum]]&lt;1,"",YEAR(Tabelle1[[#This Row],[Datum]]))</f>
        <v>2027</v>
      </c>
      <c r="C850">
        <f>IF(Tabelle1[[#This Row],[Datum]]&lt;1,"",MONTH(Tabelle1[[#This Row],[Datum]]))</f>
        <v>4</v>
      </c>
      <c r="D850" t="str">
        <f>IF(Tabelle1[[#This Row],[Verdienst]]="","",_xlfn.ISOWEEKNUM(Tabelle1[[#This Row],[Datum]]))</f>
        <v/>
      </c>
      <c r="E850" s="5">
        <v>46504</v>
      </c>
      <c r="F850" s="4"/>
      <c r="G850" s="4"/>
      <c r="I850" s="6" t="str">
        <f>IF(Tabelle1[[#This Row],[Beginn]]&lt;1,"",IF(OR(Tabelle1[[#This Row],[Beginn]]="Urlaub",Tabelle1[[#This Row],[Beginn]]="Krank",Tabelle1[[#This Row],[Beginn]]="Feiertag"),8/24,Tabelle1[[#This Row],[Ende]]-Tabelle1[[#This Row],[Beginn]]-Tabelle1[[#This Row],[Pause]]))</f>
        <v/>
      </c>
      <c r="J850" s="2" t="str">
        <f>IF(ISNUMBER(Tabelle1[[#This Row],[Stunde]]),IF(Tabelle1[[#This Row],[Stunde]]&gt;0,Tabelle1[[#This Row],[Stunde]]*$J$1*24,""),"")</f>
        <v/>
      </c>
      <c r="K850" t="str">
        <f>IF(MOD(Tabelle1[[#This Row],[Datum]],7)=1,SUMIF(Tabelle1[Datum],"&lt;="&amp;Tabelle1[[#This Row],[Datum]],Tabelle1[Betrag]),"")</f>
        <v/>
      </c>
      <c r="L850" s="6" t="str">
        <f>IF(MOD(Tabelle1[[#This Row],[Datum]],7)=1,SUMIF(Tabelle1[Datum],"&lt;="&amp;Tabelle1[[#This Row],[Datum]],Tabelle1[Stunde]),"")</f>
        <v/>
      </c>
    </row>
    <row r="851" spans="2:12" hidden="1">
      <c r="B851">
        <f>IF(Tabelle1[[#This Row],[Datum]]&lt;1,"",YEAR(Tabelle1[[#This Row],[Datum]]))</f>
        <v>2027</v>
      </c>
      <c r="C851">
        <f>IF(Tabelle1[[#This Row],[Datum]]&lt;1,"",MONTH(Tabelle1[[#This Row],[Datum]]))</f>
        <v>4</v>
      </c>
      <c r="D851" t="str">
        <f>IF(Tabelle1[[#This Row],[Verdienst]]="","",_xlfn.ISOWEEKNUM(Tabelle1[[#This Row],[Datum]]))</f>
        <v/>
      </c>
      <c r="E851" s="5">
        <v>46505</v>
      </c>
      <c r="F851" s="4"/>
      <c r="G851" s="4"/>
      <c r="I851" s="6" t="str">
        <f>IF(Tabelle1[[#This Row],[Beginn]]&lt;1,"",IF(OR(Tabelle1[[#This Row],[Beginn]]="Urlaub",Tabelle1[[#This Row],[Beginn]]="Krank",Tabelle1[[#This Row],[Beginn]]="Feiertag"),8/24,Tabelle1[[#This Row],[Ende]]-Tabelle1[[#This Row],[Beginn]]-Tabelle1[[#This Row],[Pause]]))</f>
        <v/>
      </c>
      <c r="J851" s="2" t="str">
        <f>IF(ISNUMBER(Tabelle1[[#This Row],[Stunde]]),IF(Tabelle1[[#This Row],[Stunde]]&gt;0,Tabelle1[[#This Row],[Stunde]]*$J$1*24,""),"")</f>
        <v/>
      </c>
      <c r="K851" t="str">
        <f>IF(MOD(Tabelle1[[#This Row],[Datum]],7)=1,SUMIF(Tabelle1[Datum],"&lt;="&amp;Tabelle1[[#This Row],[Datum]],Tabelle1[Betrag]),"")</f>
        <v/>
      </c>
      <c r="L851" s="6" t="str">
        <f>IF(MOD(Tabelle1[[#This Row],[Datum]],7)=1,SUMIF(Tabelle1[Datum],"&lt;="&amp;Tabelle1[[#This Row],[Datum]],Tabelle1[Stunde]),"")</f>
        <v/>
      </c>
    </row>
    <row r="852" spans="2:12" hidden="1">
      <c r="B852">
        <f>IF(Tabelle1[[#This Row],[Datum]]&lt;1,"",YEAR(Tabelle1[[#This Row],[Datum]]))</f>
        <v>2027</v>
      </c>
      <c r="C852">
        <f>IF(Tabelle1[[#This Row],[Datum]]&lt;1,"",MONTH(Tabelle1[[#This Row],[Datum]]))</f>
        <v>4</v>
      </c>
      <c r="D852" t="str">
        <f>IF(Tabelle1[[#This Row],[Verdienst]]="","",_xlfn.ISOWEEKNUM(Tabelle1[[#This Row],[Datum]]))</f>
        <v/>
      </c>
      <c r="E852" s="5">
        <v>46506</v>
      </c>
      <c r="F852" s="4"/>
      <c r="G852" s="4"/>
      <c r="I852" s="6" t="str">
        <f>IF(Tabelle1[[#This Row],[Beginn]]&lt;1,"",IF(OR(Tabelle1[[#This Row],[Beginn]]="Urlaub",Tabelle1[[#This Row],[Beginn]]="Krank",Tabelle1[[#This Row],[Beginn]]="Feiertag"),8/24,Tabelle1[[#This Row],[Ende]]-Tabelle1[[#This Row],[Beginn]]-Tabelle1[[#This Row],[Pause]]))</f>
        <v/>
      </c>
      <c r="J852" s="2" t="str">
        <f>IF(ISNUMBER(Tabelle1[[#This Row],[Stunde]]),IF(Tabelle1[[#This Row],[Stunde]]&gt;0,Tabelle1[[#This Row],[Stunde]]*$J$1*24,""),"")</f>
        <v/>
      </c>
      <c r="K852" t="str">
        <f>IF(MOD(Tabelle1[[#This Row],[Datum]],7)=1,SUMIF(Tabelle1[Datum],"&lt;="&amp;Tabelle1[[#This Row],[Datum]],Tabelle1[Betrag]),"")</f>
        <v/>
      </c>
      <c r="L852" s="6" t="str">
        <f>IF(MOD(Tabelle1[[#This Row],[Datum]],7)=1,SUMIF(Tabelle1[Datum],"&lt;="&amp;Tabelle1[[#This Row],[Datum]],Tabelle1[Stunde]),"")</f>
        <v/>
      </c>
    </row>
    <row r="853" spans="2:12" hidden="1">
      <c r="B853">
        <f>IF(Tabelle1[[#This Row],[Datum]]&lt;1,"",YEAR(Tabelle1[[#This Row],[Datum]]))</f>
        <v>2027</v>
      </c>
      <c r="C853">
        <f>IF(Tabelle1[[#This Row],[Datum]]&lt;1,"",MONTH(Tabelle1[[#This Row],[Datum]]))</f>
        <v>4</v>
      </c>
      <c r="D853" t="str">
        <f>IF(Tabelle1[[#This Row],[Verdienst]]="","",_xlfn.ISOWEEKNUM(Tabelle1[[#This Row],[Datum]]))</f>
        <v/>
      </c>
      <c r="E853" s="5">
        <v>46507</v>
      </c>
      <c r="F853" s="4"/>
      <c r="G853" s="4"/>
      <c r="I853" s="6" t="str">
        <f>IF(Tabelle1[[#This Row],[Beginn]]&lt;1,"",IF(OR(Tabelle1[[#This Row],[Beginn]]="Urlaub",Tabelle1[[#This Row],[Beginn]]="Krank",Tabelle1[[#This Row],[Beginn]]="Feiertag"),8/24,Tabelle1[[#This Row],[Ende]]-Tabelle1[[#This Row],[Beginn]]-Tabelle1[[#This Row],[Pause]]))</f>
        <v/>
      </c>
      <c r="J853" s="2" t="str">
        <f>IF(ISNUMBER(Tabelle1[[#This Row],[Stunde]]),IF(Tabelle1[[#This Row],[Stunde]]&gt;0,Tabelle1[[#This Row],[Stunde]]*$J$1*24,""),"")</f>
        <v/>
      </c>
      <c r="K853" t="str">
        <f>IF(MOD(Tabelle1[[#This Row],[Datum]],7)=1,SUMIF(Tabelle1[Datum],"&lt;="&amp;Tabelle1[[#This Row],[Datum]],Tabelle1[Betrag]),"")</f>
        <v/>
      </c>
      <c r="L853" s="6" t="str">
        <f>IF(MOD(Tabelle1[[#This Row],[Datum]],7)=1,SUMIF(Tabelle1[Datum],"&lt;="&amp;Tabelle1[[#This Row],[Datum]],Tabelle1[Stunde]),"")</f>
        <v/>
      </c>
    </row>
    <row r="854" spans="2:12" hidden="1">
      <c r="B854">
        <f>IF(Tabelle1[[#This Row],[Datum]]&lt;1,"",YEAR(Tabelle1[[#This Row],[Datum]]))</f>
        <v>2027</v>
      </c>
      <c r="C854">
        <f>IF(Tabelle1[[#This Row],[Datum]]&lt;1,"",MONTH(Tabelle1[[#This Row],[Datum]]))</f>
        <v>5</v>
      </c>
      <c r="D854" t="str">
        <f>IF(Tabelle1[[#This Row],[Verdienst]]="","",_xlfn.ISOWEEKNUM(Tabelle1[[#This Row],[Datum]]))</f>
        <v/>
      </c>
      <c r="E854" s="5">
        <v>46508</v>
      </c>
      <c r="F854" s="4"/>
      <c r="G854" s="4"/>
      <c r="I854" s="6" t="str">
        <f>IF(Tabelle1[[#This Row],[Beginn]]&lt;1,"",IF(OR(Tabelle1[[#This Row],[Beginn]]="Urlaub",Tabelle1[[#This Row],[Beginn]]="Krank",Tabelle1[[#This Row],[Beginn]]="Feiertag"),8/24,Tabelle1[[#This Row],[Ende]]-Tabelle1[[#This Row],[Beginn]]-Tabelle1[[#This Row],[Pause]]))</f>
        <v/>
      </c>
      <c r="J854" s="2" t="str">
        <f>IF(ISNUMBER(Tabelle1[[#This Row],[Stunde]]),IF(Tabelle1[[#This Row],[Stunde]]&gt;0,Tabelle1[[#This Row],[Stunde]]*$J$1*24,""),"")</f>
        <v/>
      </c>
      <c r="K854" t="str">
        <f>IF(MOD(Tabelle1[[#This Row],[Datum]],7)=1,SUMIF(Tabelle1[Datum],"&lt;="&amp;Tabelle1[[#This Row],[Datum]],Tabelle1[Betrag]),"")</f>
        <v/>
      </c>
      <c r="L854" s="6" t="str">
        <f>IF(MOD(Tabelle1[[#This Row],[Datum]],7)=1,SUMIF(Tabelle1[Datum],"&lt;="&amp;Tabelle1[[#This Row],[Datum]],Tabelle1[Stunde]),"")</f>
        <v/>
      </c>
    </row>
    <row r="855" spans="2:12" hidden="1">
      <c r="B855">
        <f>IF(Tabelle1[[#This Row],[Datum]]&lt;1,"",YEAR(Tabelle1[[#This Row],[Datum]]))</f>
        <v>2027</v>
      </c>
      <c r="C855">
        <f>IF(Tabelle1[[#This Row],[Datum]]&lt;1,"",MONTH(Tabelle1[[#This Row],[Datum]]))</f>
        <v>5</v>
      </c>
      <c r="D855">
        <f>IF(Tabelle1[[#This Row],[Verdienst]]="","",_xlfn.ISOWEEKNUM(Tabelle1[[#This Row],[Datum]]))</f>
        <v>17</v>
      </c>
      <c r="E855" s="5">
        <v>46509</v>
      </c>
      <c r="F855" s="4"/>
      <c r="G855" s="4"/>
      <c r="I855" s="6" t="str">
        <f>IF(Tabelle1[[#This Row],[Beginn]]&lt;1,"",IF(OR(Tabelle1[[#This Row],[Beginn]]="Urlaub",Tabelle1[[#This Row],[Beginn]]="Krank",Tabelle1[[#This Row],[Beginn]]="Feiertag"),8/24,Tabelle1[[#This Row],[Ende]]-Tabelle1[[#This Row],[Beginn]]-Tabelle1[[#This Row],[Pause]]))</f>
        <v/>
      </c>
      <c r="J855" s="2" t="str">
        <f>IF(ISNUMBER(Tabelle1[[#This Row],[Stunde]]),IF(Tabelle1[[#This Row],[Stunde]]&gt;0,Tabelle1[[#This Row],[Stunde]]*$J$1*24,""),"")</f>
        <v/>
      </c>
      <c r="K855">
        <f>IF(MOD(Tabelle1[[#This Row],[Datum]],7)=1,SUMIF(Tabelle1[Datum],"&lt;="&amp;Tabelle1[[#This Row],[Datum]],Tabelle1[Betrag]),"")</f>
        <v>506.55999999999995</v>
      </c>
      <c r="L855" s="6">
        <f>IF(MOD(Tabelle1[[#This Row],[Datum]],7)=1,SUMIF(Tabelle1[Datum],"&lt;="&amp;Tabelle1[[#This Row],[Datum]],Tabelle1[Stunde]),"")</f>
        <v>1.3333333333333333</v>
      </c>
    </row>
    <row r="856" spans="2:12" hidden="1">
      <c r="B856">
        <f>IF(Tabelle1[[#This Row],[Datum]]&lt;1,"",YEAR(Tabelle1[[#This Row],[Datum]]))</f>
        <v>2027</v>
      </c>
      <c r="C856">
        <f>IF(Tabelle1[[#This Row],[Datum]]&lt;1,"",MONTH(Tabelle1[[#This Row],[Datum]]))</f>
        <v>5</v>
      </c>
      <c r="D856" t="str">
        <f>IF(Tabelle1[[#This Row],[Verdienst]]="","",_xlfn.ISOWEEKNUM(Tabelle1[[#This Row],[Datum]]))</f>
        <v/>
      </c>
      <c r="E856" s="5">
        <v>46510</v>
      </c>
      <c r="F856" s="4"/>
      <c r="G856" s="4"/>
      <c r="I856" s="6" t="str">
        <f>IF(Tabelle1[[#This Row],[Beginn]]&lt;1,"",IF(OR(Tabelle1[[#This Row],[Beginn]]="Urlaub",Tabelle1[[#This Row],[Beginn]]="Krank",Tabelle1[[#This Row],[Beginn]]="Feiertag"),8/24,Tabelle1[[#This Row],[Ende]]-Tabelle1[[#This Row],[Beginn]]-Tabelle1[[#This Row],[Pause]]))</f>
        <v/>
      </c>
      <c r="J856" s="2" t="str">
        <f>IF(ISNUMBER(Tabelle1[[#This Row],[Stunde]]),IF(Tabelle1[[#This Row],[Stunde]]&gt;0,Tabelle1[[#This Row],[Stunde]]*$J$1*24,""),"")</f>
        <v/>
      </c>
      <c r="K856" t="str">
        <f>IF(MOD(Tabelle1[[#This Row],[Datum]],7)=1,SUMIF(Tabelle1[Datum],"&lt;="&amp;Tabelle1[[#This Row],[Datum]],Tabelle1[Betrag]),"")</f>
        <v/>
      </c>
      <c r="L856" s="6" t="str">
        <f>IF(MOD(Tabelle1[[#This Row],[Datum]],7)=1,SUMIF(Tabelle1[Datum],"&lt;="&amp;Tabelle1[[#This Row],[Datum]],Tabelle1[Stunde]),"")</f>
        <v/>
      </c>
    </row>
    <row r="857" spans="2:12" hidden="1">
      <c r="B857">
        <f>IF(Tabelle1[[#This Row],[Datum]]&lt;1,"",YEAR(Tabelle1[[#This Row],[Datum]]))</f>
        <v>2027</v>
      </c>
      <c r="C857">
        <f>IF(Tabelle1[[#This Row],[Datum]]&lt;1,"",MONTH(Tabelle1[[#This Row],[Datum]]))</f>
        <v>5</v>
      </c>
      <c r="D857" t="str">
        <f>IF(Tabelle1[[#This Row],[Verdienst]]="","",_xlfn.ISOWEEKNUM(Tabelle1[[#This Row],[Datum]]))</f>
        <v/>
      </c>
      <c r="E857" s="5">
        <v>46511</v>
      </c>
      <c r="F857" s="4"/>
      <c r="G857" s="4"/>
      <c r="I857" s="6" t="str">
        <f>IF(Tabelle1[[#This Row],[Beginn]]&lt;1,"",IF(OR(Tabelle1[[#This Row],[Beginn]]="Urlaub",Tabelle1[[#This Row],[Beginn]]="Krank",Tabelle1[[#This Row],[Beginn]]="Feiertag"),8/24,Tabelle1[[#This Row],[Ende]]-Tabelle1[[#This Row],[Beginn]]-Tabelle1[[#This Row],[Pause]]))</f>
        <v/>
      </c>
      <c r="J857" s="2" t="str">
        <f>IF(ISNUMBER(Tabelle1[[#This Row],[Stunde]]),IF(Tabelle1[[#This Row],[Stunde]]&gt;0,Tabelle1[[#This Row],[Stunde]]*$J$1*24,""),"")</f>
        <v/>
      </c>
      <c r="K857" t="str">
        <f>IF(MOD(Tabelle1[[#This Row],[Datum]],7)=1,SUMIF(Tabelle1[Datum],"&lt;="&amp;Tabelle1[[#This Row],[Datum]],Tabelle1[Betrag]),"")</f>
        <v/>
      </c>
      <c r="L857" s="6" t="str">
        <f>IF(MOD(Tabelle1[[#This Row],[Datum]],7)=1,SUMIF(Tabelle1[Datum],"&lt;="&amp;Tabelle1[[#This Row],[Datum]],Tabelle1[Stunde]),"")</f>
        <v/>
      </c>
    </row>
    <row r="858" spans="2:12" hidden="1">
      <c r="B858">
        <f>IF(Tabelle1[[#This Row],[Datum]]&lt;1,"",YEAR(Tabelle1[[#This Row],[Datum]]))</f>
        <v>2027</v>
      </c>
      <c r="C858">
        <f>IF(Tabelle1[[#This Row],[Datum]]&lt;1,"",MONTH(Tabelle1[[#This Row],[Datum]]))</f>
        <v>5</v>
      </c>
      <c r="D858" t="str">
        <f>IF(Tabelle1[[#This Row],[Verdienst]]="","",_xlfn.ISOWEEKNUM(Tabelle1[[#This Row],[Datum]]))</f>
        <v/>
      </c>
      <c r="E858" s="5">
        <v>46512</v>
      </c>
      <c r="F858" s="4"/>
      <c r="G858" s="4"/>
      <c r="I858" s="6" t="str">
        <f>IF(Tabelle1[[#This Row],[Beginn]]&lt;1,"",IF(OR(Tabelle1[[#This Row],[Beginn]]="Urlaub",Tabelle1[[#This Row],[Beginn]]="Krank",Tabelle1[[#This Row],[Beginn]]="Feiertag"),8/24,Tabelle1[[#This Row],[Ende]]-Tabelle1[[#This Row],[Beginn]]-Tabelle1[[#This Row],[Pause]]))</f>
        <v/>
      </c>
      <c r="J858" s="2" t="str">
        <f>IF(ISNUMBER(Tabelle1[[#This Row],[Stunde]]),IF(Tabelle1[[#This Row],[Stunde]]&gt;0,Tabelle1[[#This Row],[Stunde]]*$J$1*24,""),"")</f>
        <v/>
      </c>
      <c r="K858" t="str">
        <f>IF(MOD(Tabelle1[[#This Row],[Datum]],7)=1,SUMIF(Tabelle1[Datum],"&lt;="&amp;Tabelle1[[#This Row],[Datum]],Tabelle1[Betrag]),"")</f>
        <v/>
      </c>
      <c r="L858" s="6" t="str">
        <f>IF(MOD(Tabelle1[[#This Row],[Datum]],7)=1,SUMIF(Tabelle1[Datum],"&lt;="&amp;Tabelle1[[#This Row],[Datum]],Tabelle1[Stunde]),"")</f>
        <v/>
      </c>
    </row>
    <row r="859" spans="2:12" hidden="1">
      <c r="B859">
        <f>IF(Tabelle1[[#This Row],[Datum]]&lt;1,"",YEAR(Tabelle1[[#This Row],[Datum]]))</f>
        <v>2027</v>
      </c>
      <c r="C859">
        <f>IF(Tabelle1[[#This Row],[Datum]]&lt;1,"",MONTH(Tabelle1[[#This Row],[Datum]]))</f>
        <v>5</v>
      </c>
      <c r="D859" t="str">
        <f>IF(Tabelle1[[#This Row],[Verdienst]]="","",_xlfn.ISOWEEKNUM(Tabelle1[[#This Row],[Datum]]))</f>
        <v/>
      </c>
      <c r="E859" s="5">
        <v>46513</v>
      </c>
      <c r="F859" s="4"/>
      <c r="G859" s="4"/>
      <c r="I859" s="6" t="str">
        <f>IF(Tabelle1[[#This Row],[Beginn]]&lt;1,"",IF(OR(Tabelle1[[#This Row],[Beginn]]="Urlaub",Tabelle1[[#This Row],[Beginn]]="Krank",Tabelle1[[#This Row],[Beginn]]="Feiertag"),8/24,Tabelle1[[#This Row],[Ende]]-Tabelle1[[#This Row],[Beginn]]-Tabelle1[[#This Row],[Pause]]))</f>
        <v/>
      </c>
      <c r="J859" s="2" t="str">
        <f>IF(ISNUMBER(Tabelle1[[#This Row],[Stunde]]),IF(Tabelle1[[#This Row],[Stunde]]&gt;0,Tabelle1[[#This Row],[Stunde]]*$J$1*24,""),"")</f>
        <v/>
      </c>
      <c r="K859" t="str">
        <f>IF(MOD(Tabelle1[[#This Row],[Datum]],7)=1,SUMIF(Tabelle1[Datum],"&lt;="&amp;Tabelle1[[#This Row],[Datum]],Tabelle1[Betrag]),"")</f>
        <v/>
      </c>
      <c r="L859" s="6" t="str">
        <f>IF(MOD(Tabelle1[[#This Row],[Datum]],7)=1,SUMIF(Tabelle1[Datum],"&lt;="&amp;Tabelle1[[#This Row],[Datum]],Tabelle1[Stunde]),"")</f>
        <v/>
      </c>
    </row>
    <row r="860" spans="2:12" hidden="1">
      <c r="B860">
        <f>IF(Tabelle1[[#This Row],[Datum]]&lt;1,"",YEAR(Tabelle1[[#This Row],[Datum]]))</f>
        <v>2027</v>
      </c>
      <c r="C860">
        <f>IF(Tabelle1[[#This Row],[Datum]]&lt;1,"",MONTH(Tabelle1[[#This Row],[Datum]]))</f>
        <v>5</v>
      </c>
      <c r="D860" t="str">
        <f>IF(Tabelle1[[#This Row],[Verdienst]]="","",_xlfn.ISOWEEKNUM(Tabelle1[[#This Row],[Datum]]))</f>
        <v/>
      </c>
      <c r="E860" s="5">
        <v>46514</v>
      </c>
      <c r="F860" s="4"/>
      <c r="G860" s="4"/>
      <c r="I860" s="6" t="str">
        <f>IF(Tabelle1[[#This Row],[Beginn]]&lt;1,"",IF(OR(Tabelle1[[#This Row],[Beginn]]="Urlaub",Tabelle1[[#This Row],[Beginn]]="Krank",Tabelle1[[#This Row],[Beginn]]="Feiertag"),8/24,Tabelle1[[#This Row],[Ende]]-Tabelle1[[#This Row],[Beginn]]-Tabelle1[[#This Row],[Pause]]))</f>
        <v/>
      </c>
      <c r="J860" s="2" t="str">
        <f>IF(ISNUMBER(Tabelle1[[#This Row],[Stunde]]),IF(Tabelle1[[#This Row],[Stunde]]&gt;0,Tabelle1[[#This Row],[Stunde]]*$J$1*24,""),"")</f>
        <v/>
      </c>
      <c r="K860" t="str">
        <f>IF(MOD(Tabelle1[[#This Row],[Datum]],7)=1,SUMIF(Tabelle1[Datum],"&lt;="&amp;Tabelle1[[#This Row],[Datum]],Tabelle1[Betrag]),"")</f>
        <v/>
      </c>
      <c r="L860" s="6" t="str">
        <f>IF(MOD(Tabelle1[[#This Row],[Datum]],7)=1,SUMIF(Tabelle1[Datum],"&lt;="&amp;Tabelle1[[#This Row],[Datum]],Tabelle1[Stunde]),"")</f>
        <v/>
      </c>
    </row>
    <row r="861" spans="2:12" hidden="1">
      <c r="B861">
        <f>IF(Tabelle1[[#This Row],[Datum]]&lt;1,"",YEAR(Tabelle1[[#This Row],[Datum]]))</f>
        <v>2027</v>
      </c>
      <c r="C861">
        <f>IF(Tabelle1[[#This Row],[Datum]]&lt;1,"",MONTH(Tabelle1[[#This Row],[Datum]]))</f>
        <v>5</v>
      </c>
      <c r="D861" t="str">
        <f>IF(Tabelle1[[#This Row],[Verdienst]]="","",_xlfn.ISOWEEKNUM(Tabelle1[[#This Row],[Datum]]))</f>
        <v/>
      </c>
      <c r="E861" s="5">
        <v>46515</v>
      </c>
      <c r="F861" s="4"/>
      <c r="G861" s="4"/>
      <c r="I861" s="6" t="str">
        <f>IF(Tabelle1[[#This Row],[Beginn]]&lt;1,"",IF(OR(Tabelle1[[#This Row],[Beginn]]="Urlaub",Tabelle1[[#This Row],[Beginn]]="Krank",Tabelle1[[#This Row],[Beginn]]="Feiertag"),8/24,Tabelle1[[#This Row],[Ende]]-Tabelle1[[#This Row],[Beginn]]-Tabelle1[[#This Row],[Pause]]))</f>
        <v/>
      </c>
      <c r="J861" s="2" t="str">
        <f>IF(ISNUMBER(Tabelle1[[#This Row],[Stunde]]),IF(Tabelle1[[#This Row],[Stunde]]&gt;0,Tabelle1[[#This Row],[Stunde]]*$J$1*24,""),"")</f>
        <v/>
      </c>
      <c r="K861" t="str">
        <f>IF(MOD(Tabelle1[[#This Row],[Datum]],7)=1,SUMIF(Tabelle1[Datum],"&lt;="&amp;Tabelle1[[#This Row],[Datum]],Tabelle1[Betrag]),"")</f>
        <v/>
      </c>
      <c r="L861" s="6" t="str">
        <f>IF(MOD(Tabelle1[[#This Row],[Datum]],7)=1,SUMIF(Tabelle1[Datum],"&lt;="&amp;Tabelle1[[#This Row],[Datum]],Tabelle1[Stunde]),"")</f>
        <v/>
      </c>
    </row>
    <row r="862" spans="2:12" hidden="1">
      <c r="B862">
        <f>IF(Tabelle1[[#This Row],[Datum]]&lt;1,"",YEAR(Tabelle1[[#This Row],[Datum]]))</f>
        <v>2027</v>
      </c>
      <c r="C862">
        <f>IF(Tabelle1[[#This Row],[Datum]]&lt;1,"",MONTH(Tabelle1[[#This Row],[Datum]]))</f>
        <v>5</v>
      </c>
      <c r="D862">
        <f>IF(Tabelle1[[#This Row],[Verdienst]]="","",_xlfn.ISOWEEKNUM(Tabelle1[[#This Row],[Datum]]))</f>
        <v>18</v>
      </c>
      <c r="E862" s="5">
        <v>46516</v>
      </c>
      <c r="F862" s="4"/>
      <c r="G862" s="4"/>
      <c r="I862" s="6" t="str">
        <f>IF(Tabelle1[[#This Row],[Beginn]]&lt;1,"",IF(OR(Tabelle1[[#This Row],[Beginn]]="Urlaub",Tabelle1[[#This Row],[Beginn]]="Krank",Tabelle1[[#This Row],[Beginn]]="Feiertag"),8/24,Tabelle1[[#This Row],[Ende]]-Tabelle1[[#This Row],[Beginn]]-Tabelle1[[#This Row],[Pause]]))</f>
        <v/>
      </c>
      <c r="J862" s="2" t="str">
        <f>IF(ISNUMBER(Tabelle1[[#This Row],[Stunde]]),IF(Tabelle1[[#This Row],[Stunde]]&gt;0,Tabelle1[[#This Row],[Stunde]]*$J$1*24,""),"")</f>
        <v/>
      </c>
      <c r="K862">
        <f>IF(MOD(Tabelle1[[#This Row],[Datum]],7)=1,SUMIF(Tabelle1[Datum],"&lt;="&amp;Tabelle1[[#This Row],[Datum]],Tabelle1[Betrag]),"")</f>
        <v>506.55999999999995</v>
      </c>
      <c r="L862" s="6">
        <f>IF(MOD(Tabelle1[[#This Row],[Datum]],7)=1,SUMIF(Tabelle1[Datum],"&lt;="&amp;Tabelle1[[#This Row],[Datum]],Tabelle1[Stunde]),"")</f>
        <v>1.3333333333333333</v>
      </c>
    </row>
    <row r="863" spans="2:12" hidden="1">
      <c r="B863">
        <f>IF(Tabelle1[[#This Row],[Datum]]&lt;1,"",YEAR(Tabelle1[[#This Row],[Datum]]))</f>
        <v>2027</v>
      </c>
      <c r="C863">
        <f>IF(Tabelle1[[#This Row],[Datum]]&lt;1,"",MONTH(Tabelle1[[#This Row],[Datum]]))</f>
        <v>5</v>
      </c>
      <c r="D863" t="str">
        <f>IF(Tabelle1[[#This Row],[Verdienst]]="","",_xlfn.ISOWEEKNUM(Tabelle1[[#This Row],[Datum]]))</f>
        <v/>
      </c>
      <c r="E863" s="5">
        <v>46517</v>
      </c>
      <c r="F863" s="4"/>
      <c r="G863" s="4"/>
      <c r="I863" s="6" t="str">
        <f>IF(Tabelle1[[#This Row],[Beginn]]&lt;1,"",IF(OR(Tabelle1[[#This Row],[Beginn]]="Urlaub",Tabelle1[[#This Row],[Beginn]]="Krank",Tabelle1[[#This Row],[Beginn]]="Feiertag"),8/24,Tabelle1[[#This Row],[Ende]]-Tabelle1[[#This Row],[Beginn]]-Tabelle1[[#This Row],[Pause]]))</f>
        <v/>
      </c>
      <c r="J863" s="2" t="str">
        <f>IF(ISNUMBER(Tabelle1[[#This Row],[Stunde]]),IF(Tabelle1[[#This Row],[Stunde]]&gt;0,Tabelle1[[#This Row],[Stunde]]*$J$1*24,""),"")</f>
        <v/>
      </c>
      <c r="K863" t="str">
        <f>IF(MOD(Tabelle1[[#This Row],[Datum]],7)=1,SUMIF(Tabelle1[Datum],"&lt;="&amp;Tabelle1[[#This Row],[Datum]],Tabelle1[Betrag]),"")</f>
        <v/>
      </c>
      <c r="L863" s="6" t="str">
        <f>IF(MOD(Tabelle1[[#This Row],[Datum]],7)=1,SUMIF(Tabelle1[Datum],"&lt;="&amp;Tabelle1[[#This Row],[Datum]],Tabelle1[Stunde]),"")</f>
        <v/>
      </c>
    </row>
    <row r="864" spans="2:12" hidden="1">
      <c r="B864">
        <f>IF(Tabelle1[[#This Row],[Datum]]&lt;1,"",YEAR(Tabelle1[[#This Row],[Datum]]))</f>
        <v>2027</v>
      </c>
      <c r="C864">
        <f>IF(Tabelle1[[#This Row],[Datum]]&lt;1,"",MONTH(Tabelle1[[#This Row],[Datum]]))</f>
        <v>5</v>
      </c>
      <c r="D864" t="str">
        <f>IF(Tabelle1[[#This Row],[Verdienst]]="","",_xlfn.ISOWEEKNUM(Tabelle1[[#This Row],[Datum]]))</f>
        <v/>
      </c>
      <c r="E864" s="5">
        <v>46518</v>
      </c>
      <c r="F864" s="4"/>
      <c r="G864" s="4"/>
      <c r="I864" s="6" t="str">
        <f>IF(Tabelle1[[#This Row],[Beginn]]&lt;1,"",IF(OR(Tabelle1[[#This Row],[Beginn]]="Urlaub",Tabelle1[[#This Row],[Beginn]]="Krank",Tabelle1[[#This Row],[Beginn]]="Feiertag"),8/24,Tabelle1[[#This Row],[Ende]]-Tabelle1[[#This Row],[Beginn]]-Tabelle1[[#This Row],[Pause]]))</f>
        <v/>
      </c>
      <c r="J864" s="2" t="str">
        <f>IF(ISNUMBER(Tabelle1[[#This Row],[Stunde]]),IF(Tabelle1[[#This Row],[Stunde]]&gt;0,Tabelle1[[#This Row],[Stunde]]*$J$1*24,""),"")</f>
        <v/>
      </c>
      <c r="K864" t="str">
        <f>IF(MOD(Tabelle1[[#This Row],[Datum]],7)=1,SUMIF(Tabelle1[Datum],"&lt;="&amp;Tabelle1[[#This Row],[Datum]],Tabelle1[Betrag]),"")</f>
        <v/>
      </c>
      <c r="L864" s="6" t="str">
        <f>IF(MOD(Tabelle1[[#This Row],[Datum]],7)=1,SUMIF(Tabelle1[Datum],"&lt;="&amp;Tabelle1[[#This Row],[Datum]],Tabelle1[Stunde]),"")</f>
        <v/>
      </c>
    </row>
    <row r="865" spans="2:12" hidden="1">
      <c r="B865">
        <f>IF(Tabelle1[[#This Row],[Datum]]&lt;1,"",YEAR(Tabelle1[[#This Row],[Datum]]))</f>
        <v>2027</v>
      </c>
      <c r="C865">
        <f>IF(Tabelle1[[#This Row],[Datum]]&lt;1,"",MONTH(Tabelle1[[#This Row],[Datum]]))</f>
        <v>5</v>
      </c>
      <c r="D865" t="str">
        <f>IF(Tabelle1[[#This Row],[Verdienst]]="","",_xlfn.ISOWEEKNUM(Tabelle1[[#This Row],[Datum]]))</f>
        <v/>
      </c>
      <c r="E865" s="5">
        <v>46519</v>
      </c>
      <c r="F865" s="4"/>
      <c r="G865" s="4"/>
      <c r="I865" s="6" t="str">
        <f>IF(Tabelle1[[#This Row],[Beginn]]&lt;1,"",IF(OR(Tabelle1[[#This Row],[Beginn]]="Urlaub",Tabelle1[[#This Row],[Beginn]]="Krank",Tabelle1[[#This Row],[Beginn]]="Feiertag"),8/24,Tabelle1[[#This Row],[Ende]]-Tabelle1[[#This Row],[Beginn]]-Tabelle1[[#This Row],[Pause]]))</f>
        <v/>
      </c>
      <c r="J865" s="2" t="str">
        <f>IF(ISNUMBER(Tabelle1[[#This Row],[Stunde]]),IF(Tabelle1[[#This Row],[Stunde]]&gt;0,Tabelle1[[#This Row],[Stunde]]*$J$1*24,""),"")</f>
        <v/>
      </c>
      <c r="K865" t="str">
        <f>IF(MOD(Tabelle1[[#This Row],[Datum]],7)=1,SUMIF(Tabelle1[Datum],"&lt;="&amp;Tabelle1[[#This Row],[Datum]],Tabelle1[Betrag]),"")</f>
        <v/>
      </c>
      <c r="L865" s="6" t="str">
        <f>IF(MOD(Tabelle1[[#This Row],[Datum]],7)=1,SUMIF(Tabelle1[Datum],"&lt;="&amp;Tabelle1[[#This Row],[Datum]],Tabelle1[Stunde]),"")</f>
        <v/>
      </c>
    </row>
    <row r="866" spans="2:12" hidden="1">
      <c r="B866">
        <f>IF(Tabelle1[[#This Row],[Datum]]&lt;1,"",YEAR(Tabelle1[[#This Row],[Datum]]))</f>
        <v>2027</v>
      </c>
      <c r="C866">
        <f>IF(Tabelle1[[#This Row],[Datum]]&lt;1,"",MONTH(Tabelle1[[#This Row],[Datum]]))</f>
        <v>5</v>
      </c>
      <c r="D866" t="str">
        <f>IF(Tabelle1[[#This Row],[Verdienst]]="","",_xlfn.ISOWEEKNUM(Tabelle1[[#This Row],[Datum]]))</f>
        <v/>
      </c>
      <c r="E866" s="5">
        <v>46520</v>
      </c>
      <c r="F866" s="4"/>
      <c r="G866" s="4"/>
      <c r="I866" s="6" t="str">
        <f>IF(Tabelle1[[#This Row],[Beginn]]&lt;1,"",IF(OR(Tabelle1[[#This Row],[Beginn]]="Urlaub",Tabelle1[[#This Row],[Beginn]]="Krank",Tabelle1[[#This Row],[Beginn]]="Feiertag"),8/24,Tabelle1[[#This Row],[Ende]]-Tabelle1[[#This Row],[Beginn]]-Tabelle1[[#This Row],[Pause]]))</f>
        <v/>
      </c>
      <c r="J866" s="2" t="str">
        <f>IF(ISNUMBER(Tabelle1[[#This Row],[Stunde]]),IF(Tabelle1[[#This Row],[Stunde]]&gt;0,Tabelle1[[#This Row],[Stunde]]*$J$1*24,""),"")</f>
        <v/>
      </c>
      <c r="K866" t="str">
        <f>IF(MOD(Tabelle1[[#This Row],[Datum]],7)=1,SUMIF(Tabelle1[Datum],"&lt;="&amp;Tabelle1[[#This Row],[Datum]],Tabelle1[Betrag]),"")</f>
        <v/>
      </c>
      <c r="L866" s="6" t="str">
        <f>IF(MOD(Tabelle1[[#This Row],[Datum]],7)=1,SUMIF(Tabelle1[Datum],"&lt;="&amp;Tabelle1[[#This Row],[Datum]],Tabelle1[Stunde]),"")</f>
        <v/>
      </c>
    </row>
    <row r="867" spans="2:12" hidden="1">
      <c r="B867">
        <f>IF(Tabelle1[[#This Row],[Datum]]&lt;1,"",YEAR(Tabelle1[[#This Row],[Datum]]))</f>
        <v>2027</v>
      </c>
      <c r="C867">
        <f>IF(Tabelle1[[#This Row],[Datum]]&lt;1,"",MONTH(Tabelle1[[#This Row],[Datum]]))</f>
        <v>5</v>
      </c>
      <c r="D867" t="str">
        <f>IF(Tabelle1[[#This Row],[Verdienst]]="","",_xlfn.ISOWEEKNUM(Tabelle1[[#This Row],[Datum]]))</f>
        <v/>
      </c>
      <c r="E867" s="5">
        <v>46521</v>
      </c>
      <c r="F867" s="4"/>
      <c r="G867" s="4"/>
      <c r="I867" s="6" t="str">
        <f>IF(Tabelle1[[#This Row],[Beginn]]&lt;1,"",IF(OR(Tabelle1[[#This Row],[Beginn]]="Urlaub",Tabelle1[[#This Row],[Beginn]]="Krank",Tabelle1[[#This Row],[Beginn]]="Feiertag"),8/24,Tabelle1[[#This Row],[Ende]]-Tabelle1[[#This Row],[Beginn]]-Tabelle1[[#This Row],[Pause]]))</f>
        <v/>
      </c>
      <c r="J867" s="2" t="str">
        <f>IF(ISNUMBER(Tabelle1[[#This Row],[Stunde]]),IF(Tabelle1[[#This Row],[Stunde]]&gt;0,Tabelle1[[#This Row],[Stunde]]*$J$1*24,""),"")</f>
        <v/>
      </c>
      <c r="K867" t="str">
        <f>IF(MOD(Tabelle1[[#This Row],[Datum]],7)=1,SUMIF(Tabelle1[Datum],"&lt;="&amp;Tabelle1[[#This Row],[Datum]],Tabelle1[Betrag]),"")</f>
        <v/>
      </c>
      <c r="L867" s="6" t="str">
        <f>IF(MOD(Tabelle1[[#This Row],[Datum]],7)=1,SUMIF(Tabelle1[Datum],"&lt;="&amp;Tabelle1[[#This Row],[Datum]],Tabelle1[Stunde]),"")</f>
        <v/>
      </c>
    </row>
    <row r="868" spans="2:12" hidden="1">
      <c r="B868">
        <f>IF(Tabelle1[[#This Row],[Datum]]&lt;1,"",YEAR(Tabelle1[[#This Row],[Datum]]))</f>
        <v>2027</v>
      </c>
      <c r="C868">
        <f>IF(Tabelle1[[#This Row],[Datum]]&lt;1,"",MONTH(Tabelle1[[#This Row],[Datum]]))</f>
        <v>5</v>
      </c>
      <c r="D868" t="str">
        <f>IF(Tabelle1[[#This Row],[Verdienst]]="","",_xlfn.ISOWEEKNUM(Tabelle1[[#This Row],[Datum]]))</f>
        <v/>
      </c>
      <c r="E868" s="5">
        <v>46522</v>
      </c>
      <c r="F868" s="4"/>
      <c r="G868" s="4"/>
      <c r="I868" s="6" t="str">
        <f>IF(Tabelle1[[#This Row],[Beginn]]&lt;1,"",IF(OR(Tabelle1[[#This Row],[Beginn]]="Urlaub",Tabelle1[[#This Row],[Beginn]]="Krank",Tabelle1[[#This Row],[Beginn]]="Feiertag"),8/24,Tabelle1[[#This Row],[Ende]]-Tabelle1[[#This Row],[Beginn]]-Tabelle1[[#This Row],[Pause]]))</f>
        <v/>
      </c>
      <c r="J868" s="2" t="str">
        <f>IF(ISNUMBER(Tabelle1[[#This Row],[Stunde]]),IF(Tabelle1[[#This Row],[Stunde]]&gt;0,Tabelle1[[#This Row],[Stunde]]*$J$1*24,""),"")</f>
        <v/>
      </c>
      <c r="K868" t="str">
        <f>IF(MOD(Tabelle1[[#This Row],[Datum]],7)=1,SUMIF(Tabelle1[Datum],"&lt;="&amp;Tabelle1[[#This Row],[Datum]],Tabelle1[Betrag]),"")</f>
        <v/>
      </c>
      <c r="L868" s="6" t="str">
        <f>IF(MOD(Tabelle1[[#This Row],[Datum]],7)=1,SUMIF(Tabelle1[Datum],"&lt;="&amp;Tabelle1[[#This Row],[Datum]],Tabelle1[Stunde]),"")</f>
        <v/>
      </c>
    </row>
    <row r="869" spans="2:12" hidden="1">
      <c r="B869">
        <f>IF(Tabelle1[[#This Row],[Datum]]&lt;1,"",YEAR(Tabelle1[[#This Row],[Datum]]))</f>
        <v>2027</v>
      </c>
      <c r="C869">
        <f>IF(Tabelle1[[#This Row],[Datum]]&lt;1,"",MONTH(Tabelle1[[#This Row],[Datum]]))</f>
        <v>5</v>
      </c>
      <c r="D869">
        <f>IF(Tabelle1[[#This Row],[Verdienst]]="","",_xlfn.ISOWEEKNUM(Tabelle1[[#This Row],[Datum]]))</f>
        <v>19</v>
      </c>
      <c r="E869" s="5">
        <v>46523</v>
      </c>
      <c r="F869" s="4"/>
      <c r="G869" s="4"/>
      <c r="I869" s="6" t="str">
        <f>IF(Tabelle1[[#This Row],[Beginn]]&lt;1,"",IF(OR(Tabelle1[[#This Row],[Beginn]]="Urlaub",Tabelle1[[#This Row],[Beginn]]="Krank",Tabelle1[[#This Row],[Beginn]]="Feiertag"),8/24,Tabelle1[[#This Row],[Ende]]-Tabelle1[[#This Row],[Beginn]]-Tabelle1[[#This Row],[Pause]]))</f>
        <v/>
      </c>
      <c r="J869" s="2" t="str">
        <f>IF(ISNUMBER(Tabelle1[[#This Row],[Stunde]]),IF(Tabelle1[[#This Row],[Stunde]]&gt;0,Tabelle1[[#This Row],[Stunde]]*$J$1*24,""),"")</f>
        <v/>
      </c>
      <c r="K869">
        <f>IF(MOD(Tabelle1[[#This Row],[Datum]],7)=1,SUMIF(Tabelle1[Datum],"&lt;="&amp;Tabelle1[[#This Row],[Datum]],Tabelle1[Betrag]),"")</f>
        <v>506.55999999999995</v>
      </c>
      <c r="L869" s="6">
        <f>IF(MOD(Tabelle1[[#This Row],[Datum]],7)=1,SUMIF(Tabelle1[Datum],"&lt;="&amp;Tabelle1[[#This Row],[Datum]],Tabelle1[Stunde]),"")</f>
        <v>1.3333333333333333</v>
      </c>
    </row>
    <row r="870" spans="2:12" hidden="1">
      <c r="B870">
        <f>IF(Tabelle1[[#This Row],[Datum]]&lt;1,"",YEAR(Tabelle1[[#This Row],[Datum]]))</f>
        <v>2027</v>
      </c>
      <c r="C870">
        <f>IF(Tabelle1[[#This Row],[Datum]]&lt;1,"",MONTH(Tabelle1[[#This Row],[Datum]]))</f>
        <v>5</v>
      </c>
      <c r="D870" t="str">
        <f>IF(Tabelle1[[#This Row],[Verdienst]]="","",_xlfn.ISOWEEKNUM(Tabelle1[[#This Row],[Datum]]))</f>
        <v/>
      </c>
      <c r="E870" s="5">
        <v>46524</v>
      </c>
      <c r="F870" s="4"/>
      <c r="G870" s="4"/>
      <c r="I870" s="6" t="str">
        <f>IF(Tabelle1[[#This Row],[Beginn]]&lt;1,"",IF(OR(Tabelle1[[#This Row],[Beginn]]="Urlaub",Tabelle1[[#This Row],[Beginn]]="Krank",Tabelle1[[#This Row],[Beginn]]="Feiertag"),8/24,Tabelle1[[#This Row],[Ende]]-Tabelle1[[#This Row],[Beginn]]-Tabelle1[[#This Row],[Pause]]))</f>
        <v/>
      </c>
      <c r="J870" s="2" t="str">
        <f>IF(ISNUMBER(Tabelle1[[#This Row],[Stunde]]),IF(Tabelle1[[#This Row],[Stunde]]&gt;0,Tabelle1[[#This Row],[Stunde]]*$J$1*24,""),"")</f>
        <v/>
      </c>
      <c r="K870" t="str">
        <f>IF(MOD(Tabelle1[[#This Row],[Datum]],7)=1,SUMIF(Tabelle1[Datum],"&lt;="&amp;Tabelle1[[#This Row],[Datum]],Tabelle1[Betrag]),"")</f>
        <v/>
      </c>
      <c r="L870" s="6" t="str">
        <f>IF(MOD(Tabelle1[[#This Row],[Datum]],7)=1,SUMIF(Tabelle1[Datum],"&lt;="&amp;Tabelle1[[#This Row],[Datum]],Tabelle1[Stunde]),"")</f>
        <v/>
      </c>
    </row>
    <row r="871" spans="2:12" hidden="1">
      <c r="B871">
        <f>IF(Tabelle1[[#This Row],[Datum]]&lt;1,"",YEAR(Tabelle1[[#This Row],[Datum]]))</f>
        <v>2027</v>
      </c>
      <c r="C871">
        <f>IF(Tabelle1[[#This Row],[Datum]]&lt;1,"",MONTH(Tabelle1[[#This Row],[Datum]]))</f>
        <v>5</v>
      </c>
      <c r="D871" t="str">
        <f>IF(Tabelle1[[#This Row],[Verdienst]]="","",_xlfn.ISOWEEKNUM(Tabelle1[[#This Row],[Datum]]))</f>
        <v/>
      </c>
      <c r="E871" s="5">
        <v>46525</v>
      </c>
      <c r="F871" s="4"/>
      <c r="G871" s="4"/>
      <c r="I871" s="6" t="str">
        <f>IF(Tabelle1[[#This Row],[Beginn]]&lt;1,"",IF(OR(Tabelle1[[#This Row],[Beginn]]="Urlaub",Tabelle1[[#This Row],[Beginn]]="Krank",Tabelle1[[#This Row],[Beginn]]="Feiertag"),8/24,Tabelle1[[#This Row],[Ende]]-Tabelle1[[#This Row],[Beginn]]-Tabelle1[[#This Row],[Pause]]))</f>
        <v/>
      </c>
      <c r="J871" s="2" t="str">
        <f>IF(ISNUMBER(Tabelle1[[#This Row],[Stunde]]),IF(Tabelle1[[#This Row],[Stunde]]&gt;0,Tabelle1[[#This Row],[Stunde]]*$J$1*24,""),"")</f>
        <v/>
      </c>
      <c r="K871" t="str">
        <f>IF(MOD(Tabelle1[[#This Row],[Datum]],7)=1,SUMIF(Tabelle1[Datum],"&lt;="&amp;Tabelle1[[#This Row],[Datum]],Tabelle1[Betrag]),"")</f>
        <v/>
      </c>
      <c r="L871" s="6" t="str">
        <f>IF(MOD(Tabelle1[[#This Row],[Datum]],7)=1,SUMIF(Tabelle1[Datum],"&lt;="&amp;Tabelle1[[#This Row],[Datum]],Tabelle1[Stunde]),"")</f>
        <v/>
      </c>
    </row>
    <row r="872" spans="2:12" hidden="1">
      <c r="B872">
        <f>IF(Tabelle1[[#This Row],[Datum]]&lt;1,"",YEAR(Tabelle1[[#This Row],[Datum]]))</f>
        <v>2027</v>
      </c>
      <c r="C872">
        <f>IF(Tabelle1[[#This Row],[Datum]]&lt;1,"",MONTH(Tabelle1[[#This Row],[Datum]]))</f>
        <v>5</v>
      </c>
      <c r="D872" t="str">
        <f>IF(Tabelle1[[#This Row],[Verdienst]]="","",_xlfn.ISOWEEKNUM(Tabelle1[[#This Row],[Datum]]))</f>
        <v/>
      </c>
      <c r="E872" s="5">
        <v>46526</v>
      </c>
      <c r="F872" s="4"/>
      <c r="G872" s="4"/>
      <c r="I872" s="6" t="str">
        <f>IF(Tabelle1[[#This Row],[Beginn]]&lt;1,"",IF(OR(Tabelle1[[#This Row],[Beginn]]="Urlaub",Tabelle1[[#This Row],[Beginn]]="Krank",Tabelle1[[#This Row],[Beginn]]="Feiertag"),8/24,Tabelle1[[#This Row],[Ende]]-Tabelle1[[#This Row],[Beginn]]-Tabelle1[[#This Row],[Pause]]))</f>
        <v/>
      </c>
      <c r="J872" s="2" t="str">
        <f>IF(ISNUMBER(Tabelle1[[#This Row],[Stunde]]),IF(Tabelle1[[#This Row],[Stunde]]&gt;0,Tabelle1[[#This Row],[Stunde]]*$J$1*24,""),"")</f>
        <v/>
      </c>
      <c r="K872" t="str">
        <f>IF(MOD(Tabelle1[[#This Row],[Datum]],7)=1,SUMIF(Tabelle1[Datum],"&lt;="&amp;Tabelle1[[#This Row],[Datum]],Tabelle1[Betrag]),"")</f>
        <v/>
      </c>
      <c r="L872" s="6" t="str">
        <f>IF(MOD(Tabelle1[[#This Row],[Datum]],7)=1,SUMIF(Tabelle1[Datum],"&lt;="&amp;Tabelle1[[#This Row],[Datum]],Tabelle1[Stunde]),"")</f>
        <v/>
      </c>
    </row>
    <row r="873" spans="2:12" hidden="1">
      <c r="B873">
        <f>IF(Tabelle1[[#This Row],[Datum]]&lt;1,"",YEAR(Tabelle1[[#This Row],[Datum]]))</f>
        <v>2027</v>
      </c>
      <c r="C873">
        <f>IF(Tabelle1[[#This Row],[Datum]]&lt;1,"",MONTH(Tabelle1[[#This Row],[Datum]]))</f>
        <v>5</v>
      </c>
      <c r="D873" t="str">
        <f>IF(Tabelle1[[#This Row],[Verdienst]]="","",_xlfn.ISOWEEKNUM(Tabelle1[[#This Row],[Datum]]))</f>
        <v/>
      </c>
      <c r="E873" s="5">
        <v>46527</v>
      </c>
      <c r="F873" s="4"/>
      <c r="G873" s="4"/>
      <c r="I873" s="6" t="str">
        <f>IF(Tabelle1[[#This Row],[Beginn]]&lt;1,"",IF(OR(Tabelle1[[#This Row],[Beginn]]="Urlaub",Tabelle1[[#This Row],[Beginn]]="Krank",Tabelle1[[#This Row],[Beginn]]="Feiertag"),8/24,Tabelle1[[#This Row],[Ende]]-Tabelle1[[#This Row],[Beginn]]-Tabelle1[[#This Row],[Pause]]))</f>
        <v/>
      </c>
      <c r="J873" s="2" t="str">
        <f>IF(ISNUMBER(Tabelle1[[#This Row],[Stunde]]),IF(Tabelle1[[#This Row],[Stunde]]&gt;0,Tabelle1[[#This Row],[Stunde]]*$J$1*24,""),"")</f>
        <v/>
      </c>
      <c r="K873" t="str">
        <f>IF(MOD(Tabelle1[[#This Row],[Datum]],7)=1,SUMIF(Tabelle1[Datum],"&lt;="&amp;Tabelle1[[#This Row],[Datum]],Tabelle1[Betrag]),"")</f>
        <v/>
      </c>
      <c r="L873" s="6" t="str">
        <f>IF(MOD(Tabelle1[[#This Row],[Datum]],7)=1,SUMIF(Tabelle1[Datum],"&lt;="&amp;Tabelle1[[#This Row],[Datum]],Tabelle1[Stunde]),"")</f>
        <v/>
      </c>
    </row>
    <row r="874" spans="2:12" hidden="1">
      <c r="B874">
        <f>IF(Tabelle1[[#This Row],[Datum]]&lt;1,"",YEAR(Tabelle1[[#This Row],[Datum]]))</f>
        <v>2027</v>
      </c>
      <c r="C874">
        <f>IF(Tabelle1[[#This Row],[Datum]]&lt;1,"",MONTH(Tabelle1[[#This Row],[Datum]]))</f>
        <v>5</v>
      </c>
      <c r="D874" t="str">
        <f>IF(Tabelle1[[#This Row],[Verdienst]]="","",_xlfn.ISOWEEKNUM(Tabelle1[[#This Row],[Datum]]))</f>
        <v/>
      </c>
      <c r="E874" s="5">
        <v>46528</v>
      </c>
      <c r="F874" s="4"/>
      <c r="G874" s="4"/>
      <c r="I874" s="6" t="str">
        <f>IF(Tabelle1[[#This Row],[Beginn]]&lt;1,"",IF(OR(Tabelle1[[#This Row],[Beginn]]="Urlaub",Tabelle1[[#This Row],[Beginn]]="Krank",Tabelle1[[#This Row],[Beginn]]="Feiertag"),8/24,Tabelle1[[#This Row],[Ende]]-Tabelle1[[#This Row],[Beginn]]-Tabelle1[[#This Row],[Pause]]))</f>
        <v/>
      </c>
      <c r="J874" s="2" t="str">
        <f>IF(ISNUMBER(Tabelle1[[#This Row],[Stunde]]),IF(Tabelle1[[#This Row],[Stunde]]&gt;0,Tabelle1[[#This Row],[Stunde]]*$J$1*24,""),"")</f>
        <v/>
      </c>
      <c r="K874" t="str">
        <f>IF(MOD(Tabelle1[[#This Row],[Datum]],7)=1,SUMIF(Tabelle1[Datum],"&lt;="&amp;Tabelle1[[#This Row],[Datum]],Tabelle1[Betrag]),"")</f>
        <v/>
      </c>
      <c r="L874" s="6" t="str">
        <f>IF(MOD(Tabelle1[[#This Row],[Datum]],7)=1,SUMIF(Tabelle1[Datum],"&lt;="&amp;Tabelle1[[#This Row],[Datum]],Tabelle1[Stunde]),"")</f>
        <v/>
      </c>
    </row>
    <row r="875" spans="2:12" hidden="1">
      <c r="B875">
        <f>IF(Tabelle1[[#This Row],[Datum]]&lt;1,"",YEAR(Tabelle1[[#This Row],[Datum]]))</f>
        <v>2027</v>
      </c>
      <c r="C875">
        <f>IF(Tabelle1[[#This Row],[Datum]]&lt;1,"",MONTH(Tabelle1[[#This Row],[Datum]]))</f>
        <v>5</v>
      </c>
      <c r="D875" t="str">
        <f>IF(Tabelle1[[#This Row],[Verdienst]]="","",_xlfn.ISOWEEKNUM(Tabelle1[[#This Row],[Datum]]))</f>
        <v/>
      </c>
      <c r="E875" s="5">
        <v>46529</v>
      </c>
      <c r="F875" s="4"/>
      <c r="G875" s="4"/>
      <c r="I875" s="6" t="str">
        <f>IF(Tabelle1[[#This Row],[Beginn]]&lt;1,"",IF(OR(Tabelle1[[#This Row],[Beginn]]="Urlaub",Tabelle1[[#This Row],[Beginn]]="Krank",Tabelle1[[#This Row],[Beginn]]="Feiertag"),8/24,Tabelle1[[#This Row],[Ende]]-Tabelle1[[#This Row],[Beginn]]-Tabelle1[[#This Row],[Pause]]))</f>
        <v/>
      </c>
      <c r="J875" s="2" t="str">
        <f>IF(ISNUMBER(Tabelle1[[#This Row],[Stunde]]),IF(Tabelle1[[#This Row],[Stunde]]&gt;0,Tabelle1[[#This Row],[Stunde]]*$J$1*24,""),"")</f>
        <v/>
      </c>
      <c r="K875" t="str">
        <f>IF(MOD(Tabelle1[[#This Row],[Datum]],7)=1,SUMIF(Tabelle1[Datum],"&lt;="&amp;Tabelle1[[#This Row],[Datum]],Tabelle1[Betrag]),"")</f>
        <v/>
      </c>
      <c r="L875" s="6" t="str">
        <f>IF(MOD(Tabelle1[[#This Row],[Datum]],7)=1,SUMIF(Tabelle1[Datum],"&lt;="&amp;Tabelle1[[#This Row],[Datum]],Tabelle1[Stunde]),"")</f>
        <v/>
      </c>
    </row>
    <row r="876" spans="2:12" hidden="1">
      <c r="B876">
        <f>IF(Tabelle1[[#This Row],[Datum]]&lt;1,"",YEAR(Tabelle1[[#This Row],[Datum]]))</f>
        <v>2027</v>
      </c>
      <c r="C876">
        <f>IF(Tabelle1[[#This Row],[Datum]]&lt;1,"",MONTH(Tabelle1[[#This Row],[Datum]]))</f>
        <v>5</v>
      </c>
      <c r="D876">
        <f>IF(Tabelle1[[#This Row],[Verdienst]]="","",_xlfn.ISOWEEKNUM(Tabelle1[[#This Row],[Datum]]))</f>
        <v>20</v>
      </c>
      <c r="E876" s="5">
        <v>46530</v>
      </c>
      <c r="F876" s="4"/>
      <c r="G876" s="4"/>
      <c r="I876" s="6" t="str">
        <f>IF(Tabelle1[[#This Row],[Beginn]]&lt;1,"",IF(OR(Tabelle1[[#This Row],[Beginn]]="Urlaub",Tabelle1[[#This Row],[Beginn]]="Krank",Tabelle1[[#This Row],[Beginn]]="Feiertag"),8/24,Tabelle1[[#This Row],[Ende]]-Tabelle1[[#This Row],[Beginn]]-Tabelle1[[#This Row],[Pause]]))</f>
        <v/>
      </c>
      <c r="J876" s="2" t="str">
        <f>IF(ISNUMBER(Tabelle1[[#This Row],[Stunde]]),IF(Tabelle1[[#This Row],[Stunde]]&gt;0,Tabelle1[[#This Row],[Stunde]]*$J$1*24,""),"")</f>
        <v/>
      </c>
      <c r="K876">
        <f>IF(MOD(Tabelle1[[#This Row],[Datum]],7)=1,SUMIF(Tabelle1[Datum],"&lt;="&amp;Tabelle1[[#This Row],[Datum]],Tabelle1[Betrag]),"")</f>
        <v>506.55999999999995</v>
      </c>
      <c r="L876" s="6">
        <f>IF(MOD(Tabelle1[[#This Row],[Datum]],7)=1,SUMIF(Tabelle1[Datum],"&lt;="&amp;Tabelle1[[#This Row],[Datum]],Tabelle1[Stunde]),"")</f>
        <v>1.3333333333333333</v>
      </c>
    </row>
    <row r="877" spans="2:12" hidden="1">
      <c r="B877">
        <f>IF(Tabelle1[[#This Row],[Datum]]&lt;1,"",YEAR(Tabelle1[[#This Row],[Datum]]))</f>
        <v>2027</v>
      </c>
      <c r="C877">
        <f>IF(Tabelle1[[#This Row],[Datum]]&lt;1,"",MONTH(Tabelle1[[#This Row],[Datum]]))</f>
        <v>5</v>
      </c>
      <c r="D877" t="str">
        <f>IF(Tabelle1[[#This Row],[Verdienst]]="","",_xlfn.ISOWEEKNUM(Tabelle1[[#This Row],[Datum]]))</f>
        <v/>
      </c>
      <c r="E877" s="5">
        <v>46531</v>
      </c>
      <c r="F877" s="4"/>
      <c r="G877" s="4"/>
      <c r="I877" s="6" t="str">
        <f>IF(Tabelle1[[#This Row],[Beginn]]&lt;1,"",IF(OR(Tabelle1[[#This Row],[Beginn]]="Urlaub",Tabelle1[[#This Row],[Beginn]]="Krank",Tabelle1[[#This Row],[Beginn]]="Feiertag"),8/24,Tabelle1[[#This Row],[Ende]]-Tabelle1[[#This Row],[Beginn]]-Tabelle1[[#This Row],[Pause]]))</f>
        <v/>
      </c>
      <c r="J877" s="2" t="str">
        <f>IF(ISNUMBER(Tabelle1[[#This Row],[Stunde]]),IF(Tabelle1[[#This Row],[Stunde]]&gt;0,Tabelle1[[#This Row],[Stunde]]*$J$1*24,""),"")</f>
        <v/>
      </c>
      <c r="K877" t="str">
        <f>IF(MOD(Tabelle1[[#This Row],[Datum]],7)=1,SUMIF(Tabelle1[Datum],"&lt;="&amp;Tabelle1[[#This Row],[Datum]],Tabelle1[Betrag]),"")</f>
        <v/>
      </c>
      <c r="L877" s="6" t="str">
        <f>IF(MOD(Tabelle1[[#This Row],[Datum]],7)=1,SUMIF(Tabelle1[Datum],"&lt;="&amp;Tabelle1[[#This Row],[Datum]],Tabelle1[Stunde]),"")</f>
        <v/>
      </c>
    </row>
    <row r="878" spans="2:12" hidden="1">
      <c r="B878">
        <f>IF(Tabelle1[[#This Row],[Datum]]&lt;1,"",YEAR(Tabelle1[[#This Row],[Datum]]))</f>
        <v>2027</v>
      </c>
      <c r="C878">
        <f>IF(Tabelle1[[#This Row],[Datum]]&lt;1,"",MONTH(Tabelle1[[#This Row],[Datum]]))</f>
        <v>5</v>
      </c>
      <c r="D878" t="str">
        <f>IF(Tabelle1[[#This Row],[Verdienst]]="","",_xlfn.ISOWEEKNUM(Tabelle1[[#This Row],[Datum]]))</f>
        <v/>
      </c>
      <c r="E878" s="5">
        <v>46532</v>
      </c>
      <c r="F878" s="4"/>
      <c r="G878" s="4"/>
      <c r="I878" s="6" t="str">
        <f>IF(Tabelle1[[#This Row],[Beginn]]&lt;1,"",IF(OR(Tabelle1[[#This Row],[Beginn]]="Urlaub",Tabelle1[[#This Row],[Beginn]]="Krank",Tabelle1[[#This Row],[Beginn]]="Feiertag"),8/24,Tabelle1[[#This Row],[Ende]]-Tabelle1[[#This Row],[Beginn]]-Tabelle1[[#This Row],[Pause]]))</f>
        <v/>
      </c>
      <c r="J878" s="2" t="str">
        <f>IF(ISNUMBER(Tabelle1[[#This Row],[Stunde]]),IF(Tabelle1[[#This Row],[Stunde]]&gt;0,Tabelle1[[#This Row],[Stunde]]*$J$1*24,""),"")</f>
        <v/>
      </c>
      <c r="K878" t="str">
        <f>IF(MOD(Tabelle1[[#This Row],[Datum]],7)=1,SUMIF(Tabelle1[Datum],"&lt;="&amp;Tabelle1[[#This Row],[Datum]],Tabelle1[Betrag]),"")</f>
        <v/>
      </c>
      <c r="L878" s="6" t="str">
        <f>IF(MOD(Tabelle1[[#This Row],[Datum]],7)=1,SUMIF(Tabelle1[Datum],"&lt;="&amp;Tabelle1[[#This Row],[Datum]],Tabelle1[Stunde]),"")</f>
        <v/>
      </c>
    </row>
    <row r="879" spans="2:12" hidden="1">
      <c r="B879">
        <f>IF(Tabelle1[[#This Row],[Datum]]&lt;1,"",YEAR(Tabelle1[[#This Row],[Datum]]))</f>
        <v>2027</v>
      </c>
      <c r="C879">
        <f>IF(Tabelle1[[#This Row],[Datum]]&lt;1,"",MONTH(Tabelle1[[#This Row],[Datum]]))</f>
        <v>5</v>
      </c>
      <c r="D879" t="str">
        <f>IF(Tabelle1[[#This Row],[Verdienst]]="","",_xlfn.ISOWEEKNUM(Tabelle1[[#This Row],[Datum]]))</f>
        <v/>
      </c>
      <c r="E879" s="5">
        <v>46533</v>
      </c>
      <c r="F879" s="4"/>
      <c r="G879" s="4"/>
      <c r="I879" s="6" t="str">
        <f>IF(Tabelle1[[#This Row],[Beginn]]&lt;1,"",IF(OR(Tabelle1[[#This Row],[Beginn]]="Urlaub",Tabelle1[[#This Row],[Beginn]]="Krank",Tabelle1[[#This Row],[Beginn]]="Feiertag"),8/24,Tabelle1[[#This Row],[Ende]]-Tabelle1[[#This Row],[Beginn]]-Tabelle1[[#This Row],[Pause]]))</f>
        <v/>
      </c>
      <c r="J879" s="2" t="str">
        <f>IF(ISNUMBER(Tabelle1[[#This Row],[Stunde]]),IF(Tabelle1[[#This Row],[Stunde]]&gt;0,Tabelle1[[#This Row],[Stunde]]*$J$1*24,""),"")</f>
        <v/>
      </c>
      <c r="K879" t="str">
        <f>IF(MOD(Tabelle1[[#This Row],[Datum]],7)=1,SUMIF(Tabelle1[Datum],"&lt;="&amp;Tabelle1[[#This Row],[Datum]],Tabelle1[Betrag]),"")</f>
        <v/>
      </c>
      <c r="L879" s="6" t="str">
        <f>IF(MOD(Tabelle1[[#This Row],[Datum]],7)=1,SUMIF(Tabelle1[Datum],"&lt;="&amp;Tabelle1[[#This Row],[Datum]],Tabelle1[Stunde]),"")</f>
        <v/>
      </c>
    </row>
    <row r="880" spans="2:12" hidden="1">
      <c r="B880">
        <f>IF(Tabelle1[[#This Row],[Datum]]&lt;1,"",YEAR(Tabelle1[[#This Row],[Datum]]))</f>
        <v>2027</v>
      </c>
      <c r="C880">
        <f>IF(Tabelle1[[#This Row],[Datum]]&lt;1,"",MONTH(Tabelle1[[#This Row],[Datum]]))</f>
        <v>5</v>
      </c>
      <c r="D880" t="str">
        <f>IF(Tabelle1[[#This Row],[Verdienst]]="","",_xlfn.ISOWEEKNUM(Tabelle1[[#This Row],[Datum]]))</f>
        <v/>
      </c>
      <c r="E880" s="5">
        <v>46534</v>
      </c>
      <c r="F880" s="4"/>
      <c r="G880" s="4"/>
      <c r="I880" s="6" t="str">
        <f>IF(Tabelle1[[#This Row],[Beginn]]&lt;1,"",IF(OR(Tabelle1[[#This Row],[Beginn]]="Urlaub",Tabelle1[[#This Row],[Beginn]]="Krank",Tabelle1[[#This Row],[Beginn]]="Feiertag"),8/24,Tabelle1[[#This Row],[Ende]]-Tabelle1[[#This Row],[Beginn]]-Tabelle1[[#This Row],[Pause]]))</f>
        <v/>
      </c>
      <c r="J880" s="2" t="str">
        <f>IF(ISNUMBER(Tabelle1[[#This Row],[Stunde]]),IF(Tabelle1[[#This Row],[Stunde]]&gt;0,Tabelle1[[#This Row],[Stunde]]*$J$1*24,""),"")</f>
        <v/>
      </c>
      <c r="K880" t="str">
        <f>IF(MOD(Tabelle1[[#This Row],[Datum]],7)=1,SUMIF(Tabelle1[Datum],"&lt;="&amp;Tabelle1[[#This Row],[Datum]],Tabelle1[Betrag]),"")</f>
        <v/>
      </c>
      <c r="L880" s="6" t="str">
        <f>IF(MOD(Tabelle1[[#This Row],[Datum]],7)=1,SUMIF(Tabelle1[Datum],"&lt;="&amp;Tabelle1[[#This Row],[Datum]],Tabelle1[Stunde]),"")</f>
        <v/>
      </c>
    </row>
    <row r="881" spans="2:12" hidden="1">
      <c r="B881">
        <f>IF(Tabelle1[[#This Row],[Datum]]&lt;1,"",YEAR(Tabelle1[[#This Row],[Datum]]))</f>
        <v>2027</v>
      </c>
      <c r="C881">
        <f>IF(Tabelle1[[#This Row],[Datum]]&lt;1,"",MONTH(Tabelle1[[#This Row],[Datum]]))</f>
        <v>5</v>
      </c>
      <c r="D881" t="str">
        <f>IF(Tabelle1[[#This Row],[Verdienst]]="","",_xlfn.ISOWEEKNUM(Tabelle1[[#This Row],[Datum]]))</f>
        <v/>
      </c>
      <c r="E881" s="5">
        <v>46535</v>
      </c>
      <c r="F881" s="4"/>
      <c r="G881" s="4"/>
      <c r="I881" s="6" t="str">
        <f>IF(Tabelle1[[#This Row],[Beginn]]&lt;1,"",IF(OR(Tabelle1[[#This Row],[Beginn]]="Urlaub",Tabelle1[[#This Row],[Beginn]]="Krank",Tabelle1[[#This Row],[Beginn]]="Feiertag"),8/24,Tabelle1[[#This Row],[Ende]]-Tabelle1[[#This Row],[Beginn]]-Tabelle1[[#This Row],[Pause]]))</f>
        <v/>
      </c>
      <c r="J881" s="2" t="str">
        <f>IF(ISNUMBER(Tabelle1[[#This Row],[Stunde]]),IF(Tabelle1[[#This Row],[Stunde]]&gt;0,Tabelle1[[#This Row],[Stunde]]*$J$1*24,""),"")</f>
        <v/>
      </c>
      <c r="K881" t="str">
        <f>IF(MOD(Tabelle1[[#This Row],[Datum]],7)=1,SUMIF(Tabelle1[Datum],"&lt;="&amp;Tabelle1[[#This Row],[Datum]],Tabelle1[Betrag]),"")</f>
        <v/>
      </c>
      <c r="L881" s="6" t="str">
        <f>IF(MOD(Tabelle1[[#This Row],[Datum]],7)=1,SUMIF(Tabelle1[Datum],"&lt;="&amp;Tabelle1[[#This Row],[Datum]],Tabelle1[Stunde]),"")</f>
        <v/>
      </c>
    </row>
    <row r="882" spans="2:12" hidden="1">
      <c r="B882">
        <f>IF(Tabelle1[[#This Row],[Datum]]&lt;1,"",YEAR(Tabelle1[[#This Row],[Datum]]))</f>
        <v>2027</v>
      </c>
      <c r="C882">
        <f>IF(Tabelle1[[#This Row],[Datum]]&lt;1,"",MONTH(Tabelle1[[#This Row],[Datum]]))</f>
        <v>5</v>
      </c>
      <c r="D882" t="str">
        <f>IF(Tabelle1[[#This Row],[Verdienst]]="","",_xlfn.ISOWEEKNUM(Tabelle1[[#This Row],[Datum]]))</f>
        <v/>
      </c>
      <c r="E882" s="5">
        <v>46536</v>
      </c>
      <c r="F882" s="4"/>
      <c r="G882" s="4"/>
      <c r="I882" s="6" t="str">
        <f>IF(Tabelle1[[#This Row],[Beginn]]&lt;1,"",IF(OR(Tabelle1[[#This Row],[Beginn]]="Urlaub",Tabelle1[[#This Row],[Beginn]]="Krank",Tabelle1[[#This Row],[Beginn]]="Feiertag"),8/24,Tabelle1[[#This Row],[Ende]]-Tabelle1[[#This Row],[Beginn]]-Tabelle1[[#This Row],[Pause]]))</f>
        <v/>
      </c>
      <c r="J882" s="2" t="str">
        <f>IF(ISNUMBER(Tabelle1[[#This Row],[Stunde]]),IF(Tabelle1[[#This Row],[Stunde]]&gt;0,Tabelle1[[#This Row],[Stunde]]*$J$1*24,""),"")</f>
        <v/>
      </c>
      <c r="K882" t="str">
        <f>IF(MOD(Tabelle1[[#This Row],[Datum]],7)=1,SUMIF(Tabelle1[Datum],"&lt;="&amp;Tabelle1[[#This Row],[Datum]],Tabelle1[Betrag]),"")</f>
        <v/>
      </c>
      <c r="L882" s="6" t="str">
        <f>IF(MOD(Tabelle1[[#This Row],[Datum]],7)=1,SUMIF(Tabelle1[Datum],"&lt;="&amp;Tabelle1[[#This Row],[Datum]],Tabelle1[Stunde]),"")</f>
        <v/>
      </c>
    </row>
    <row r="883" spans="2:12" hidden="1">
      <c r="B883">
        <f>IF(Tabelle1[[#This Row],[Datum]]&lt;1,"",YEAR(Tabelle1[[#This Row],[Datum]]))</f>
        <v>2027</v>
      </c>
      <c r="C883">
        <f>IF(Tabelle1[[#This Row],[Datum]]&lt;1,"",MONTH(Tabelle1[[#This Row],[Datum]]))</f>
        <v>5</v>
      </c>
      <c r="D883">
        <f>IF(Tabelle1[[#This Row],[Verdienst]]="","",_xlfn.ISOWEEKNUM(Tabelle1[[#This Row],[Datum]]))</f>
        <v>21</v>
      </c>
      <c r="E883" s="5">
        <v>46537</v>
      </c>
      <c r="F883" s="4"/>
      <c r="G883" s="4"/>
      <c r="I883" s="6" t="str">
        <f>IF(Tabelle1[[#This Row],[Beginn]]&lt;1,"",IF(OR(Tabelle1[[#This Row],[Beginn]]="Urlaub",Tabelle1[[#This Row],[Beginn]]="Krank",Tabelle1[[#This Row],[Beginn]]="Feiertag"),8/24,Tabelle1[[#This Row],[Ende]]-Tabelle1[[#This Row],[Beginn]]-Tabelle1[[#This Row],[Pause]]))</f>
        <v/>
      </c>
      <c r="J883" s="2" t="str">
        <f>IF(ISNUMBER(Tabelle1[[#This Row],[Stunde]]),IF(Tabelle1[[#This Row],[Stunde]]&gt;0,Tabelle1[[#This Row],[Stunde]]*$J$1*24,""),"")</f>
        <v/>
      </c>
      <c r="K883">
        <f>IF(MOD(Tabelle1[[#This Row],[Datum]],7)=1,SUMIF(Tabelle1[Datum],"&lt;="&amp;Tabelle1[[#This Row],[Datum]],Tabelle1[Betrag]),"")</f>
        <v>506.55999999999995</v>
      </c>
      <c r="L883" s="6">
        <f>IF(MOD(Tabelle1[[#This Row],[Datum]],7)=1,SUMIF(Tabelle1[Datum],"&lt;="&amp;Tabelle1[[#This Row],[Datum]],Tabelle1[Stunde]),"")</f>
        <v>1.3333333333333333</v>
      </c>
    </row>
    <row r="884" spans="2:12" hidden="1">
      <c r="B884">
        <f>IF(Tabelle1[[#This Row],[Datum]]&lt;1,"",YEAR(Tabelle1[[#This Row],[Datum]]))</f>
        <v>2027</v>
      </c>
      <c r="C884">
        <f>IF(Tabelle1[[#This Row],[Datum]]&lt;1,"",MONTH(Tabelle1[[#This Row],[Datum]]))</f>
        <v>5</v>
      </c>
      <c r="D884" t="str">
        <f>IF(Tabelle1[[#This Row],[Verdienst]]="","",_xlfn.ISOWEEKNUM(Tabelle1[[#This Row],[Datum]]))</f>
        <v/>
      </c>
      <c r="E884" s="5">
        <v>46538</v>
      </c>
      <c r="F884" s="4"/>
      <c r="G884" s="4"/>
      <c r="I884" s="6" t="str">
        <f>IF(Tabelle1[[#This Row],[Beginn]]&lt;1,"",IF(OR(Tabelle1[[#This Row],[Beginn]]="Urlaub",Tabelle1[[#This Row],[Beginn]]="Krank",Tabelle1[[#This Row],[Beginn]]="Feiertag"),8/24,Tabelle1[[#This Row],[Ende]]-Tabelle1[[#This Row],[Beginn]]-Tabelle1[[#This Row],[Pause]]))</f>
        <v/>
      </c>
      <c r="J884" s="2" t="str">
        <f>IF(ISNUMBER(Tabelle1[[#This Row],[Stunde]]),IF(Tabelle1[[#This Row],[Stunde]]&gt;0,Tabelle1[[#This Row],[Stunde]]*$J$1*24,""),"")</f>
        <v/>
      </c>
      <c r="K884" t="str">
        <f>IF(MOD(Tabelle1[[#This Row],[Datum]],7)=1,SUMIF(Tabelle1[Datum],"&lt;="&amp;Tabelle1[[#This Row],[Datum]],Tabelle1[Betrag]),"")</f>
        <v/>
      </c>
      <c r="L884" s="6" t="str">
        <f>IF(MOD(Tabelle1[[#This Row],[Datum]],7)=1,SUMIF(Tabelle1[Datum],"&lt;="&amp;Tabelle1[[#This Row],[Datum]],Tabelle1[Stunde]),"")</f>
        <v/>
      </c>
    </row>
    <row r="885" spans="2:12" hidden="1">
      <c r="B885">
        <f>IF(Tabelle1[[#This Row],[Datum]]&lt;1,"",YEAR(Tabelle1[[#This Row],[Datum]]))</f>
        <v>2027</v>
      </c>
      <c r="C885">
        <f>IF(Tabelle1[[#This Row],[Datum]]&lt;1,"",MONTH(Tabelle1[[#This Row],[Datum]]))</f>
        <v>6</v>
      </c>
      <c r="D885" t="str">
        <f>IF(Tabelle1[[#This Row],[Verdienst]]="","",_xlfn.ISOWEEKNUM(Tabelle1[[#This Row],[Datum]]))</f>
        <v/>
      </c>
      <c r="E885" s="5">
        <v>46539</v>
      </c>
      <c r="F885" s="4"/>
      <c r="G885" s="4"/>
      <c r="I885" s="6" t="str">
        <f>IF(Tabelle1[[#This Row],[Beginn]]&lt;1,"",IF(OR(Tabelle1[[#This Row],[Beginn]]="Urlaub",Tabelle1[[#This Row],[Beginn]]="Krank",Tabelle1[[#This Row],[Beginn]]="Feiertag"),8/24,Tabelle1[[#This Row],[Ende]]-Tabelle1[[#This Row],[Beginn]]-Tabelle1[[#This Row],[Pause]]))</f>
        <v/>
      </c>
      <c r="J885" s="2" t="str">
        <f>IF(ISNUMBER(Tabelle1[[#This Row],[Stunde]]),IF(Tabelle1[[#This Row],[Stunde]]&gt;0,Tabelle1[[#This Row],[Stunde]]*$J$1*24,""),"")</f>
        <v/>
      </c>
      <c r="K885" t="str">
        <f>IF(MOD(Tabelle1[[#This Row],[Datum]],7)=1,SUMIF(Tabelle1[Datum],"&lt;="&amp;Tabelle1[[#This Row],[Datum]],Tabelle1[Betrag]),"")</f>
        <v/>
      </c>
      <c r="L885" s="6" t="str">
        <f>IF(MOD(Tabelle1[[#This Row],[Datum]],7)=1,SUMIF(Tabelle1[Datum],"&lt;="&amp;Tabelle1[[#This Row],[Datum]],Tabelle1[Stunde]),"")</f>
        <v/>
      </c>
    </row>
    <row r="886" spans="2:12" hidden="1">
      <c r="B886">
        <f>IF(Tabelle1[[#This Row],[Datum]]&lt;1,"",YEAR(Tabelle1[[#This Row],[Datum]]))</f>
        <v>2027</v>
      </c>
      <c r="C886">
        <f>IF(Tabelle1[[#This Row],[Datum]]&lt;1,"",MONTH(Tabelle1[[#This Row],[Datum]]))</f>
        <v>6</v>
      </c>
      <c r="D886" t="str">
        <f>IF(Tabelle1[[#This Row],[Verdienst]]="","",_xlfn.ISOWEEKNUM(Tabelle1[[#This Row],[Datum]]))</f>
        <v/>
      </c>
      <c r="E886" s="5">
        <v>46540</v>
      </c>
      <c r="F886" s="4"/>
      <c r="G886" s="4"/>
      <c r="I886" s="6" t="str">
        <f>IF(Tabelle1[[#This Row],[Beginn]]&lt;1,"",IF(OR(Tabelle1[[#This Row],[Beginn]]="Urlaub",Tabelle1[[#This Row],[Beginn]]="Krank",Tabelle1[[#This Row],[Beginn]]="Feiertag"),8/24,Tabelle1[[#This Row],[Ende]]-Tabelle1[[#This Row],[Beginn]]-Tabelle1[[#This Row],[Pause]]))</f>
        <v/>
      </c>
      <c r="J886" s="2" t="str">
        <f>IF(ISNUMBER(Tabelle1[[#This Row],[Stunde]]),IF(Tabelle1[[#This Row],[Stunde]]&gt;0,Tabelle1[[#This Row],[Stunde]]*$J$1*24,""),"")</f>
        <v/>
      </c>
      <c r="K886" t="str">
        <f>IF(MOD(Tabelle1[[#This Row],[Datum]],7)=1,SUMIF(Tabelle1[Datum],"&lt;="&amp;Tabelle1[[#This Row],[Datum]],Tabelle1[Betrag]),"")</f>
        <v/>
      </c>
      <c r="L886" s="6" t="str">
        <f>IF(MOD(Tabelle1[[#This Row],[Datum]],7)=1,SUMIF(Tabelle1[Datum],"&lt;="&amp;Tabelle1[[#This Row],[Datum]],Tabelle1[Stunde]),"")</f>
        <v/>
      </c>
    </row>
    <row r="887" spans="2:12" hidden="1">
      <c r="B887">
        <f>IF(Tabelle1[[#This Row],[Datum]]&lt;1,"",YEAR(Tabelle1[[#This Row],[Datum]]))</f>
        <v>2027</v>
      </c>
      <c r="C887">
        <f>IF(Tabelle1[[#This Row],[Datum]]&lt;1,"",MONTH(Tabelle1[[#This Row],[Datum]]))</f>
        <v>6</v>
      </c>
      <c r="D887" t="str">
        <f>IF(Tabelle1[[#This Row],[Verdienst]]="","",_xlfn.ISOWEEKNUM(Tabelle1[[#This Row],[Datum]]))</f>
        <v/>
      </c>
      <c r="E887" s="5">
        <v>46541</v>
      </c>
      <c r="F887" s="4"/>
      <c r="G887" s="4"/>
      <c r="I887" s="6" t="str">
        <f>IF(Tabelle1[[#This Row],[Beginn]]&lt;1,"",IF(OR(Tabelle1[[#This Row],[Beginn]]="Urlaub",Tabelle1[[#This Row],[Beginn]]="Krank",Tabelle1[[#This Row],[Beginn]]="Feiertag"),8/24,Tabelle1[[#This Row],[Ende]]-Tabelle1[[#This Row],[Beginn]]-Tabelle1[[#This Row],[Pause]]))</f>
        <v/>
      </c>
      <c r="J887" s="2" t="str">
        <f>IF(ISNUMBER(Tabelle1[[#This Row],[Stunde]]),IF(Tabelle1[[#This Row],[Stunde]]&gt;0,Tabelle1[[#This Row],[Stunde]]*$J$1*24,""),"")</f>
        <v/>
      </c>
      <c r="K887" t="str">
        <f>IF(MOD(Tabelle1[[#This Row],[Datum]],7)=1,SUMIF(Tabelle1[Datum],"&lt;="&amp;Tabelle1[[#This Row],[Datum]],Tabelle1[Betrag]),"")</f>
        <v/>
      </c>
      <c r="L887" s="6" t="str">
        <f>IF(MOD(Tabelle1[[#This Row],[Datum]],7)=1,SUMIF(Tabelle1[Datum],"&lt;="&amp;Tabelle1[[#This Row],[Datum]],Tabelle1[Stunde]),"")</f>
        <v/>
      </c>
    </row>
    <row r="888" spans="2:12" hidden="1">
      <c r="B888">
        <f>IF(Tabelle1[[#This Row],[Datum]]&lt;1,"",YEAR(Tabelle1[[#This Row],[Datum]]))</f>
        <v>2027</v>
      </c>
      <c r="C888">
        <f>IF(Tabelle1[[#This Row],[Datum]]&lt;1,"",MONTH(Tabelle1[[#This Row],[Datum]]))</f>
        <v>6</v>
      </c>
      <c r="D888" t="str">
        <f>IF(Tabelle1[[#This Row],[Verdienst]]="","",_xlfn.ISOWEEKNUM(Tabelle1[[#This Row],[Datum]]))</f>
        <v/>
      </c>
      <c r="E888" s="5">
        <v>46542</v>
      </c>
      <c r="F888" s="4"/>
      <c r="G888" s="4"/>
      <c r="I888" s="6" t="str">
        <f>IF(Tabelle1[[#This Row],[Beginn]]&lt;1,"",IF(OR(Tabelle1[[#This Row],[Beginn]]="Urlaub",Tabelle1[[#This Row],[Beginn]]="Krank",Tabelle1[[#This Row],[Beginn]]="Feiertag"),8/24,Tabelle1[[#This Row],[Ende]]-Tabelle1[[#This Row],[Beginn]]-Tabelle1[[#This Row],[Pause]]))</f>
        <v/>
      </c>
      <c r="J888" s="2" t="str">
        <f>IF(ISNUMBER(Tabelle1[[#This Row],[Stunde]]),IF(Tabelle1[[#This Row],[Stunde]]&gt;0,Tabelle1[[#This Row],[Stunde]]*$J$1*24,""),"")</f>
        <v/>
      </c>
      <c r="K888" t="str">
        <f>IF(MOD(Tabelle1[[#This Row],[Datum]],7)=1,SUMIF(Tabelle1[Datum],"&lt;="&amp;Tabelle1[[#This Row],[Datum]],Tabelle1[Betrag]),"")</f>
        <v/>
      </c>
      <c r="L888" s="6" t="str">
        <f>IF(MOD(Tabelle1[[#This Row],[Datum]],7)=1,SUMIF(Tabelle1[Datum],"&lt;="&amp;Tabelle1[[#This Row],[Datum]],Tabelle1[Stunde]),"")</f>
        <v/>
      </c>
    </row>
    <row r="889" spans="2:12" hidden="1">
      <c r="B889">
        <f>IF(Tabelle1[[#This Row],[Datum]]&lt;1,"",YEAR(Tabelle1[[#This Row],[Datum]]))</f>
        <v>2027</v>
      </c>
      <c r="C889">
        <f>IF(Tabelle1[[#This Row],[Datum]]&lt;1,"",MONTH(Tabelle1[[#This Row],[Datum]]))</f>
        <v>6</v>
      </c>
      <c r="D889" t="str">
        <f>IF(Tabelle1[[#This Row],[Verdienst]]="","",_xlfn.ISOWEEKNUM(Tabelle1[[#This Row],[Datum]]))</f>
        <v/>
      </c>
      <c r="E889" s="5">
        <v>46543</v>
      </c>
      <c r="F889" s="4"/>
      <c r="G889" s="4"/>
      <c r="I889" s="6" t="str">
        <f>IF(Tabelle1[[#This Row],[Beginn]]&lt;1,"",IF(OR(Tabelle1[[#This Row],[Beginn]]="Urlaub",Tabelle1[[#This Row],[Beginn]]="Krank",Tabelle1[[#This Row],[Beginn]]="Feiertag"),8/24,Tabelle1[[#This Row],[Ende]]-Tabelle1[[#This Row],[Beginn]]-Tabelle1[[#This Row],[Pause]]))</f>
        <v/>
      </c>
      <c r="J889" s="2" t="str">
        <f>IF(ISNUMBER(Tabelle1[[#This Row],[Stunde]]),IF(Tabelle1[[#This Row],[Stunde]]&gt;0,Tabelle1[[#This Row],[Stunde]]*$J$1*24,""),"")</f>
        <v/>
      </c>
      <c r="K889" t="str">
        <f>IF(MOD(Tabelle1[[#This Row],[Datum]],7)=1,SUMIF(Tabelle1[Datum],"&lt;="&amp;Tabelle1[[#This Row],[Datum]],Tabelle1[Betrag]),"")</f>
        <v/>
      </c>
      <c r="L889" s="6" t="str">
        <f>IF(MOD(Tabelle1[[#This Row],[Datum]],7)=1,SUMIF(Tabelle1[Datum],"&lt;="&amp;Tabelle1[[#This Row],[Datum]],Tabelle1[Stunde]),"")</f>
        <v/>
      </c>
    </row>
    <row r="890" spans="2:12" hidden="1">
      <c r="B890">
        <f>IF(Tabelle1[[#This Row],[Datum]]&lt;1,"",YEAR(Tabelle1[[#This Row],[Datum]]))</f>
        <v>2027</v>
      </c>
      <c r="C890">
        <f>IF(Tabelle1[[#This Row],[Datum]]&lt;1,"",MONTH(Tabelle1[[#This Row],[Datum]]))</f>
        <v>6</v>
      </c>
      <c r="D890">
        <f>IF(Tabelle1[[#This Row],[Verdienst]]="","",_xlfn.ISOWEEKNUM(Tabelle1[[#This Row],[Datum]]))</f>
        <v>22</v>
      </c>
      <c r="E890" s="5">
        <v>46544</v>
      </c>
      <c r="F890" s="4"/>
      <c r="G890" s="4"/>
      <c r="I890" s="6" t="str">
        <f>IF(Tabelle1[[#This Row],[Beginn]]&lt;1,"",IF(OR(Tabelle1[[#This Row],[Beginn]]="Urlaub",Tabelle1[[#This Row],[Beginn]]="Krank",Tabelle1[[#This Row],[Beginn]]="Feiertag"),8/24,Tabelle1[[#This Row],[Ende]]-Tabelle1[[#This Row],[Beginn]]-Tabelle1[[#This Row],[Pause]]))</f>
        <v/>
      </c>
      <c r="J890" s="2" t="str">
        <f>IF(ISNUMBER(Tabelle1[[#This Row],[Stunde]]),IF(Tabelle1[[#This Row],[Stunde]]&gt;0,Tabelle1[[#This Row],[Stunde]]*$J$1*24,""),"")</f>
        <v/>
      </c>
      <c r="K890">
        <f>IF(MOD(Tabelle1[[#This Row],[Datum]],7)=1,SUMIF(Tabelle1[Datum],"&lt;="&amp;Tabelle1[[#This Row],[Datum]],Tabelle1[Betrag]),"")</f>
        <v>506.55999999999995</v>
      </c>
      <c r="L890" s="6">
        <f>IF(MOD(Tabelle1[[#This Row],[Datum]],7)=1,SUMIF(Tabelle1[Datum],"&lt;="&amp;Tabelle1[[#This Row],[Datum]],Tabelle1[Stunde]),"")</f>
        <v>1.3333333333333333</v>
      </c>
    </row>
    <row r="891" spans="2:12" hidden="1">
      <c r="B891">
        <f>IF(Tabelle1[[#This Row],[Datum]]&lt;1,"",YEAR(Tabelle1[[#This Row],[Datum]]))</f>
        <v>2027</v>
      </c>
      <c r="C891">
        <f>IF(Tabelle1[[#This Row],[Datum]]&lt;1,"",MONTH(Tabelle1[[#This Row],[Datum]]))</f>
        <v>6</v>
      </c>
      <c r="D891" t="str">
        <f>IF(Tabelle1[[#This Row],[Verdienst]]="","",_xlfn.ISOWEEKNUM(Tabelle1[[#This Row],[Datum]]))</f>
        <v/>
      </c>
      <c r="E891" s="5">
        <v>46545</v>
      </c>
      <c r="F891" s="4"/>
      <c r="G891" s="4"/>
      <c r="I891" s="6" t="str">
        <f>IF(Tabelle1[[#This Row],[Beginn]]&lt;1,"",IF(OR(Tabelle1[[#This Row],[Beginn]]="Urlaub",Tabelle1[[#This Row],[Beginn]]="Krank",Tabelle1[[#This Row],[Beginn]]="Feiertag"),8/24,Tabelle1[[#This Row],[Ende]]-Tabelle1[[#This Row],[Beginn]]-Tabelle1[[#This Row],[Pause]]))</f>
        <v/>
      </c>
      <c r="J891" s="2" t="str">
        <f>IF(ISNUMBER(Tabelle1[[#This Row],[Stunde]]),IF(Tabelle1[[#This Row],[Stunde]]&gt;0,Tabelle1[[#This Row],[Stunde]]*$J$1*24,""),"")</f>
        <v/>
      </c>
      <c r="K891" t="str">
        <f>IF(MOD(Tabelle1[[#This Row],[Datum]],7)=1,SUMIF(Tabelle1[Datum],"&lt;="&amp;Tabelle1[[#This Row],[Datum]],Tabelle1[Betrag]),"")</f>
        <v/>
      </c>
      <c r="L891" s="6" t="str">
        <f>IF(MOD(Tabelle1[[#This Row],[Datum]],7)=1,SUMIF(Tabelle1[Datum],"&lt;="&amp;Tabelle1[[#This Row],[Datum]],Tabelle1[Stunde]),"")</f>
        <v/>
      </c>
    </row>
    <row r="892" spans="2:12" hidden="1">
      <c r="B892">
        <f>IF(Tabelle1[[#This Row],[Datum]]&lt;1,"",YEAR(Tabelle1[[#This Row],[Datum]]))</f>
        <v>2027</v>
      </c>
      <c r="C892">
        <f>IF(Tabelle1[[#This Row],[Datum]]&lt;1,"",MONTH(Tabelle1[[#This Row],[Datum]]))</f>
        <v>6</v>
      </c>
      <c r="D892" t="str">
        <f>IF(Tabelle1[[#This Row],[Verdienst]]="","",_xlfn.ISOWEEKNUM(Tabelle1[[#This Row],[Datum]]))</f>
        <v/>
      </c>
      <c r="E892" s="5">
        <v>46546</v>
      </c>
      <c r="F892" s="4"/>
      <c r="G892" s="4"/>
      <c r="I892" s="6" t="str">
        <f>IF(Tabelle1[[#This Row],[Beginn]]&lt;1,"",IF(OR(Tabelle1[[#This Row],[Beginn]]="Urlaub",Tabelle1[[#This Row],[Beginn]]="Krank",Tabelle1[[#This Row],[Beginn]]="Feiertag"),8/24,Tabelle1[[#This Row],[Ende]]-Tabelle1[[#This Row],[Beginn]]-Tabelle1[[#This Row],[Pause]]))</f>
        <v/>
      </c>
      <c r="J892" s="2" t="str">
        <f>IF(ISNUMBER(Tabelle1[[#This Row],[Stunde]]),IF(Tabelle1[[#This Row],[Stunde]]&gt;0,Tabelle1[[#This Row],[Stunde]]*$J$1*24,""),"")</f>
        <v/>
      </c>
      <c r="K892" t="str">
        <f>IF(MOD(Tabelle1[[#This Row],[Datum]],7)=1,SUMIF(Tabelle1[Datum],"&lt;="&amp;Tabelle1[[#This Row],[Datum]],Tabelle1[Betrag]),"")</f>
        <v/>
      </c>
      <c r="L892" s="6" t="str">
        <f>IF(MOD(Tabelle1[[#This Row],[Datum]],7)=1,SUMIF(Tabelle1[Datum],"&lt;="&amp;Tabelle1[[#This Row],[Datum]],Tabelle1[Stunde]),"")</f>
        <v/>
      </c>
    </row>
    <row r="893" spans="2:12" hidden="1">
      <c r="B893">
        <f>IF(Tabelle1[[#This Row],[Datum]]&lt;1,"",YEAR(Tabelle1[[#This Row],[Datum]]))</f>
        <v>2027</v>
      </c>
      <c r="C893">
        <f>IF(Tabelle1[[#This Row],[Datum]]&lt;1,"",MONTH(Tabelle1[[#This Row],[Datum]]))</f>
        <v>6</v>
      </c>
      <c r="D893" t="str">
        <f>IF(Tabelle1[[#This Row],[Verdienst]]="","",_xlfn.ISOWEEKNUM(Tabelle1[[#This Row],[Datum]]))</f>
        <v/>
      </c>
      <c r="E893" s="5">
        <v>46547</v>
      </c>
      <c r="F893" s="4"/>
      <c r="G893" s="4"/>
      <c r="I893" s="6" t="str">
        <f>IF(Tabelle1[[#This Row],[Beginn]]&lt;1,"",IF(OR(Tabelle1[[#This Row],[Beginn]]="Urlaub",Tabelle1[[#This Row],[Beginn]]="Krank",Tabelle1[[#This Row],[Beginn]]="Feiertag"),8/24,Tabelle1[[#This Row],[Ende]]-Tabelle1[[#This Row],[Beginn]]-Tabelle1[[#This Row],[Pause]]))</f>
        <v/>
      </c>
      <c r="J893" s="2" t="str">
        <f>IF(ISNUMBER(Tabelle1[[#This Row],[Stunde]]),IF(Tabelle1[[#This Row],[Stunde]]&gt;0,Tabelle1[[#This Row],[Stunde]]*$J$1*24,""),"")</f>
        <v/>
      </c>
      <c r="K893" t="str">
        <f>IF(MOD(Tabelle1[[#This Row],[Datum]],7)=1,SUMIF(Tabelle1[Datum],"&lt;="&amp;Tabelle1[[#This Row],[Datum]],Tabelle1[Betrag]),"")</f>
        <v/>
      </c>
      <c r="L893" s="6" t="str">
        <f>IF(MOD(Tabelle1[[#This Row],[Datum]],7)=1,SUMIF(Tabelle1[Datum],"&lt;="&amp;Tabelle1[[#This Row],[Datum]],Tabelle1[Stunde]),"")</f>
        <v/>
      </c>
    </row>
    <row r="894" spans="2:12" hidden="1">
      <c r="B894">
        <f>IF(Tabelle1[[#This Row],[Datum]]&lt;1,"",YEAR(Tabelle1[[#This Row],[Datum]]))</f>
        <v>2027</v>
      </c>
      <c r="C894">
        <f>IF(Tabelle1[[#This Row],[Datum]]&lt;1,"",MONTH(Tabelle1[[#This Row],[Datum]]))</f>
        <v>6</v>
      </c>
      <c r="D894" t="str">
        <f>IF(Tabelle1[[#This Row],[Verdienst]]="","",_xlfn.ISOWEEKNUM(Tabelle1[[#This Row],[Datum]]))</f>
        <v/>
      </c>
      <c r="E894" s="5">
        <v>46548</v>
      </c>
      <c r="F894" s="4"/>
      <c r="G894" s="4"/>
      <c r="I894" s="6" t="str">
        <f>IF(Tabelle1[[#This Row],[Beginn]]&lt;1,"",IF(OR(Tabelle1[[#This Row],[Beginn]]="Urlaub",Tabelle1[[#This Row],[Beginn]]="Krank",Tabelle1[[#This Row],[Beginn]]="Feiertag"),8/24,Tabelle1[[#This Row],[Ende]]-Tabelle1[[#This Row],[Beginn]]-Tabelle1[[#This Row],[Pause]]))</f>
        <v/>
      </c>
      <c r="J894" s="2" t="str">
        <f>IF(ISNUMBER(Tabelle1[[#This Row],[Stunde]]),IF(Tabelle1[[#This Row],[Stunde]]&gt;0,Tabelle1[[#This Row],[Stunde]]*$J$1*24,""),"")</f>
        <v/>
      </c>
      <c r="K894" t="str">
        <f>IF(MOD(Tabelle1[[#This Row],[Datum]],7)=1,SUMIF(Tabelle1[Datum],"&lt;="&amp;Tabelle1[[#This Row],[Datum]],Tabelle1[Betrag]),"")</f>
        <v/>
      </c>
      <c r="L894" s="6" t="str">
        <f>IF(MOD(Tabelle1[[#This Row],[Datum]],7)=1,SUMIF(Tabelle1[Datum],"&lt;="&amp;Tabelle1[[#This Row],[Datum]],Tabelle1[Stunde]),"")</f>
        <v/>
      </c>
    </row>
    <row r="895" spans="2:12" hidden="1">
      <c r="B895">
        <f>IF(Tabelle1[[#This Row],[Datum]]&lt;1,"",YEAR(Tabelle1[[#This Row],[Datum]]))</f>
        <v>2027</v>
      </c>
      <c r="C895">
        <f>IF(Tabelle1[[#This Row],[Datum]]&lt;1,"",MONTH(Tabelle1[[#This Row],[Datum]]))</f>
        <v>6</v>
      </c>
      <c r="D895" t="str">
        <f>IF(Tabelle1[[#This Row],[Verdienst]]="","",_xlfn.ISOWEEKNUM(Tabelle1[[#This Row],[Datum]]))</f>
        <v/>
      </c>
      <c r="E895" s="5">
        <v>46549</v>
      </c>
      <c r="F895" s="4"/>
      <c r="G895" s="4"/>
      <c r="I895" s="6" t="str">
        <f>IF(Tabelle1[[#This Row],[Beginn]]&lt;1,"",IF(OR(Tabelle1[[#This Row],[Beginn]]="Urlaub",Tabelle1[[#This Row],[Beginn]]="Krank",Tabelle1[[#This Row],[Beginn]]="Feiertag"),8/24,Tabelle1[[#This Row],[Ende]]-Tabelle1[[#This Row],[Beginn]]-Tabelle1[[#This Row],[Pause]]))</f>
        <v/>
      </c>
      <c r="J895" s="2" t="str">
        <f>IF(ISNUMBER(Tabelle1[[#This Row],[Stunde]]),IF(Tabelle1[[#This Row],[Stunde]]&gt;0,Tabelle1[[#This Row],[Stunde]]*$J$1*24,""),"")</f>
        <v/>
      </c>
      <c r="K895" t="str">
        <f>IF(MOD(Tabelle1[[#This Row],[Datum]],7)=1,SUMIF(Tabelle1[Datum],"&lt;="&amp;Tabelle1[[#This Row],[Datum]],Tabelle1[Betrag]),"")</f>
        <v/>
      </c>
      <c r="L895" s="6" t="str">
        <f>IF(MOD(Tabelle1[[#This Row],[Datum]],7)=1,SUMIF(Tabelle1[Datum],"&lt;="&amp;Tabelle1[[#This Row],[Datum]],Tabelle1[Stunde]),"")</f>
        <v/>
      </c>
    </row>
    <row r="896" spans="2:12" hidden="1">
      <c r="B896">
        <f>IF(Tabelle1[[#This Row],[Datum]]&lt;1,"",YEAR(Tabelle1[[#This Row],[Datum]]))</f>
        <v>2027</v>
      </c>
      <c r="C896">
        <f>IF(Tabelle1[[#This Row],[Datum]]&lt;1,"",MONTH(Tabelle1[[#This Row],[Datum]]))</f>
        <v>6</v>
      </c>
      <c r="D896" t="str">
        <f>IF(Tabelle1[[#This Row],[Verdienst]]="","",_xlfn.ISOWEEKNUM(Tabelle1[[#This Row],[Datum]]))</f>
        <v/>
      </c>
      <c r="E896" s="5">
        <v>46550</v>
      </c>
      <c r="F896" s="4"/>
      <c r="G896" s="4"/>
      <c r="I896" s="6" t="str">
        <f>IF(Tabelle1[[#This Row],[Beginn]]&lt;1,"",IF(OR(Tabelle1[[#This Row],[Beginn]]="Urlaub",Tabelle1[[#This Row],[Beginn]]="Krank",Tabelle1[[#This Row],[Beginn]]="Feiertag"),8/24,Tabelle1[[#This Row],[Ende]]-Tabelle1[[#This Row],[Beginn]]-Tabelle1[[#This Row],[Pause]]))</f>
        <v/>
      </c>
      <c r="J896" s="2" t="str">
        <f>IF(ISNUMBER(Tabelle1[[#This Row],[Stunde]]),IF(Tabelle1[[#This Row],[Stunde]]&gt;0,Tabelle1[[#This Row],[Stunde]]*$J$1*24,""),"")</f>
        <v/>
      </c>
      <c r="K896" t="str">
        <f>IF(MOD(Tabelle1[[#This Row],[Datum]],7)=1,SUMIF(Tabelle1[Datum],"&lt;="&amp;Tabelle1[[#This Row],[Datum]],Tabelle1[Betrag]),"")</f>
        <v/>
      </c>
      <c r="L896" s="6" t="str">
        <f>IF(MOD(Tabelle1[[#This Row],[Datum]],7)=1,SUMIF(Tabelle1[Datum],"&lt;="&amp;Tabelle1[[#This Row],[Datum]],Tabelle1[Stunde]),"")</f>
        <v/>
      </c>
    </row>
    <row r="897" spans="2:12" hidden="1">
      <c r="B897">
        <f>IF(Tabelle1[[#This Row],[Datum]]&lt;1,"",YEAR(Tabelle1[[#This Row],[Datum]]))</f>
        <v>2027</v>
      </c>
      <c r="C897">
        <f>IF(Tabelle1[[#This Row],[Datum]]&lt;1,"",MONTH(Tabelle1[[#This Row],[Datum]]))</f>
        <v>6</v>
      </c>
      <c r="D897">
        <f>IF(Tabelle1[[#This Row],[Verdienst]]="","",_xlfn.ISOWEEKNUM(Tabelle1[[#This Row],[Datum]]))</f>
        <v>23</v>
      </c>
      <c r="E897" s="5">
        <v>46551</v>
      </c>
      <c r="F897" s="4"/>
      <c r="G897" s="4"/>
      <c r="I897" s="6" t="str">
        <f>IF(Tabelle1[[#This Row],[Beginn]]&lt;1,"",IF(OR(Tabelle1[[#This Row],[Beginn]]="Urlaub",Tabelle1[[#This Row],[Beginn]]="Krank",Tabelle1[[#This Row],[Beginn]]="Feiertag"),8/24,Tabelle1[[#This Row],[Ende]]-Tabelle1[[#This Row],[Beginn]]-Tabelle1[[#This Row],[Pause]]))</f>
        <v/>
      </c>
      <c r="J897" s="2" t="str">
        <f>IF(ISNUMBER(Tabelle1[[#This Row],[Stunde]]),IF(Tabelle1[[#This Row],[Stunde]]&gt;0,Tabelle1[[#This Row],[Stunde]]*$J$1*24,""),"")</f>
        <v/>
      </c>
      <c r="K897">
        <f>IF(MOD(Tabelle1[[#This Row],[Datum]],7)=1,SUMIF(Tabelle1[Datum],"&lt;="&amp;Tabelle1[[#This Row],[Datum]],Tabelle1[Betrag]),"")</f>
        <v>506.55999999999995</v>
      </c>
      <c r="L897" s="6">
        <f>IF(MOD(Tabelle1[[#This Row],[Datum]],7)=1,SUMIF(Tabelle1[Datum],"&lt;="&amp;Tabelle1[[#This Row],[Datum]],Tabelle1[Stunde]),"")</f>
        <v>1.3333333333333333</v>
      </c>
    </row>
    <row r="898" spans="2:12" hidden="1">
      <c r="B898">
        <f>IF(Tabelle1[[#This Row],[Datum]]&lt;1,"",YEAR(Tabelle1[[#This Row],[Datum]]))</f>
        <v>2027</v>
      </c>
      <c r="C898">
        <f>IF(Tabelle1[[#This Row],[Datum]]&lt;1,"",MONTH(Tabelle1[[#This Row],[Datum]]))</f>
        <v>6</v>
      </c>
      <c r="D898" t="str">
        <f>IF(Tabelle1[[#This Row],[Verdienst]]="","",_xlfn.ISOWEEKNUM(Tabelle1[[#This Row],[Datum]]))</f>
        <v/>
      </c>
      <c r="E898" s="5">
        <v>46552</v>
      </c>
      <c r="F898" s="4"/>
      <c r="G898" s="4"/>
      <c r="I898" s="6" t="str">
        <f>IF(Tabelle1[[#This Row],[Beginn]]&lt;1,"",IF(OR(Tabelle1[[#This Row],[Beginn]]="Urlaub",Tabelle1[[#This Row],[Beginn]]="Krank",Tabelle1[[#This Row],[Beginn]]="Feiertag"),8/24,Tabelle1[[#This Row],[Ende]]-Tabelle1[[#This Row],[Beginn]]-Tabelle1[[#This Row],[Pause]]))</f>
        <v/>
      </c>
      <c r="J898" s="2" t="str">
        <f>IF(ISNUMBER(Tabelle1[[#This Row],[Stunde]]),IF(Tabelle1[[#This Row],[Stunde]]&gt;0,Tabelle1[[#This Row],[Stunde]]*$J$1*24,""),"")</f>
        <v/>
      </c>
      <c r="K898" t="str">
        <f>IF(MOD(Tabelle1[[#This Row],[Datum]],7)=1,SUMIF(Tabelle1[Datum],"&lt;="&amp;Tabelle1[[#This Row],[Datum]],Tabelle1[Betrag]),"")</f>
        <v/>
      </c>
      <c r="L898" s="6" t="str">
        <f>IF(MOD(Tabelle1[[#This Row],[Datum]],7)=1,SUMIF(Tabelle1[Datum],"&lt;="&amp;Tabelle1[[#This Row],[Datum]],Tabelle1[Stunde]),"")</f>
        <v/>
      </c>
    </row>
    <row r="899" spans="2:12" hidden="1">
      <c r="B899">
        <f>IF(Tabelle1[[#This Row],[Datum]]&lt;1,"",YEAR(Tabelle1[[#This Row],[Datum]]))</f>
        <v>2027</v>
      </c>
      <c r="C899">
        <f>IF(Tabelle1[[#This Row],[Datum]]&lt;1,"",MONTH(Tabelle1[[#This Row],[Datum]]))</f>
        <v>6</v>
      </c>
      <c r="D899" t="str">
        <f>IF(Tabelle1[[#This Row],[Verdienst]]="","",_xlfn.ISOWEEKNUM(Tabelle1[[#This Row],[Datum]]))</f>
        <v/>
      </c>
      <c r="E899" s="5">
        <v>46553</v>
      </c>
      <c r="F899" s="4"/>
      <c r="G899" s="4"/>
      <c r="I899" s="6" t="str">
        <f>IF(Tabelle1[[#This Row],[Beginn]]&lt;1,"",IF(OR(Tabelle1[[#This Row],[Beginn]]="Urlaub",Tabelle1[[#This Row],[Beginn]]="Krank",Tabelle1[[#This Row],[Beginn]]="Feiertag"),8/24,Tabelle1[[#This Row],[Ende]]-Tabelle1[[#This Row],[Beginn]]-Tabelle1[[#This Row],[Pause]]))</f>
        <v/>
      </c>
      <c r="J899" s="2" t="str">
        <f>IF(ISNUMBER(Tabelle1[[#This Row],[Stunde]]),IF(Tabelle1[[#This Row],[Stunde]]&gt;0,Tabelle1[[#This Row],[Stunde]]*$J$1*24,""),"")</f>
        <v/>
      </c>
      <c r="K899" t="str">
        <f>IF(MOD(Tabelle1[[#This Row],[Datum]],7)=1,SUMIF(Tabelle1[Datum],"&lt;="&amp;Tabelle1[[#This Row],[Datum]],Tabelle1[Betrag]),"")</f>
        <v/>
      </c>
      <c r="L899" s="6" t="str">
        <f>IF(MOD(Tabelle1[[#This Row],[Datum]],7)=1,SUMIF(Tabelle1[Datum],"&lt;="&amp;Tabelle1[[#This Row],[Datum]],Tabelle1[Stunde]),"")</f>
        <v/>
      </c>
    </row>
    <row r="900" spans="2:12" hidden="1">
      <c r="B900">
        <f>IF(Tabelle1[[#This Row],[Datum]]&lt;1,"",YEAR(Tabelle1[[#This Row],[Datum]]))</f>
        <v>2027</v>
      </c>
      <c r="C900">
        <f>IF(Tabelle1[[#This Row],[Datum]]&lt;1,"",MONTH(Tabelle1[[#This Row],[Datum]]))</f>
        <v>6</v>
      </c>
      <c r="D900" t="str">
        <f>IF(Tabelle1[[#This Row],[Verdienst]]="","",_xlfn.ISOWEEKNUM(Tabelle1[[#This Row],[Datum]]))</f>
        <v/>
      </c>
      <c r="E900" s="5">
        <v>46554</v>
      </c>
      <c r="F900" s="4"/>
      <c r="G900" s="4"/>
      <c r="I900" s="6" t="str">
        <f>IF(Tabelle1[[#This Row],[Beginn]]&lt;1,"",IF(OR(Tabelle1[[#This Row],[Beginn]]="Urlaub",Tabelle1[[#This Row],[Beginn]]="Krank",Tabelle1[[#This Row],[Beginn]]="Feiertag"),8/24,Tabelle1[[#This Row],[Ende]]-Tabelle1[[#This Row],[Beginn]]-Tabelle1[[#This Row],[Pause]]))</f>
        <v/>
      </c>
      <c r="J900" s="2" t="str">
        <f>IF(ISNUMBER(Tabelle1[[#This Row],[Stunde]]),IF(Tabelle1[[#This Row],[Stunde]]&gt;0,Tabelle1[[#This Row],[Stunde]]*$J$1*24,""),"")</f>
        <v/>
      </c>
      <c r="K900" t="str">
        <f>IF(MOD(Tabelle1[[#This Row],[Datum]],7)=1,SUMIF(Tabelle1[Datum],"&lt;="&amp;Tabelle1[[#This Row],[Datum]],Tabelle1[Betrag]),"")</f>
        <v/>
      </c>
      <c r="L900" s="6" t="str">
        <f>IF(MOD(Tabelle1[[#This Row],[Datum]],7)=1,SUMIF(Tabelle1[Datum],"&lt;="&amp;Tabelle1[[#This Row],[Datum]],Tabelle1[Stunde]),"")</f>
        <v/>
      </c>
    </row>
    <row r="901" spans="2:12" hidden="1">
      <c r="B901">
        <f>IF(Tabelle1[[#This Row],[Datum]]&lt;1,"",YEAR(Tabelle1[[#This Row],[Datum]]))</f>
        <v>2027</v>
      </c>
      <c r="C901">
        <f>IF(Tabelle1[[#This Row],[Datum]]&lt;1,"",MONTH(Tabelle1[[#This Row],[Datum]]))</f>
        <v>6</v>
      </c>
      <c r="D901" t="str">
        <f>IF(Tabelle1[[#This Row],[Verdienst]]="","",_xlfn.ISOWEEKNUM(Tabelle1[[#This Row],[Datum]]))</f>
        <v/>
      </c>
      <c r="E901" s="5">
        <v>46555</v>
      </c>
      <c r="F901" s="4"/>
      <c r="G901" s="4"/>
      <c r="I901" s="6" t="str">
        <f>IF(Tabelle1[[#This Row],[Beginn]]&lt;1,"",IF(OR(Tabelle1[[#This Row],[Beginn]]="Urlaub",Tabelle1[[#This Row],[Beginn]]="Krank",Tabelle1[[#This Row],[Beginn]]="Feiertag"),8/24,Tabelle1[[#This Row],[Ende]]-Tabelle1[[#This Row],[Beginn]]-Tabelle1[[#This Row],[Pause]]))</f>
        <v/>
      </c>
      <c r="J901" s="2" t="str">
        <f>IF(ISNUMBER(Tabelle1[[#This Row],[Stunde]]),IF(Tabelle1[[#This Row],[Stunde]]&gt;0,Tabelle1[[#This Row],[Stunde]]*$J$1*24,""),"")</f>
        <v/>
      </c>
      <c r="K901" t="str">
        <f>IF(MOD(Tabelle1[[#This Row],[Datum]],7)=1,SUMIF(Tabelle1[Datum],"&lt;="&amp;Tabelle1[[#This Row],[Datum]],Tabelle1[Betrag]),"")</f>
        <v/>
      </c>
      <c r="L901" s="6" t="str">
        <f>IF(MOD(Tabelle1[[#This Row],[Datum]],7)=1,SUMIF(Tabelle1[Datum],"&lt;="&amp;Tabelle1[[#This Row],[Datum]],Tabelle1[Stunde]),"")</f>
        <v/>
      </c>
    </row>
    <row r="902" spans="2:12" hidden="1">
      <c r="B902">
        <f>IF(Tabelle1[[#This Row],[Datum]]&lt;1,"",YEAR(Tabelle1[[#This Row],[Datum]]))</f>
        <v>2027</v>
      </c>
      <c r="C902">
        <f>IF(Tabelle1[[#This Row],[Datum]]&lt;1,"",MONTH(Tabelle1[[#This Row],[Datum]]))</f>
        <v>6</v>
      </c>
      <c r="D902" t="str">
        <f>IF(Tabelle1[[#This Row],[Verdienst]]="","",_xlfn.ISOWEEKNUM(Tabelle1[[#This Row],[Datum]]))</f>
        <v/>
      </c>
      <c r="E902" s="5">
        <v>46556</v>
      </c>
      <c r="F902" s="4"/>
      <c r="G902" s="4"/>
      <c r="I902" s="6" t="str">
        <f>IF(Tabelle1[[#This Row],[Beginn]]&lt;1,"",IF(OR(Tabelle1[[#This Row],[Beginn]]="Urlaub",Tabelle1[[#This Row],[Beginn]]="Krank",Tabelle1[[#This Row],[Beginn]]="Feiertag"),8/24,Tabelle1[[#This Row],[Ende]]-Tabelle1[[#This Row],[Beginn]]-Tabelle1[[#This Row],[Pause]]))</f>
        <v/>
      </c>
      <c r="J902" s="2" t="str">
        <f>IF(ISNUMBER(Tabelle1[[#This Row],[Stunde]]),IF(Tabelle1[[#This Row],[Stunde]]&gt;0,Tabelle1[[#This Row],[Stunde]]*$J$1*24,""),"")</f>
        <v/>
      </c>
      <c r="K902" t="str">
        <f>IF(MOD(Tabelle1[[#This Row],[Datum]],7)=1,SUMIF(Tabelle1[Datum],"&lt;="&amp;Tabelle1[[#This Row],[Datum]],Tabelle1[Betrag]),"")</f>
        <v/>
      </c>
      <c r="L902" s="6" t="str">
        <f>IF(MOD(Tabelle1[[#This Row],[Datum]],7)=1,SUMIF(Tabelle1[Datum],"&lt;="&amp;Tabelle1[[#This Row],[Datum]],Tabelle1[Stunde]),"")</f>
        <v/>
      </c>
    </row>
    <row r="903" spans="2:12" hidden="1">
      <c r="B903">
        <f>IF(Tabelle1[[#This Row],[Datum]]&lt;1,"",YEAR(Tabelle1[[#This Row],[Datum]]))</f>
        <v>2027</v>
      </c>
      <c r="C903">
        <f>IF(Tabelle1[[#This Row],[Datum]]&lt;1,"",MONTH(Tabelle1[[#This Row],[Datum]]))</f>
        <v>6</v>
      </c>
      <c r="D903" t="str">
        <f>IF(Tabelle1[[#This Row],[Verdienst]]="","",_xlfn.ISOWEEKNUM(Tabelle1[[#This Row],[Datum]]))</f>
        <v/>
      </c>
      <c r="E903" s="5">
        <v>46557</v>
      </c>
      <c r="F903" s="4"/>
      <c r="G903" s="4"/>
      <c r="I903" s="6" t="str">
        <f>IF(Tabelle1[[#This Row],[Beginn]]&lt;1,"",IF(OR(Tabelle1[[#This Row],[Beginn]]="Urlaub",Tabelle1[[#This Row],[Beginn]]="Krank",Tabelle1[[#This Row],[Beginn]]="Feiertag"),8/24,Tabelle1[[#This Row],[Ende]]-Tabelle1[[#This Row],[Beginn]]-Tabelle1[[#This Row],[Pause]]))</f>
        <v/>
      </c>
      <c r="J903" s="2" t="str">
        <f>IF(ISNUMBER(Tabelle1[[#This Row],[Stunde]]),IF(Tabelle1[[#This Row],[Stunde]]&gt;0,Tabelle1[[#This Row],[Stunde]]*$J$1*24,""),"")</f>
        <v/>
      </c>
      <c r="K903" t="str">
        <f>IF(MOD(Tabelle1[[#This Row],[Datum]],7)=1,SUMIF(Tabelle1[Datum],"&lt;="&amp;Tabelle1[[#This Row],[Datum]],Tabelle1[Betrag]),"")</f>
        <v/>
      </c>
      <c r="L903" s="6" t="str">
        <f>IF(MOD(Tabelle1[[#This Row],[Datum]],7)=1,SUMIF(Tabelle1[Datum],"&lt;="&amp;Tabelle1[[#This Row],[Datum]],Tabelle1[Stunde]),"")</f>
        <v/>
      </c>
    </row>
    <row r="904" spans="2:12" hidden="1">
      <c r="B904">
        <f>IF(Tabelle1[[#This Row],[Datum]]&lt;1,"",YEAR(Tabelle1[[#This Row],[Datum]]))</f>
        <v>2027</v>
      </c>
      <c r="C904">
        <f>IF(Tabelle1[[#This Row],[Datum]]&lt;1,"",MONTH(Tabelle1[[#This Row],[Datum]]))</f>
        <v>6</v>
      </c>
      <c r="D904">
        <f>IF(Tabelle1[[#This Row],[Verdienst]]="","",_xlfn.ISOWEEKNUM(Tabelle1[[#This Row],[Datum]]))</f>
        <v>24</v>
      </c>
      <c r="E904" s="5">
        <v>46558</v>
      </c>
      <c r="F904" s="4"/>
      <c r="G904" s="4"/>
      <c r="I904" s="6" t="str">
        <f>IF(Tabelle1[[#This Row],[Beginn]]&lt;1,"",IF(OR(Tabelle1[[#This Row],[Beginn]]="Urlaub",Tabelle1[[#This Row],[Beginn]]="Krank",Tabelle1[[#This Row],[Beginn]]="Feiertag"),8/24,Tabelle1[[#This Row],[Ende]]-Tabelle1[[#This Row],[Beginn]]-Tabelle1[[#This Row],[Pause]]))</f>
        <v/>
      </c>
      <c r="J904" s="2" t="str">
        <f>IF(ISNUMBER(Tabelle1[[#This Row],[Stunde]]),IF(Tabelle1[[#This Row],[Stunde]]&gt;0,Tabelle1[[#This Row],[Stunde]]*$J$1*24,""),"")</f>
        <v/>
      </c>
      <c r="K904">
        <f>IF(MOD(Tabelle1[[#This Row],[Datum]],7)=1,SUMIF(Tabelle1[Datum],"&lt;="&amp;Tabelle1[[#This Row],[Datum]],Tabelle1[Betrag]),"")</f>
        <v>506.55999999999995</v>
      </c>
      <c r="L904" s="6">
        <f>IF(MOD(Tabelle1[[#This Row],[Datum]],7)=1,SUMIF(Tabelle1[Datum],"&lt;="&amp;Tabelle1[[#This Row],[Datum]],Tabelle1[Stunde]),"")</f>
        <v>1.3333333333333333</v>
      </c>
    </row>
    <row r="905" spans="2:12" hidden="1">
      <c r="B905">
        <f>IF(Tabelle1[[#This Row],[Datum]]&lt;1,"",YEAR(Tabelle1[[#This Row],[Datum]]))</f>
        <v>2027</v>
      </c>
      <c r="C905">
        <f>IF(Tabelle1[[#This Row],[Datum]]&lt;1,"",MONTH(Tabelle1[[#This Row],[Datum]]))</f>
        <v>6</v>
      </c>
      <c r="D905" t="str">
        <f>IF(Tabelle1[[#This Row],[Verdienst]]="","",_xlfn.ISOWEEKNUM(Tabelle1[[#This Row],[Datum]]))</f>
        <v/>
      </c>
      <c r="E905" s="5">
        <v>46559</v>
      </c>
      <c r="F905" s="4"/>
      <c r="G905" s="4"/>
      <c r="I905" s="6" t="str">
        <f>IF(Tabelle1[[#This Row],[Beginn]]&lt;1,"",IF(OR(Tabelle1[[#This Row],[Beginn]]="Urlaub",Tabelle1[[#This Row],[Beginn]]="Krank",Tabelle1[[#This Row],[Beginn]]="Feiertag"),8/24,Tabelle1[[#This Row],[Ende]]-Tabelle1[[#This Row],[Beginn]]-Tabelle1[[#This Row],[Pause]]))</f>
        <v/>
      </c>
      <c r="J905" s="2" t="str">
        <f>IF(ISNUMBER(Tabelle1[[#This Row],[Stunde]]),IF(Tabelle1[[#This Row],[Stunde]]&gt;0,Tabelle1[[#This Row],[Stunde]]*$J$1*24,""),"")</f>
        <v/>
      </c>
      <c r="K905" t="str">
        <f>IF(MOD(Tabelle1[[#This Row],[Datum]],7)=1,SUMIF(Tabelle1[Datum],"&lt;="&amp;Tabelle1[[#This Row],[Datum]],Tabelle1[Betrag]),"")</f>
        <v/>
      </c>
      <c r="L905" s="6" t="str">
        <f>IF(MOD(Tabelle1[[#This Row],[Datum]],7)=1,SUMIF(Tabelle1[Datum],"&lt;="&amp;Tabelle1[[#This Row],[Datum]],Tabelle1[Stunde]),"")</f>
        <v/>
      </c>
    </row>
    <row r="906" spans="2:12" hidden="1">
      <c r="B906">
        <f>IF(Tabelle1[[#This Row],[Datum]]&lt;1,"",YEAR(Tabelle1[[#This Row],[Datum]]))</f>
        <v>2027</v>
      </c>
      <c r="C906">
        <f>IF(Tabelle1[[#This Row],[Datum]]&lt;1,"",MONTH(Tabelle1[[#This Row],[Datum]]))</f>
        <v>6</v>
      </c>
      <c r="D906" t="str">
        <f>IF(Tabelle1[[#This Row],[Verdienst]]="","",_xlfn.ISOWEEKNUM(Tabelle1[[#This Row],[Datum]]))</f>
        <v/>
      </c>
      <c r="E906" s="5">
        <v>46560</v>
      </c>
      <c r="F906" s="4"/>
      <c r="G906" s="4"/>
      <c r="I906" s="6" t="str">
        <f>IF(Tabelle1[[#This Row],[Beginn]]&lt;1,"",IF(OR(Tabelle1[[#This Row],[Beginn]]="Urlaub",Tabelle1[[#This Row],[Beginn]]="Krank",Tabelle1[[#This Row],[Beginn]]="Feiertag"),8/24,Tabelle1[[#This Row],[Ende]]-Tabelle1[[#This Row],[Beginn]]-Tabelle1[[#This Row],[Pause]]))</f>
        <v/>
      </c>
      <c r="J906" s="2" t="str">
        <f>IF(ISNUMBER(Tabelle1[[#This Row],[Stunde]]),IF(Tabelle1[[#This Row],[Stunde]]&gt;0,Tabelle1[[#This Row],[Stunde]]*$J$1*24,""),"")</f>
        <v/>
      </c>
      <c r="K906" t="str">
        <f>IF(MOD(Tabelle1[[#This Row],[Datum]],7)=1,SUMIF(Tabelle1[Datum],"&lt;="&amp;Tabelle1[[#This Row],[Datum]],Tabelle1[Betrag]),"")</f>
        <v/>
      </c>
      <c r="L906" s="6" t="str">
        <f>IF(MOD(Tabelle1[[#This Row],[Datum]],7)=1,SUMIF(Tabelle1[Datum],"&lt;="&amp;Tabelle1[[#This Row],[Datum]],Tabelle1[Stunde]),"")</f>
        <v/>
      </c>
    </row>
    <row r="907" spans="2:12" hidden="1">
      <c r="B907">
        <f>IF(Tabelle1[[#This Row],[Datum]]&lt;1,"",YEAR(Tabelle1[[#This Row],[Datum]]))</f>
        <v>2027</v>
      </c>
      <c r="C907">
        <f>IF(Tabelle1[[#This Row],[Datum]]&lt;1,"",MONTH(Tabelle1[[#This Row],[Datum]]))</f>
        <v>6</v>
      </c>
      <c r="D907" t="str">
        <f>IF(Tabelle1[[#This Row],[Verdienst]]="","",_xlfn.ISOWEEKNUM(Tabelle1[[#This Row],[Datum]]))</f>
        <v/>
      </c>
      <c r="E907" s="5">
        <v>46561</v>
      </c>
      <c r="F907" s="4"/>
      <c r="G907" s="4"/>
      <c r="I907" s="6" t="str">
        <f>IF(Tabelle1[[#This Row],[Beginn]]&lt;1,"",IF(OR(Tabelle1[[#This Row],[Beginn]]="Urlaub",Tabelle1[[#This Row],[Beginn]]="Krank",Tabelle1[[#This Row],[Beginn]]="Feiertag"),8/24,Tabelle1[[#This Row],[Ende]]-Tabelle1[[#This Row],[Beginn]]-Tabelle1[[#This Row],[Pause]]))</f>
        <v/>
      </c>
      <c r="J907" s="2" t="str">
        <f>IF(ISNUMBER(Tabelle1[[#This Row],[Stunde]]),IF(Tabelle1[[#This Row],[Stunde]]&gt;0,Tabelle1[[#This Row],[Stunde]]*$J$1*24,""),"")</f>
        <v/>
      </c>
      <c r="K907" t="str">
        <f>IF(MOD(Tabelle1[[#This Row],[Datum]],7)=1,SUMIF(Tabelle1[Datum],"&lt;="&amp;Tabelle1[[#This Row],[Datum]],Tabelle1[Betrag]),"")</f>
        <v/>
      </c>
      <c r="L907" s="6" t="str">
        <f>IF(MOD(Tabelle1[[#This Row],[Datum]],7)=1,SUMIF(Tabelle1[Datum],"&lt;="&amp;Tabelle1[[#This Row],[Datum]],Tabelle1[Stunde]),"")</f>
        <v/>
      </c>
    </row>
    <row r="908" spans="2:12" hidden="1">
      <c r="B908">
        <f>IF(Tabelle1[[#This Row],[Datum]]&lt;1,"",YEAR(Tabelle1[[#This Row],[Datum]]))</f>
        <v>2027</v>
      </c>
      <c r="C908">
        <f>IF(Tabelle1[[#This Row],[Datum]]&lt;1,"",MONTH(Tabelle1[[#This Row],[Datum]]))</f>
        <v>6</v>
      </c>
      <c r="D908" t="str">
        <f>IF(Tabelle1[[#This Row],[Verdienst]]="","",_xlfn.ISOWEEKNUM(Tabelle1[[#This Row],[Datum]]))</f>
        <v/>
      </c>
      <c r="E908" s="5">
        <v>46562</v>
      </c>
      <c r="F908" s="4"/>
      <c r="G908" s="4"/>
      <c r="I908" s="6" t="str">
        <f>IF(Tabelle1[[#This Row],[Beginn]]&lt;1,"",IF(OR(Tabelle1[[#This Row],[Beginn]]="Urlaub",Tabelle1[[#This Row],[Beginn]]="Krank",Tabelle1[[#This Row],[Beginn]]="Feiertag"),8/24,Tabelle1[[#This Row],[Ende]]-Tabelle1[[#This Row],[Beginn]]-Tabelle1[[#This Row],[Pause]]))</f>
        <v/>
      </c>
      <c r="J908" s="2" t="str">
        <f>IF(ISNUMBER(Tabelle1[[#This Row],[Stunde]]),IF(Tabelle1[[#This Row],[Stunde]]&gt;0,Tabelle1[[#This Row],[Stunde]]*$J$1*24,""),"")</f>
        <v/>
      </c>
      <c r="K908" t="str">
        <f>IF(MOD(Tabelle1[[#This Row],[Datum]],7)=1,SUMIF(Tabelle1[Datum],"&lt;="&amp;Tabelle1[[#This Row],[Datum]],Tabelle1[Betrag]),"")</f>
        <v/>
      </c>
      <c r="L908" s="6" t="str">
        <f>IF(MOD(Tabelle1[[#This Row],[Datum]],7)=1,SUMIF(Tabelle1[Datum],"&lt;="&amp;Tabelle1[[#This Row],[Datum]],Tabelle1[Stunde]),"")</f>
        <v/>
      </c>
    </row>
    <row r="909" spans="2:12" hidden="1">
      <c r="B909">
        <f>IF(Tabelle1[[#This Row],[Datum]]&lt;1,"",YEAR(Tabelle1[[#This Row],[Datum]]))</f>
        <v>2027</v>
      </c>
      <c r="C909">
        <f>IF(Tabelle1[[#This Row],[Datum]]&lt;1,"",MONTH(Tabelle1[[#This Row],[Datum]]))</f>
        <v>6</v>
      </c>
      <c r="D909" t="str">
        <f>IF(Tabelle1[[#This Row],[Verdienst]]="","",_xlfn.ISOWEEKNUM(Tabelle1[[#This Row],[Datum]]))</f>
        <v/>
      </c>
      <c r="E909" s="5">
        <v>46563</v>
      </c>
      <c r="F909" s="4"/>
      <c r="G909" s="4"/>
      <c r="I909" s="6" t="str">
        <f>IF(Tabelle1[[#This Row],[Beginn]]&lt;1,"",IF(OR(Tabelle1[[#This Row],[Beginn]]="Urlaub",Tabelle1[[#This Row],[Beginn]]="Krank",Tabelle1[[#This Row],[Beginn]]="Feiertag"),8/24,Tabelle1[[#This Row],[Ende]]-Tabelle1[[#This Row],[Beginn]]-Tabelle1[[#This Row],[Pause]]))</f>
        <v/>
      </c>
      <c r="J909" s="2" t="str">
        <f>IF(ISNUMBER(Tabelle1[[#This Row],[Stunde]]),IF(Tabelle1[[#This Row],[Stunde]]&gt;0,Tabelle1[[#This Row],[Stunde]]*$J$1*24,""),"")</f>
        <v/>
      </c>
      <c r="K909" t="str">
        <f>IF(MOD(Tabelle1[[#This Row],[Datum]],7)=1,SUMIF(Tabelle1[Datum],"&lt;="&amp;Tabelle1[[#This Row],[Datum]],Tabelle1[Betrag]),"")</f>
        <v/>
      </c>
      <c r="L909" s="6" t="str">
        <f>IF(MOD(Tabelle1[[#This Row],[Datum]],7)=1,SUMIF(Tabelle1[Datum],"&lt;="&amp;Tabelle1[[#This Row],[Datum]],Tabelle1[Stunde]),"")</f>
        <v/>
      </c>
    </row>
    <row r="910" spans="2:12" hidden="1">
      <c r="B910">
        <f>IF(Tabelle1[[#This Row],[Datum]]&lt;1,"",YEAR(Tabelle1[[#This Row],[Datum]]))</f>
        <v>2027</v>
      </c>
      <c r="C910">
        <f>IF(Tabelle1[[#This Row],[Datum]]&lt;1,"",MONTH(Tabelle1[[#This Row],[Datum]]))</f>
        <v>6</v>
      </c>
      <c r="D910" t="str">
        <f>IF(Tabelle1[[#This Row],[Verdienst]]="","",_xlfn.ISOWEEKNUM(Tabelle1[[#This Row],[Datum]]))</f>
        <v/>
      </c>
      <c r="E910" s="5">
        <v>46564</v>
      </c>
      <c r="F910" s="4"/>
      <c r="G910" s="4"/>
      <c r="I910" s="6" t="str">
        <f>IF(Tabelle1[[#This Row],[Beginn]]&lt;1,"",IF(OR(Tabelle1[[#This Row],[Beginn]]="Urlaub",Tabelle1[[#This Row],[Beginn]]="Krank",Tabelle1[[#This Row],[Beginn]]="Feiertag"),8/24,Tabelle1[[#This Row],[Ende]]-Tabelle1[[#This Row],[Beginn]]-Tabelle1[[#This Row],[Pause]]))</f>
        <v/>
      </c>
      <c r="J910" s="2" t="str">
        <f>IF(ISNUMBER(Tabelle1[[#This Row],[Stunde]]),IF(Tabelle1[[#This Row],[Stunde]]&gt;0,Tabelle1[[#This Row],[Stunde]]*$J$1*24,""),"")</f>
        <v/>
      </c>
      <c r="K910" t="str">
        <f>IF(MOD(Tabelle1[[#This Row],[Datum]],7)=1,SUMIF(Tabelle1[Datum],"&lt;="&amp;Tabelle1[[#This Row],[Datum]],Tabelle1[Betrag]),"")</f>
        <v/>
      </c>
      <c r="L910" s="6" t="str">
        <f>IF(MOD(Tabelle1[[#This Row],[Datum]],7)=1,SUMIF(Tabelle1[Datum],"&lt;="&amp;Tabelle1[[#This Row],[Datum]],Tabelle1[Stunde]),"")</f>
        <v/>
      </c>
    </row>
    <row r="911" spans="2:12" hidden="1">
      <c r="B911">
        <f>IF(Tabelle1[[#This Row],[Datum]]&lt;1,"",YEAR(Tabelle1[[#This Row],[Datum]]))</f>
        <v>2027</v>
      </c>
      <c r="C911">
        <f>IF(Tabelle1[[#This Row],[Datum]]&lt;1,"",MONTH(Tabelle1[[#This Row],[Datum]]))</f>
        <v>6</v>
      </c>
      <c r="D911">
        <f>IF(Tabelle1[[#This Row],[Verdienst]]="","",_xlfn.ISOWEEKNUM(Tabelle1[[#This Row],[Datum]]))</f>
        <v>25</v>
      </c>
      <c r="E911" s="5">
        <v>46565</v>
      </c>
      <c r="F911" s="4"/>
      <c r="G911" s="4"/>
      <c r="I911" s="6" t="str">
        <f>IF(Tabelle1[[#This Row],[Beginn]]&lt;1,"",IF(OR(Tabelle1[[#This Row],[Beginn]]="Urlaub",Tabelle1[[#This Row],[Beginn]]="Krank",Tabelle1[[#This Row],[Beginn]]="Feiertag"),8/24,Tabelle1[[#This Row],[Ende]]-Tabelle1[[#This Row],[Beginn]]-Tabelle1[[#This Row],[Pause]]))</f>
        <v/>
      </c>
      <c r="J911" s="2" t="str">
        <f>IF(ISNUMBER(Tabelle1[[#This Row],[Stunde]]),IF(Tabelle1[[#This Row],[Stunde]]&gt;0,Tabelle1[[#This Row],[Stunde]]*$J$1*24,""),"")</f>
        <v/>
      </c>
      <c r="K911">
        <f>IF(MOD(Tabelle1[[#This Row],[Datum]],7)=1,SUMIF(Tabelle1[Datum],"&lt;="&amp;Tabelle1[[#This Row],[Datum]],Tabelle1[Betrag]),"")</f>
        <v>506.55999999999995</v>
      </c>
      <c r="L911" s="6">
        <f>IF(MOD(Tabelle1[[#This Row],[Datum]],7)=1,SUMIF(Tabelle1[Datum],"&lt;="&amp;Tabelle1[[#This Row],[Datum]],Tabelle1[Stunde]),"")</f>
        <v>1.3333333333333333</v>
      </c>
    </row>
    <row r="912" spans="2:12" hidden="1">
      <c r="B912">
        <f>IF(Tabelle1[[#This Row],[Datum]]&lt;1,"",YEAR(Tabelle1[[#This Row],[Datum]]))</f>
        <v>2027</v>
      </c>
      <c r="C912">
        <f>IF(Tabelle1[[#This Row],[Datum]]&lt;1,"",MONTH(Tabelle1[[#This Row],[Datum]]))</f>
        <v>6</v>
      </c>
      <c r="D912" t="str">
        <f>IF(Tabelle1[[#This Row],[Verdienst]]="","",_xlfn.ISOWEEKNUM(Tabelle1[[#This Row],[Datum]]))</f>
        <v/>
      </c>
      <c r="E912" s="5">
        <v>46566</v>
      </c>
      <c r="F912" s="4"/>
      <c r="G912" s="4"/>
      <c r="I912" s="6" t="str">
        <f>IF(Tabelle1[[#This Row],[Beginn]]&lt;1,"",IF(OR(Tabelle1[[#This Row],[Beginn]]="Urlaub",Tabelle1[[#This Row],[Beginn]]="Krank",Tabelle1[[#This Row],[Beginn]]="Feiertag"),8/24,Tabelle1[[#This Row],[Ende]]-Tabelle1[[#This Row],[Beginn]]-Tabelle1[[#This Row],[Pause]]))</f>
        <v/>
      </c>
      <c r="J912" s="2" t="str">
        <f>IF(ISNUMBER(Tabelle1[[#This Row],[Stunde]]),IF(Tabelle1[[#This Row],[Stunde]]&gt;0,Tabelle1[[#This Row],[Stunde]]*$J$1*24,""),"")</f>
        <v/>
      </c>
      <c r="K912" t="str">
        <f>IF(MOD(Tabelle1[[#This Row],[Datum]],7)=1,SUMIF(Tabelle1[Datum],"&lt;="&amp;Tabelle1[[#This Row],[Datum]],Tabelle1[Betrag]),"")</f>
        <v/>
      </c>
      <c r="L912" s="6" t="str">
        <f>IF(MOD(Tabelle1[[#This Row],[Datum]],7)=1,SUMIF(Tabelle1[Datum],"&lt;="&amp;Tabelle1[[#This Row],[Datum]],Tabelle1[Stunde]),"")</f>
        <v/>
      </c>
    </row>
    <row r="913" spans="2:12" hidden="1">
      <c r="B913">
        <f>IF(Tabelle1[[#This Row],[Datum]]&lt;1,"",YEAR(Tabelle1[[#This Row],[Datum]]))</f>
        <v>2027</v>
      </c>
      <c r="C913">
        <f>IF(Tabelle1[[#This Row],[Datum]]&lt;1,"",MONTH(Tabelle1[[#This Row],[Datum]]))</f>
        <v>6</v>
      </c>
      <c r="D913" t="str">
        <f>IF(Tabelle1[[#This Row],[Verdienst]]="","",_xlfn.ISOWEEKNUM(Tabelle1[[#This Row],[Datum]]))</f>
        <v/>
      </c>
      <c r="E913" s="5">
        <v>46567</v>
      </c>
      <c r="F913" s="4"/>
      <c r="G913" s="4"/>
      <c r="I913" s="6" t="str">
        <f>IF(Tabelle1[[#This Row],[Beginn]]&lt;1,"",IF(OR(Tabelle1[[#This Row],[Beginn]]="Urlaub",Tabelle1[[#This Row],[Beginn]]="Krank",Tabelle1[[#This Row],[Beginn]]="Feiertag"),8/24,Tabelle1[[#This Row],[Ende]]-Tabelle1[[#This Row],[Beginn]]-Tabelle1[[#This Row],[Pause]]))</f>
        <v/>
      </c>
      <c r="J913" s="2" t="str">
        <f>IF(ISNUMBER(Tabelle1[[#This Row],[Stunde]]),IF(Tabelle1[[#This Row],[Stunde]]&gt;0,Tabelle1[[#This Row],[Stunde]]*$J$1*24,""),"")</f>
        <v/>
      </c>
      <c r="K913" t="str">
        <f>IF(MOD(Tabelle1[[#This Row],[Datum]],7)=1,SUMIF(Tabelle1[Datum],"&lt;="&amp;Tabelle1[[#This Row],[Datum]],Tabelle1[Betrag]),"")</f>
        <v/>
      </c>
      <c r="L913" s="6" t="str">
        <f>IF(MOD(Tabelle1[[#This Row],[Datum]],7)=1,SUMIF(Tabelle1[Datum],"&lt;="&amp;Tabelle1[[#This Row],[Datum]],Tabelle1[Stunde]),"")</f>
        <v/>
      </c>
    </row>
    <row r="914" spans="2:12" hidden="1">
      <c r="B914">
        <f>IF(Tabelle1[[#This Row],[Datum]]&lt;1,"",YEAR(Tabelle1[[#This Row],[Datum]]))</f>
        <v>2027</v>
      </c>
      <c r="C914">
        <f>IF(Tabelle1[[#This Row],[Datum]]&lt;1,"",MONTH(Tabelle1[[#This Row],[Datum]]))</f>
        <v>6</v>
      </c>
      <c r="D914" t="str">
        <f>IF(Tabelle1[[#This Row],[Verdienst]]="","",_xlfn.ISOWEEKNUM(Tabelle1[[#This Row],[Datum]]))</f>
        <v/>
      </c>
      <c r="E914" s="5">
        <v>46568</v>
      </c>
      <c r="F914" s="4"/>
      <c r="G914" s="4"/>
      <c r="I914" s="6" t="str">
        <f>IF(Tabelle1[[#This Row],[Beginn]]&lt;1,"",IF(OR(Tabelle1[[#This Row],[Beginn]]="Urlaub",Tabelle1[[#This Row],[Beginn]]="Krank",Tabelle1[[#This Row],[Beginn]]="Feiertag"),8/24,Tabelle1[[#This Row],[Ende]]-Tabelle1[[#This Row],[Beginn]]-Tabelle1[[#This Row],[Pause]]))</f>
        <v/>
      </c>
      <c r="J914" s="2" t="str">
        <f>IF(ISNUMBER(Tabelle1[[#This Row],[Stunde]]),IF(Tabelle1[[#This Row],[Stunde]]&gt;0,Tabelle1[[#This Row],[Stunde]]*$J$1*24,""),"")</f>
        <v/>
      </c>
      <c r="K914" t="str">
        <f>IF(MOD(Tabelle1[[#This Row],[Datum]],7)=1,SUMIF(Tabelle1[Datum],"&lt;="&amp;Tabelle1[[#This Row],[Datum]],Tabelle1[Betrag]),"")</f>
        <v/>
      </c>
      <c r="L914" s="6" t="str">
        <f>IF(MOD(Tabelle1[[#This Row],[Datum]],7)=1,SUMIF(Tabelle1[Datum],"&lt;="&amp;Tabelle1[[#This Row],[Datum]],Tabelle1[Stunde]),"")</f>
        <v/>
      </c>
    </row>
    <row r="915" spans="2:12" hidden="1">
      <c r="B915">
        <f>IF(Tabelle1[[#This Row],[Datum]]&lt;1,"",YEAR(Tabelle1[[#This Row],[Datum]]))</f>
        <v>2027</v>
      </c>
      <c r="C915">
        <f>IF(Tabelle1[[#This Row],[Datum]]&lt;1,"",MONTH(Tabelle1[[#This Row],[Datum]]))</f>
        <v>7</v>
      </c>
      <c r="D915" t="str">
        <f>IF(Tabelle1[[#This Row],[Verdienst]]="","",_xlfn.ISOWEEKNUM(Tabelle1[[#This Row],[Datum]]))</f>
        <v/>
      </c>
      <c r="E915" s="5">
        <v>46569</v>
      </c>
      <c r="F915" s="4"/>
      <c r="G915" s="4"/>
      <c r="I915" s="6" t="str">
        <f>IF(Tabelle1[[#This Row],[Beginn]]&lt;1,"",IF(OR(Tabelle1[[#This Row],[Beginn]]="Urlaub",Tabelle1[[#This Row],[Beginn]]="Krank",Tabelle1[[#This Row],[Beginn]]="Feiertag"),8/24,Tabelle1[[#This Row],[Ende]]-Tabelle1[[#This Row],[Beginn]]-Tabelle1[[#This Row],[Pause]]))</f>
        <v/>
      </c>
      <c r="J915" s="2" t="str">
        <f>IF(ISNUMBER(Tabelle1[[#This Row],[Stunde]]),IF(Tabelle1[[#This Row],[Stunde]]&gt;0,Tabelle1[[#This Row],[Stunde]]*$J$1*24,""),"")</f>
        <v/>
      </c>
      <c r="K915" t="str">
        <f>IF(MOD(Tabelle1[[#This Row],[Datum]],7)=1,SUMIF(Tabelle1[Datum],"&lt;="&amp;Tabelle1[[#This Row],[Datum]],Tabelle1[Betrag]),"")</f>
        <v/>
      </c>
      <c r="L915" s="6" t="str">
        <f>IF(MOD(Tabelle1[[#This Row],[Datum]],7)=1,SUMIF(Tabelle1[Datum],"&lt;="&amp;Tabelle1[[#This Row],[Datum]],Tabelle1[Stunde]),"")</f>
        <v/>
      </c>
    </row>
    <row r="916" spans="2:12" hidden="1">
      <c r="B916">
        <f>IF(Tabelle1[[#This Row],[Datum]]&lt;1,"",YEAR(Tabelle1[[#This Row],[Datum]]))</f>
        <v>2027</v>
      </c>
      <c r="C916">
        <f>IF(Tabelle1[[#This Row],[Datum]]&lt;1,"",MONTH(Tabelle1[[#This Row],[Datum]]))</f>
        <v>7</v>
      </c>
      <c r="D916" t="str">
        <f>IF(Tabelle1[[#This Row],[Verdienst]]="","",_xlfn.ISOWEEKNUM(Tabelle1[[#This Row],[Datum]]))</f>
        <v/>
      </c>
      <c r="E916" s="5">
        <v>46570</v>
      </c>
      <c r="F916" s="4"/>
      <c r="G916" s="4"/>
      <c r="I916" s="6" t="str">
        <f>IF(Tabelle1[[#This Row],[Beginn]]&lt;1,"",IF(OR(Tabelle1[[#This Row],[Beginn]]="Urlaub",Tabelle1[[#This Row],[Beginn]]="Krank",Tabelle1[[#This Row],[Beginn]]="Feiertag"),8/24,Tabelle1[[#This Row],[Ende]]-Tabelle1[[#This Row],[Beginn]]-Tabelle1[[#This Row],[Pause]]))</f>
        <v/>
      </c>
      <c r="J916" s="2" t="str">
        <f>IF(ISNUMBER(Tabelle1[[#This Row],[Stunde]]),IF(Tabelle1[[#This Row],[Stunde]]&gt;0,Tabelle1[[#This Row],[Stunde]]*$J$1*24,""),"")</f>
        <v/>
      </c>
      <c r="K916" t="str">
        <f>IF(MOD(Tabelle1[[#This Row],[Datum]],7)=1,SUMIF(Tabelle1[Datum],"&lt;="&amp;Tabelle1[[#This Row],[Datum]],Tabelle1[Betrag]),"")</f>
        <v/>
      </c>
      <c r="L916" s="6" t="str">
        <f>IF(MOD(Tabelle1[[#This Row],[Datum]],7)=1,SUMIF(Tabelle1[Datum],"&lt;="&amp;Tabelle1[[#This Row],[Datum]],Tabelle1[Stunde]),"")</f>
        <v/>
      </c>
    </row>
    <row r="917" spans="2:12" hidden="1">
      <c r="B917">
        <f>IF(Tabelle1[[#This Row],[Datum]]&lt;1,"",YEAR(Tabelle1[[#This Row],[Datum]]))</f>
        <v>2027</v>
      </c>
      <c r="C917">
        <f>IF(Tabelle1[[#This Row],[Datum]]&lt;1,"",MONTH(Tabelle1[[#This Row],[Datum]]))</f>
        <v>7</v>
      </c>
      <c r="D917" t="str">
        <f>IF(Tabelle1[[#This Row],[Verdienst]]="","",_xlfn.ISOWEEKNUM(Tabelle1[[#This Row],[Datum]]))</f>
        <v/>
      </c>
      <c r="E917" s="5">
        <v>46571</v>
      </c>
      <c r="F917" s="4"/>
      <c r="G917" s="4"/>
      <c r="I917" s="6" t="str">
        <f>IF(Tabelle1[[#This Row],[Beginn]]&lt;1,"",IF(OR(Tabelle1[[#This Row],[Beginn]]="Urlaub",Tabelle1[[#This Row],[Beginn]]="Krank",Tabelle1[[#This Row],[Beginn]]="Feiertag"),8/24,Tabelle1[[#This Row],[Ende]]-Tabelle1[[#This Row],[Beginn]]-Tabelle1[[#This Row],[Pause]]))</f>
        <v/>
      </c>
      <c r="J917" s="2" t="str">
        <f>IF(ISNUMBER(Tabelle1[[#This Row],[Stunde]]),IF(Tabelle1[[#This Row],[Stunde]]&gt;0,Tabelle1[[#This Row],[Stunde]]*$J$1*24,""),"")</f>
        <v/>
      </c>
      <c r="K917" t="str">
        <f>IF(MOD(Tabelle1[[#This Row],[Datum]],7)=1,SUMIF(Tabelle1[Datum],"&lt;="&amp;Tabelle1[[#This Row],[Datum]],Tabelle1[Betrag]),"")</f>
        <v/>
      </c>
      <c r="L917" s="6" t="str">
        <f>IF(MOD(Tabelle1[[#This Row],[Datum]],7)=1,SUMIF(Tabelle1[Datum],"&lt;="&amp;Tabelle1[[#This Row],[Datum]],Tabelle1[Stunde]),"")</f>
        <v/>
      </c>
    </row>
    <row r="918" spans="2:12" hidden="1">
      <c r="B918">
        <f>IF(Tabelle1[[#This Row],[Datum]]&lt;1,"",YEAR(Tabelle1[[#This Row],[Datum]]))</f>
        <v>2027</v>
      </c>
      <c r="C918">
        <f>IF(Tabelle1[[#This Row],[Datum]]&lt;1,"",MONTH(Tabelle1[[#This Row],[Datum]]))</f>
        <v>7</v>
      </c>
      <c r="D918">
        <f>IF(Tabelle1[[#This Row],[Verdienst]]="","",_xlfn.ISOWEEKNUM(Tabelle1[[#This Row],[Datum]]))</f>
        <v>26</v>
      </c>
      <c r="E918" s="5">
        <v>46572</v>
      </c>
      <c r="F918" s="4"/>
      <c r="G918" s="4"/>
      <c r="I918" s="6" t="str">
        <f>IF(Tabelle1[[#This Row],[Beginn]]&lt;1,"",IF(OR(Tabelle1[[#This Row],[Beginn]]="Urlaub",Tabelle1[[#This Row],[Beginn]]="Krank",Tabelle1[[#This Row],[Beginn]]="Feiertag"),8/24,Tabelle1[[#This Row],[Ende]]-Tabelle1[[#This Row],[Beginn]]-Tabelle1[[#This Row],[Pause]]))</f>
        <v/>
      </c>
      <c r="J918" s="2" t="str">
        <f>IF(ISNUMBER(Tabelle1[[#This Row],[Stunde]]),IF(Tabelle1[[#This Row],[Stunde]]&gt;0,Tabelle1[[#This Row],[Stunde]]*$J$1*24,""),"")</f>
        <v/>
      </c>
      <c r="K918">
        <f>IF(MOD(Tabelle1[[#This Row],[Datum]],7)=1,SUMIF(Tabelle1[Datum],"&lt;="&amp;Tabelle1[[#This Row],[Datum]],Tabelle1[Betrag]),"")</f>
        <v>506.55999999999995</v>
      </c>
      <c r="L918" s="6">
        <f>IF(MOD(Tabelle1[[#This Row],[Datum]],7)=1,SUMIF(Tabelle1[Datum],"&lt;="&amp;Tabelle1[[#This Row],[Datum]],Tabelle1[Stunde]),"")</f>
        <v>1.3333333333333333</v>
      </c>
    </row>
    <row r="919" spans="2:12" hidden="1">
      <c r="B919">
        <f>IF(Tabelle1[[#This Row],[Datum]]&lt;1,"",YEAR(Tabelle1[[#This Row],[Datum]]))</f>
        <v>2027</v>
      </c>
      <c r="C919">
        <f>IF(Tabelle1[[#This Row],[Datum]]&lt;1,"",MONTH(Tabelle1[[#This Row],[Datum]]))</f>
        <v>7</v>
      </c>
      <c r="D919" t="str">
        <f>IF(Tabelle1[[#This Row],[Verdienst]]="","",_xlfn.ISOWEEKNUM(Tabelle1[[#This Row],[Datum]]))</f>
        <v/>
      </c>
      <c r="E919" s="5">
        <v>46573</v>
      </c>
      <c r="F919" s="4"/>
      <c r="G919" s="4"/>
      <c r="I919" s="6" t="str">
        <f>IF(Tabelle1[[#This Row],[Beginn]]&lt;1,"",IF(OR(Tabelle1[[#This Row],[Beginn]]="Urlaub",Tabelle1[[#This Row],[Beginn]]="Krank",Tabelle1[[#This Row],[Beginn]]="Feiertag"),8/24,Tabelle1[[#This Row],[Ende]]-Tabelle1[[#This Row],[Beginn]]-Tabelle1[[#This Row],[Pause]]))</f>
        <v/>
      </c>
      <c r="J919" s="2" t="str">
        <f>IF(ISNUMBER(Tabelle1[[#This Row],[Stunde]]),IF(Tabelle1[[#This Row],[Stunde]]&gt;0,Tabelle1[[#This Row],[Stunde]]*$J$1*24,""),"")</f>
        <v/>
      </c>
      <c r="K919" t="str">
        <f>IF(MOD(Tabelle1[[#This Row],[Datum]],7)=1,SUMIF(Tabelle1[Datum],"&lt;="&amp;Tabelle1[[#This Row],[Datum]],Tabelle1[Betrag]),"")</f>
        <v/>
      </c>
      <c r="L919" s="6" t="str">
        <f>IF(MOD(Tabelle1[[#This Row],[Datum]],7)=1,SUMIF(Tabelle1[Datum],"&lt;="&amp;Tabelle1[[#This Row],[Datum]],Tabelle1[Stunde]),"")</f>
        <v/>
      </c>
    </row>
    <row r="920" spans="2:12" hidden="1">
      <c r="B920">
        <f>IF(Tabelle1[[#This Row],[Datum]]&lt;1,"",YEAR(Tabelle1[[#This Row],[Datum]]))</f>
        <v>2027</v>
      </c>
      <c r="C920">
        <f>IF(Tabelle1[[#This Row],[Datum]]&lt;1,"",MONTH(Tabelle1[[#This Row],[Datum]]))</f>
        <v>7</v>
      </c>
      <c r="D920" t="str">
        <f>IF(Tabelle1[[#This Row],[Verdienst]]="","",_xlfn.ISOWEEKNUM(Tabelle1[[#This Row],[Datum]]))</f>
        <v/>
      </c>
      <c r="E920" s="5">
        <v>46574</v>
      </c>
      <c r="F920" s="4"/>
      <c r="G920" s="4"/>
      <c r="I920" s="6" t="str">
        <f>IF(Tabelle1[[#This Row],[Beginn]]&lt;1,"",IF(OR(Tabelle1[[#This Row],[Beginn]]="Urlaub",Tabelle1[[#This Row],[Beginn]]="Krank",Tabelle1[[#This Row],[Beginn]]="Feiertag"),8/24,Tabelle1[[#This Row],[Ende]]-Tabelle1[[#This Row],[Beginn]]-Tabelle1[[#This Row],[Pause]]))</f>
        <v/>
      </c>
      <c r="J920" s="2" t="str">
        <f>IF(ISNUMBER(Tabelle1[[#This Row],[Stunde]]),IF(Tabelle1[[#This Row],[Stunde]]&gt;0,Tabelle1[[#This Row],[Stunde]]*$J$1*24,""),"")</f>
        <v/>
      </c>
      <c r="K920" t="str">
        <f>IF(MOD(Tabelle1[[#This Row],[Datum]],7)=1,SUMIF(Tabelle1[Datum],"&lt;="&amp;Tabelle1[[#This Row],[Datum]],Tabelle1[Betrag]),"")</f>
        <v/>
      </c>
      <c r="L920" s="6" t="str">
        <f>IF(MOD(Tabelle1[[#This Row],[Datum]],7)=1,SUMIF(Tabelle1[Datum],"&lt;="&amp;Tabelle1[[#This Row],[Datum]],Tabelle1[Stunde]),"")</f>
        <v/>
      </c>
    </row>
    <row r="921" spans="2:12" hidden="1">
      <c r="B921">
        <f>IF(Tabelle1[[#This Row],[Datum]]&lt;1,"",YEAR(Tabelle1[[#This Row],[Datum]]))</f>
        <v>2027</v>
      </c>
      <c r="C921">
        <f>IF(Tabelle1[[#This Row],[Datum]]&lt;1,"",MONTH(Tabelle1[[#This Row],[Datum]]))</f>
        <v>7</v>
      </c>
      <c r="D921" t="str">
        <f>IF(Tabelle1[[#This Row],[Verdienst]]="","",_xlfn.ISOWEEKNUM(Tabelle1[[#This Row],[Datum]]))</f>
        <v/>
      </c>
      <c r="E921" s="5">
        <v>46575</v>
      </c>
      <c r="F921" s="4"/>
      <c r="G921" s="4"/>
      <c r="I921" s="6" t="str">
        <f>IF(Tabelle1[[#This Row],[Beginn]]&lt;1,"",IF(OR(Tabelle1[[#This Row],[Beginn]]="Urlaub",Tabelle1[[#This Row],[Beginn]]="Krank",Tabelle1[[#This Row],[Beginn]]="Feiertag"),8/24,Tabelle1[[#This Row],[Ende]]-Tabelle1[[#This Row],[Beginn]]-Tabelle1[[#This Row],[Pause]]))</f>
        <v/>
      </c>
      <c r="J921" s="2" t="str">
        <f>IF(ISNUMBER(Tabelle1[[#This Row],[Stunde]]),IF(Tabelle1[[#This Row],[Stunde]]&gt;0,Tabelle1[[#This Row],[Stunde]]*$J$1*24,""),"")</f>
        <v/>
      </c>
      <c r="K921" t="str">
        <f>IF(MOD(Tabelle1[[#This Row],[Datum]],7)=1,SUMIF(Tabelle1[Datum],"&lt;="&amp;Tabelle1[[#This Row],[Datum]],Tabelle1[Betrag]),"")</f>
        <v/>
      </c>
      <c r="L921" s="6" t="str">
        <f>IF(MOD(Tabelle1[[#This Row],[Datum]],7)=1,SUMIF(Tabelle1[Datum],"&lt;="&amp;Tabelle1[[#This Row],[Datum]],Tabelle1[Stunde]),"")</f>
        <v/>
      </c>
    </row>
    <row r="922" spans="2:12" hidden="1">
      <c r="B922">
        <f>IF(Tabelle1[[#This Row],[Datum]]&lt;1,"",YEAR(Tabelle1[[#This Row],[Datum]]))</f>
        <v>2027</v>
      </c>
      <c r="C922">
        <f>IF(Tabelle1[[#This Row],[Datum]]&lt;1,"",MONTH(Tabelle1[[#This Row],[Datum]]))</f>
        <v>7</v>
      </c>
      <c r="D922" t="str">
        <f>IF(Tabelle1[[#This Row],[Verdienst]]="","",_xlfn.ISOWEEKNUM(Tabelle1[[#This Row],[Datum]]))</f>
        <v/>
      </c>
      <c r="E922" s="5">
        <v>46576</v>
      </c>
      <c r="F922" s="4"/>
      <c r="G922" s="4"/>
      <c r="I922" s="6" t="str">
        <f>IF(Tabelle1[[#This Row],[Beginn]]&lt;1,"",IF(OR(Tabelle1[[#This Row],[Beginn]]="Urlaub",Tabelle1[[#This Row],[Beginn]]="Krank",Tabelle1[[#This Row],[Beginn]]="Feiertag"),8/24,Tabelle1[[#This Row],[Ende]]-Tabelle1[[#This Row],[Beginn]]-Tabelle1[[#This Row],[Pause]]))</f>
        <v/>
      </c>
      <c r="J922" s="2" t="str">
        <f>IF(ISNUMBER(Tabelle1[[#This Row],[Stunde]]),IF(Tabelle1[[#This Row],[Stunde]]&gt;0,Tabelle1[[#This Row],[Stunde]]*$J$1*24,""),"")</f>
        <v/>
      </c>
      <c r="K922" t="str">
        <f>IF(MOD(Tabelle1[[#This Row],[Datum]],7)=1,SUMIF(Tabelle1[Datum],"&lt;="&amp;Tabelle1[[#This Row],[Datum]],Tabelle1[Betrag]),"")</f>
        <v/>
      </c>
      <c r="L922" s="6" t="str">
        <f>IF(MOD(Tabelle1[[#This Row],[Datum]],7)=1,SUMIF(Tabelle1[Datum],"&lt;="&amp;Tabelle1[[#This Row],[Datum]],Tabelle1[Stunde]),"")</f>
        <v/>
      </c>
    </row>
    <row r="923" spans="2:12" hidden="1">
      <c r="B923">
        <f>IF(Tabelle1[[#This Row],[Datum]]&lt;1,"",YEAR(Tabelle1[[#This Row],[Datum]]))</f>
        <v>2027</v>
      </c>
      <c r="C923">
        <f>IF(Tabelle1[[#This Row],[Datum]]&lt;1,"",MONTH(Tabelle1[[#This Row],[Datum]]))</f>
        <v>7</v>
      </c>
      <c r="D923" t="str">
        <f>IF(Tabelle1[[#This Row],[Verdienst]]="","",_xlfn.ISOWEEKNUM(Tabelle1[[#This Row],[Datum]]))</f>
        <v/>
      </c>
      <c r="E923" s="5">
        <v>46577</v>
      </c>
      <c r="F923" s="4"/>
      <c r="G923" s="4"/>
      <c r="I923" s="6" t="str">
        <f>IF(Tabelle1[[#This Row],[Beginn]]&lt;1,"",IF(OR(Tabelle1[[#This Row],[Beginn]]="Urlaub",Tabelle1[[#This Row],[Beginn]]="Krank",Tabelle1[[#This Row],[Beginn]]="Feiertag"),8/24,Tabelle1[[#This Row],[Ende]]-Tabelle1[[#This Row],[Beginn]]-Tabelle1[[#This Row],[Pause]]))</f>
        <v/>
      </c>
      <c r="J923" s="2" t="str">
        <f>IF(ISNUMBER(Tabelle1[[#This Row],[Stunde]]),IF(Tabelle1[[#This Row],[Stunde]]&gt;0,Tabelle1[[#This Row],[Stunde]]*$J$1*24,""),"")</f>
        <v/>
      </c>
      <c r="K923" t="str">
        <f>IF(MOD(Tabelle1[[#This Row],[Datum]],7)=1,SUMIF(Tabelle1[Datum],"&lt;="&amp;Tabelle1[[#This Row],[Datum]],Tabelle1[Betrag]),"")</f>
        <v/>
      </c>
      <c r="L923" s="6" t="str">
        <f>IF(MOD(Tabelle1[[#This Row],[Datum]],7)=1,SUMIF(Tabelle1[Datum],"&lt;="&amp;Tabelle1[[#This Row],[Datum]],Tabelle1[Stunde]),"")</f>
        <v/>
      </c>
    </row>
    <row r="924" spans="2:12" hidden="1">
      <c r="B924">
        <f>IF(Tabelle1[[#This Row],[Datum]]&lt;1,"",YEAR(Tabelle1[[#This Row],[Datum]]))</f>
        <v>2027</v>
      </c>
      <c r="C924">
        <f>IF(Tabelle1[[#This Row],[Datum]]&lt;1,"",MONTH(Tabelle1[[#This Row],[Datum]]))</f>
        <v>7</v>
      </c>
      <c r="D924" t="str">
        <f>IF(Tabelle1[[#This Row],[Verdienst]]="","",_xlfn.ISOWEEKNUM(Tabelle1[[#This Row],[Datum]]))</f>
        <v/>
      </c>
      <c r="E924" s="5">
        <v>46578</v>
      </c>
      <c r="F924" s="4"/>
      <c r="G924" s="4"/>
      <c r="I924" s="6" t="str">
        <f>IF(Tabelle1[[#This Row],[Beginn]]&lt;1,"",IF(OR(Tabelle1[[#This Row],[Beginn]]="Urlaub",Tabelle1[[#This Row],[Beginn]]="Krank",Tabelle1[[#This Row],[Beginn]]="Feiertag"),8/24,Tabelle1[[#This Row],[Ende]]-Tabelle1[[#This Row],[Beginn]]-Tabelle1[[#This Row],[Pause]]))</f>
        <v/>
      </c>
      <c r="J924" s="2" t="str">
        <f>IF(ISNUMBER(Tabelle1[[#This Row],[Stunde]]),IF(Tabelle1[[#This Row],[Stunde]]&gt;0,Tabelle1[[#This Row],[Stunde]]*$J$1*24,""),"")</f>
        <v/>
      </c>
      <c r="K924" t="str">
        <f>IF(MOD(Tabelle1[[#This Row],[Datum]],7)=1,SUMIF(Tabelle1[Datum],"&lt;="&amp;Tabelle1[[#This Row],[Datum]],Tabelle1[Betrag]),"")</f>
        <v/>
      </c>
      <c r="L924" s="6" t="str">
        <f>IF(MOD(Tabelle1[[#This Row],[Datum]],7)=1,SUMIF(Tabelle1[Datum],"&lt;="&amp;Tabelle1[[#This Row],[Datum]],Tabelle1[Stunde]),"")</f>
        <v/>
      </c>
    </row>
    <row r="925" spans="2:12" hidden="1">
      <c r="B925">
        <f>IF(Tabelle1[[#This Row],[Datum]]&lt;1,"",YEAR(Tabelle1[[#This Row],[Datum]]))</f>
        <v>2027</v>
      </c>
      <c r="C925">
        <f>IF(Tabelle1[[#This Row],[Datum]]&lt;1,"",MONTH(Tabelle1[[#This Row],[Datum]]))</f>
        <v>7</v>
      </c>
      <c r="D925">
        <f>IF(Tabelle1[[#This Row],[Verdienst]]="","",_xlfn.ISOWEEKNUM(Tabelle1[[#This Row],[Datum]]))</f>
        <v>27</v>
      </c>
      <c r="E925" s="5">
        <v>46579</v>
      </c>
      <c r="F925" s="4"/>
      <c r="G925" s="4"/>
      <c r="I925" s="6" t="str">
        <f>IF(Tabelle1[[#This Row],[Beginn]]&lt;1,"",IF(OR(Tabelle1[[#This Row],[Beginn]]="Urlaub",Tabelle1[[#This Row],[Beginn]]="Krank",Tabelle1[[#This Row],[Beginn]]="Feiertag"),8/24,Tabelle1[[#This Row],[Ende]]-Tabelle1[[#This Row],[Beginn]]-Tabelle1[[#This Row],[Pause]]))</f>
        <v/>
      </c>
      <c r="J925" s="2" t="str">
        <f>IF(ISNUMBER(Tabelle1[[#This Row],[Stunde]]),IF(Tabelle1[[#This Row],[Stunde]]&gt;0,Tabelle1[[#This Row],[Stunde]]*$J$1*24,""),"")</f>
        <v/>
      </c>
      <c r="K925">
        <f>IF(MOD(Tabelle1[[#This Row],[Datum]],7)=1,SUMIF(Tabelle1[Datum],"&lt;="&amp;Tabelle1[[#This Row],[Datum]],Tabelle1[Betrag]),"")</f>
        <v>506.55999999999995</v>
      </c>
      <c r="L925" s="6">
        <f>IF(MOD(Tabelle1[[#This Row],[Datum]],7)=1,SUMIF(Tabelle1[Datum],"&lt;="&amp;Tabelle1[[#This Row],[Datum]],Tabelle1[Stunde]),"")</f>
        <v>1.3333333333333333</v>
      </c>
    </row>
    <row r="926" spans="2:12" hidden="1">
      <c r="B926">
        <f>IF(Tabelle1[[#This Row],[Datum]]&lt;1,"",YEAR(Tabelle1[[#This Row],[Datum]]))</f>
        <v>2027</v>
      </c>
      <c r="C926">
        <f>IF(Tabelle1[[#This Row],[Datum]]&lt;1,"",MONTH(Tabelle1[[#This Row],[Datum]]))</f>
        <v>7</v>
      </c>
      <c r="D926" t="str">
        <f>IF(Tabelle1[[#This Row],[Verdienst]]="","",_xlfn.ISOWEEKNUM(Tabelle1[[#This Row],[Datum]]))</f>
        <v/>
      </c>
      <c r="E926" s="5">
        <v>46580</v>
      </c>
      <c r="F926" s="4"/>
      <c r="G926" s="4"/>
      <c r="I926" s="6" t="str">
        <f>IF(Tabelle1[[#This Row],[Beginn]]&lt;1,"",IF(OR(Tabelle1[[#This Row],[Beginn]]="Urlaub",Tabelle1[[#This Row],[Beginn]]="Krank",Tabelle1[[#This Row],[Beginn]]="Feiertag"),8/24,Tabelle1[[#This Row],[Ende]]-Tabelle1[[#This Row],[Beginn]]-Tabelle1[[#This Row],[Pause]]))</f>
        <v/>
      </c>
      <c r="J926" s="2" t="str">
        <f>IF(ISNUMBER(Tabelle1[[#This Row],[Stunde]]),IF(Tabelle1[[#This Row],[Stunde]]&gt;0,Tabelle1[[#This Row],[Stunde]]*$J$1*24,""),"")</f>
        <v/>
      </c>
      <c r="K926" t="str">
        <f>IF(MOD(Tabelle1[[#This Row],[Datum]],7)=1,SUMIF(Tabelle1[Datum],"&lt;="&amp;Tabelle1[[#This Row],[Datum]],Tabelle1[Betrag]),"")</f>
        <v/>
      </c>
      <c r="L926" s="6" t="str">
        <f>IF(MOD(Tabelle1[[#This Row],[Datum]],7)=1,SUMIF(Tabelle1[Datum],"&lt;="&amp;Tabelle1[[#This Row],[Datum]],Tabelle1[Stunde]),"")</f>
        <v/>
      </c>
    </row>
    <row r="927" spans="2:12" hidden="1">
      <c r="B927">
        <f>IF(Tabelle1[[#This Row],[Datum]]&lt;1,"",YEAR(Tabelle1[[#This Row],[Datum]]))</f>
        <v>2027</v>
      </c>
      <c r="C927">
        <f>IF(Tabelle1[[#This Row],[Datum]]&lt;1,"",MONTH(Tabelle1[[#This Row],[Datum]]))</f>
        <v>7</v>
      </c>
      <c r="D927" t="str">
        <f>IF(Tabelle1[[#This Row],[Verdienst]]="","",_xlfn.ISOWEEKNUM(Tabelle1[[#This Row],[Datum]]))</f>
        <v/>
      </c>
      <c r="E927" s="5">
        <v>46581</v>
      </c>
      <c r="F927" s="4"/>
      <c r="G927" s="4"/>
      <c r="I927" s="6" t="str">
        <f>IF(Tabelle1[[#This Row],[Beginn]]&lt;1,"",IF(OR(Tabelle1[[#This Row],[Beginn]]="Urlaub",Tabelle1[[#This Row],[Beginn]]="Krank",Tabelle1[[#This Row],[Beginn]]="Feiertag"),8/24,Tabelle1[[#This Row],[Ende]]-Tabelle1[[#This Row],[Beginn]]-Tabelle1[[#This Row],[Pause]]))</f>
        <v/>
      </c>
      <c r="J927" s="2" t="str">
        <f>IF(ISNUMBER(Tabelle1[[#This Row],[Stunde]]),IF(Tabelle1[[#This Row],[Stunde]]&gt;0,Tabelle1[[#This Row],[Stunde]]*$J$1*24,""),"")</f>
        <v/>
      </c>
      <c r="K927" t="str">
        <f>IF(MOD(Tabelle1[[#This Row],[Datum]],7)=1,SUMIF(Tabelle1[Datum],"&lt;="&amp;Tabelle1[[#This Row],[Datum]],Tabelle1[Betrag]),"")</f>
        <v/>
      </c>
      <c r="L927" s="6" t="str">
        <f>IF(MOD(Tabelle1[[#This Row],[Datum]],7)=1,SUMIF(Tabelle1[Datum],"&lt;="&amp;Tabelle1[[#This Row],[Datum]],Tabelle1[Stunde]),"")</f>
        <v/>
      </c>
    </row>
    <row r="928" spans="2:12" hidden="1">
      <c r="B928">
        <f>IF(Tabelle1[[#This Row],[Datum]]&lt;1,"",YEAR(Tabelle1[[#This Row],[Datum]]))</f>
        <v>2027</v>
      </c>
      <c r="C928">
        <f>IF(Tabelle1[[#This Row],[Datum]]&lt;1,"",MONTH(Tabelle1[[#This Row],[Datum]]))</f>
        <v>7</v>
      </c>
      <c r="D928" t="str">
        <f>IF(Tabelle1[[#This Row],[Verdienst]]="","",_xlfn.ISOWEEKNUM(Tabelle1[[#This Row],[Datum]]))</f>
        <v/>
      </c>
      <c r="E928" s="5">
        <v>46582</v>
      </c>
      <c r="F928" s="4"/>
      <c r="G928" s="4"/>
      <c r="I928" s="6" t="str">
        <f>IF(Tabelle1[[#This Row],[Beginn]]&lt;1,"",IF(OR(Tabelle1[[#This Row],[Beginn]]="Urlaub",Tabelle1[[#This Row],[Beginn]]="Krank",Tabelle1[[#This Row],[Beginn]]="Feiertag"),8/24,Tabelle1[[#This Row],[Ende]]-Tabelle1[[#This Row],[Beginn]]-Tabelle1[[#This Row],[Pause]]))</f>
        <v/>
      </c>
      <c r="J928" s="2" t="str">
        <f>IF(ISNUMBER(Tabelle1[[#This Row],[Stunde]]),IF(Tabelle1[[#This Row],[Stunde]]&gt;0,Tabelle1[[#This Row],[Stunde]]*$J$1*24,""),"")</f>
        <v/>
      </c>
      <c r="K928" t="str">
        <f>IF(MOD(Tabelle1[[#This Row],[Datum]],7)=1,SUMIF(Tabelle1[Datum],"&lt;="&amp;Tabelle1[[#This Row],[Datum]],Tabelle1[Betrag]),"")</f>
        <v/>
      </c>
      <c r="L928" s="6" t="str">
        <f>IF(MOD(Tabelle1[[#This Row],[Datum]],7)=1,SUMIF(Tabelle1[Datum],"&lt;="&amp;Tabelle1[[#This Row],[Datum]],Tabelle1[Stunde]),"")</f>
        <v/>
      </c>
    </row>
    <row r="929" spans="2:12" hidden="1">
      <c r="B929">
        <f>IF(Tabelle1[[#This Row],[Datum]]&lt;1,"",YEAR(Tabelle1[[#This Row],[Datum]]))</f>
        <v>2027</v>
      </c>
      <c r="C929">
        <f>IF(Tabelle1[[#This Row],[Datum]]&lt;1,"",MONTH(Tabelle1[[#This Row],[Datum]]))</f>
        <v>7</v>
      </c>
      <c r="D929" t="str">
        <f>IF(Tabelle1[[#This Row],[Verdienst]]="","",_xlfn.ISOWEEKNUM(Tabelle1[[#This Row],[Datum]]))</f>
        <v/>
      </c>
      <c r="E929" s="5">
        <v>46583</v>
      </c>
      <c r="F929" s="4"/>
      <c r="G929" s="4"/>
      <c r="I929" s="6" t="str">
        <f>IF(Tabelle1[[#This Row],[Beginn]]&lt;1,"",IF(OR(Tabelle1[[#This Row],[Beginn]]="Urlaub",Tabelle1[[#This Row],[Beginn]]="Krank",Tabelle1[[#This Row],[Beginn]]="Feiertag"),8/24,Tabelle1[[#This Row],[Ende]]-Tabelle1[[#This Row],[Beginn]]-Tabelle1[[#This Row],[Pause]]))</f>
        <v/>
      </c>
      <c r="J929" s="2" t="str">
        <f>IF(ISNUMBER(Tabelle1[[#This Row],[Stunde]]),IF(Tabelle1[[#This Row],[Stunde]]&gt;0,Tabelle1[[#This Row],[Stunde]]*$J$1*24,""),"")</f>
        <v/>
      </c>
      <c r="K929" t="str">
        <f>IF(MOD(Tabelle1[[#This Row],[Datum]],7)=1,SUMIF(Tabelle1[Datum],"&lt;="&amp;Tabelle1[[#This Row],[Datum]],Tabelle1[Betrag]),"")</f>
        <v/>
      </c>
      <c r="L929" s="6" t="str">
        <f>IF(MOD(Tabelle1[[#This Row],[Datum]],7)=1,SUMIF(Tabelle1[Datum],"&lt;="&amp;Tabelle1[[#This Row],[Datum]],Tabelle1[Stunde]),"")</f>
        <v/>
      </c>
    </row>
    <row r="930" spans="2:12" hidden="1">
      <c r="B930">
        <f>IF(Tabelle1[[#This Row],[Datum]]&lt;1,"",YEAR(Tabelle1[[#This Row],[Datum]]))</f>
        <v>2027</v>
      </c>
      <c r="C930">
        <f>IF(Tabelle1[[#This Row],[Datum]]&lt;1,"",MONTH(Tabelle1[[#This Row],[Datum]]))</f>
        <v>7</v>
      </c>
      <c r="D930" t="str">
        <f>IF(Tabelle1[[#This Row],[Verdienst]]="","",_xlfn.ISOWEEKNUM(Tabelle1[[#This Row],[Datum]]))</f>
        <v/>
      </c>
      <c r="E930" s="5">
        <v>46584</v>
      </c>
      <c r="F930" s="4"/>
      <c r="G930" s="4"/>
      <c r="I930" s="6" t="str">
        <f>IF(Tabelle1[[#This Row],[Beginn]]&lt;1,"",IF(OR(Tabelle1[[#This Row],[Beginn]]="Urlaub",Tabelle1[[#This Row],[Beginn]]="Krank",Tabelle1[[#This Row],[Beginn]]="Feiertag"),8/24,Tabelle1[[#This Row],[Ende]]-Tabelle1[[#This Row],[Beginn]]-Tabelle1[[#This Row],[Pause]]))</f>
        <v/>
      </c>
      <c r="J930" s="2" t="str">
        <f>IF(ISNUMBER(Tabelle1[[#This Row],[Stunde]]),IF(Tabelle1[[#This Row],[Stunde]]&gt;0,Tabelle1[[#This Row],[Stunde]]*$J$1*24,""),"")</f>
        <v/>
      </c>
      <c r="K930" t="str">
        <f>IF(MOD(Tabelle1[[#This Row],[Datum]],7)=1,SUMIF(Tabelle1[Datum],"&lt;="&amp;Tabelle1[[#This Row],[Datum]],Tabelle1[Betrag]),"")</f>
        <v/>
      </c>
      <c r="L930" s="6" t="str">
        <f>IF(MOD(Tabelle1[[#This Row],[Datum]],7)=1,SUMIF(Tabelle1[Datum],"&lt;="&amp;Tabelle1[[#This Row],[Datum]],Tabelle1[Stunde]),"")</f>
        <v/>
      </c>
    </row>
    <row r="931" spans="2:12" hidden="1">
      <c r="B931">
        <f>IF(Tabelle1[[#This Row],[Datum]]&lt;1,"",YEAR(Tabelle1[[#This Row],[Datum]]))</f>
        <v>2027</v>
      </c>
      <c r="C931">
        <f>IF(Tabelle1[[#This Row],[Datum]]&lt;1,"",MONTH(Tabelle1[[#This Row],[Datum]]))</f>
        <v>7</v>
      </c>
      <c r="D931" t="str">
        <f>IF(Tabelle1[[#This Row],[Verdienst]]="","",_xlfn.ISOWEEKNUM(Tabelle1[[#This Row],[Datum]]))</f>
        <v/>
      </c>
      <c r="E931" s="5">
        <v>46585</v>
      </c>
      <c r="F931" s="4"/>
      <c r="G931" s="4"/>
      <c r="I931" s="6" t="str">
        <f>IF(Tabelle1[[#This Row],[Beginn]]&lt;1,"",IF(OR(Tabelle1[[#This Row],[Beginn]]="Urlaub",Tabelle1[[#This Row],[Beginn]]="Krank",Tabelle1[[#This Row],[Beginn]]="Feiertag"),8/24,Tabelle1[[#This Row],[Ende]]-Tabelle1[[#This Row],[Beginn]]-Tabelle1[[#This Row],[Pause]]))</f>
        <v/>
      </c>
      <c r="J931" s="2" t="str">
        <f>IF(ISNUMBER(Tabelle1[[#This Row],[Stunde]]),IF(Tabelle1[[#This Row],[Stunde]]&gt;0,Tabelle1[[#This Row],[Stunde]]*$J$1*24,""),"")</f>
        <v/>
      </c>
      <c r="K931" t="str">
        <f>IF(MOD(Tabelle1[[#This Row],[Datum]],7)=1,SUMIF(Tabelle1[Datum],"&lt;="&amp;Tabelle1[[#This Row],[Datum]],Tabelle1[Betrag]),"")</f>
        <v/>
      </c>
      <c r="L931" s="6" t="str">
        <f>IF(MOD(Tabelle1[[#This Row],[Datum]],7)=1,SUMIF(Tabelle1[Datum],"&lt;="&amp;Tabelle1[[#This Row],[Datum]],Tabelle1[Stunde]),"")</f>
        <v/>
      </c>
    </row>
    <row r="932" spans="2:12" hidden="1">
      <c r="B932">
        <f>IF(Tabelle1[[#This Row],[Datum]]&lt;1,"",YEAR(Tabelle1[[#This Row],[Datum]]))</f>
        <v>2027</v>
      </c>
      <c r="C932">
        <f>IF(Tabelle1[[#This Row],[Datum]]&lt;1,"",MONTH(Tabelle1[[#This Row],[Datum]]))</f>
        <v>7</v>
      </c>
      <c r="D932">
        <f>IF(Tabelle1[[#This Row],[Verdienst]]="","",_xlfn.ISOWEEKNUM(Tabelle1[[#This Row],[Datum]]))</f>
        <v>28</v>
      </c>
      <c r="E932" s="5">
        <v>46586</v>
      </c>
      <c r="F932" s="4"/>
      <c r="G932" s="4"/>
      <c r="I932" s="6" t="str">
        <f>IF(Tabelle1[[#This Row],[Beginn]]&lt;1,"",IF(OR(Tabelle1[[#This Row],[Beginn]]="Urlaub",Tabelle1[[#This Row],[Beginn]]="Krank",Tabelle1[[#This Row],[Beginn]]="Feiertag"),8/24,Tabelle1[[#This Row],[Ende]]-Tabelle1[[#This Row],[Beginn]]-Tabelle1[[#This Row],[Pause]]))</f>
        <v/>
      </c>
      <c r="J932" s="2" t="str">
        <f>IF(ISNUMBER(Tabelle1[[#This Row],[Stunde]]),IF(Tabelle1[[#This Row],[Stunde]]&gt;0,Tabelle1[[#This Row],[Stunde]]*$J$1*24,""),"")</f>
        <v/>
      </c>
      <c r="K932">
        <f>IF(MOD(Tabelle1[[#This Row],[Datum]],7)=1,SUMIF(Tabelle1[Datum],"&lt;="&amp;Tabelle1[[#This Row],[Datum]],Tabelle1[Betrag]),"")</f>
        <v>506.55999999999995</v>
      </c>
      <c r="L932" s="6">
        <f>IF(MOD(Tabelle1[[#This Row],[Datum]],7)=1,SUMIF(Tabelle1[Datum],"&lt;="&amp;Tabelle1[[#This Row],[Datum]],Tabelle1[Stunde]),"")</f>
        <v>1.3333333333333333</v>
      </c>
    </row>
    <row r="933" spans="2:12" hidden="1">
      <c r="B933">
        <f>IF(Tabelle1[[#This Row],[Datum]]&lt;1,"",YEAR(Tabelle1[[#This Row],[Datum]]))</f>
        <v>2027</v>
      </c>
      <c r="C933">
        <f>IF(Tabelle1[[#This Row],[Datum]]&lt;1,"",MONTH(Tabelle1[[#This Row],[Datum]]))</f>
        <v>7</v>
      </c>
      <c r="D933" t="str">
        <f>IF(Tabelle1[[#This Row],[Verdienst]]="","",_xlfn.ISOWEEKNUM(Tabelle1[[#This Row],[Datum]]))</f>
        <v/>
      </c>
      <c r="E933" s="5">
        <v>46587</v>
      </c>
      <c r="F933" s="4"/>
      <c r="G933" s="4"/>
      <c r="I933" s="6" t="str">
        <f>IF(Tabelle1[[#This Row],[Beginn]]&lt;1,"",IF(OR(Tabelle1[[#This Row],[Beginn]]="Urlaub",Tabelle1[[#This Row],[Beginn]]="Krank",Tabelle1[[#This Row],[Beginn]]="Feiertag"),8/24,Tabelle1[[#This Row],[Ende]]-Tabelle1[[#This Row],[Beginn]]-Tabelle1[[#This Row],[Pause]]))</f>
        <v/>
      </c>
      <c r="J933" s="2" t="str">
        <f>IF(ISNUMBER(Tabelle1[[#This Row],[Stunde]]),IF(Tabelle1[[#This Row],[Stunde]]&gt;0,Tabelle1[[#This Row],[Stunde]]*$J$1*24,""),"")</f>
        <v/>
      </c>
      <c r="K933" t="str">
        <f>IF(MOD(Tabelle1[[#This Row],[Datum]],7)=1,SUMIF(Tabelle1[Datum],"&lt;="&amp;Tabelle1[[#This Row],[Datum]],Tabelle1[Betrag]),"")</f>
        <v/>
      </c>
      <c r="L933" s="6" t="str">
        <f>IF(MOD(Tabelle1[[#This Row],[Datum]],7)=1,SUMIF(Tabelle1[Datum],"&lt;="&amp;Tabelle1[[#This Row],[Datum]],Tabelle1[Stunde]),"")</f>
        <v/>
      </c>
    </row>
    <row r="934" spans="2:12" hidden="1">
      <c r="B934">
        <f>IF(Tabelle1[[#This Row],[Datum]]&lt;1,"",YEAR(Tabelle1[[#This Row],[Datum]]))</f>
        <v>2027</v>
      </c>
      <c r="C934">
        <f>IF(Tabelle1[[#This Row],[Datum]]&lt;1,"",MONTH(Tabelle1[[#This Row],[Datum]]))</f>
        <v>7</v>
      </c>
      <c r="D934" t="str">
        <f>IF(Tabelle1[[#This Row],[Verdienst]]="","",_xlfn.ISOWEEKNUM(Tabelle1[[#This Row],[Datum]]))</f>
        <v/>
      </c>
      <c r="E934" s="5">
        <v>46588</v>
      </c>
      <c r="F934" s="4"/>
      <c r="G934" s="4"/>
      <c r="I934" s="6" t="str">
        <f>IF(Tabelle1[[#This Row],[Beginn]]&lt;1,"",IF(OR(Tabelle1[[#This Row],[Beginn]]="Urlaub",Tabelle1[[#This Row],[Beginn]]="Krank",Tabelle1[[#This Row],[Beginn]]="Feiertag"),8/24,Tabelle1[[#This Row],[Ende]]-Tabelle1[[#This Row],[Beginn]]-Tabelle1[[#This Row],[Pause]]))</f>
        <v/>
      </c>
      <c r="J934" s="2" t="str">
        <f>IF(ISNUMBER(Tabelle1[[#This Row],[Stunde]]),IF(Tabelle1[[#This Row],[Stunde]]&gt;0,Tabelle1[[#This Row],[Stunde]]*$J$1*24,""),"")</f>
        <v/>
      </c>
      <c r="K934" t="str">
        <f>IF(MOD(Tabelle1[[#This Row],[Datum]],7)=1,SUMIF(Tabelle1[Datum],"&lt;="&amp;Tabelle1[[#This Row],[Datum]],Tabelle1[Betrag]),"")</f>
        <v/>
      </c>
      <c r="L934" s="6" t="str">
        <f>IF(MOD(Tabelle1[[#This Row],[Datum]],7)=1,SUMIF(Tabelle1[Datum],"&lt;="&amp;Tabelle1[[#This Row],[Datum]],Tabelle1[Stunde]),"")</f>
        <v/>
      </c>
    </row>
    <row r="935" spans="2:12" hidden="1">
      <c r="B935">
        <f>IF(Tabelle1[[#This Row],[Datum]]&lt;1,"",YEAR(Tabelle1[[#This Row],[Datum]]))</f>
        <v>2027</v>
      </c>
      <c r="C935">
        <f>IF(Tabelle1[[#This Row],[Datum]]&lt;1,"",MONTH(Tabelle1[[#This Row],[Datum]]))</f>
        <v>7</v>
      </c>
      <c r="D935" t="str">
        <f>IF(Tabelle1[[#This Row],[Verdienst]]="","",_xlfn.ISOWEEKNUM(Tabelle1[[#This Row],[Datum]]))</f>
        <v/>
      </c>
      <c r="E935" s="5">
        <v>46589</v>
      </c>
      <c r="F935" s="4"/>
      <c r="G935" s="4"/>
      <c r="I935" s="6" t="str">
        <f>IF(Tabelle1[[#This Row],[Beginn]]&lt;1,"",IF(OR(Tabelle1[[#This Row],[Beginn]]="Urlaub",Tabelle1[[#This Row],[Beginn]]="Krank",Tabelle1[[#This Row],[Beginn]]="Feiertag"),8/24,Tabelle1[[#This Row],[Ende]]-Tabelle1[[#This Row],[Beginn]]-Tabelle1[[#This Row],[Pause]]))</f>
        <v/>
      </c>
      <c r="J935" s="2" t="str">
        <f>IF(ISNUMBER(Tabelle1[[#This Row],[Stunde]]),IF(Tabelle1[[#This Row],[Stunde]]&gt;0,Tabelle1[[#This Row],[Stunde]]*$J$1*24,""),"")</f>
        <v/>
      </c>
      <c r="K935" t="str">
        <f>IF(MOD(Tabelle1[[#This Row],[Datum]],7)=1,SUMIF(Tabelle1[Datum],"&lt;="&amp;Tabelle1[[#This Row],[Datum]],Tabelle1[Betrag]),"")</f>
        <v/>
      </c>
      <c r="L935" s="6" t="str">
        <f>IF(MOD(Tabelle1[[#This Row],[Datum]],7)=1,SUMIF(Tabelle1[Datum],"&lt;="&amp;Tabelle1[[#This Row],[Datum]],Tabelle1[Stunde]),"")</f>
        <v/>
      </c>
    </row>
    <row r="936" spans="2:12" hidden="1">
      <c r="B936">
        <f>IF(Tabelle1[[#This Row],[Datum]]&lt;1,"",YEAR(Tabelle1[[#This Row],[Datum]]))</f>
        <v>2027</v>
      </c>
      <c r="C936">
        <f>IF(Tabelle1[[#This Row],[Datum]]&lt;1,"",MONTH(Tabelle1[[#This Row],[Datum]]))</f>
        <v>7</v>
      </c>
      <c r="D936" t="str">
        <f>IF(Tabelle1[[#This Row],[Verdienst]]="","",_xlfn.ISOWEEKNUM(Tabelle1[[#This Row],[Datum]]))</f>
        <v/>
      </c>
      <c r="E936" s="5">
        <v>46590</v>
      </c>
      <c r="F936" s="4"/>
      <c r="G936" s="4"/>
      <c r="I936" s="6" t="str">
        <f>IF(Tabelle1[[#This Row],[Beginn]]&lt;1,"",IF(OR(Tabelle1[[#This Row],[Beginn]]="Urlaub",Tabelle1[[#This Row],[Beginn]]="Krank",Tabelle1[[#This Row],[Beginn]]="Feiertag"),8/24,Tabelle1[[#This Row],[Ende]]-Tabelle1[[#This Row],[Beginn]]-Tabelle1[[#This Row],[Pause]]))</f>
        <v/>
      </c>
      <c r="J936" s="2" t="str">
        <f>IF(ISNUMBER(Tabelle1[[#This Row],[Stunde]]),IF(Tabelle1[[#This Row],[Stunde]]&gt;0,Tabelle1[[#This Row],[Stunde]]*$J$1*24,""),"")</f>
        <v/>
      </c>
      <c r="K936" t="str">
        <f>IF(MOD(Tabelle1[[#This Row],[Datum]],7)=1,SUMIF(Tabelle1[Datum],"&lt;="&amp;Tabelle1[[#This Row],[Datum]],Tabelle1[Betrag]),"")</f>
        <v/>
      </c>
      <c r="L936" s="6" t="str">
        <f>IF(MOD(Tabelle1[[#This Row],[Datum]],7)=1,SUMIF(Tabelle1[Datum],"&lt;="&amp;Tabelle1[[#This Row],[Datum]],Tabelle1[Stunde]),"")</f>
        <v/>
      </c>
    </row>
    <row r="937" spans="2:12" hidden="1">
      <c r="B937">
        <f>IF(Tabelle1[[#This Row],[Datum]]&lt;1,"",YEAR(Tabelle1[[#This Row],[Datum]]))</f>
        <v>2027</v>
      </c>
      <c r="C937">
        <f>IF(Tabelle1[[#This Row],[Datum]]&lt;1,"",MONTH(Tabelle1[[#This Row],[Datum]]))</f>
        <v>7</v>
      </c>
      <c r="D937" t="str">
        <f>IF(Tabelle1[[#This Row],[Verdienst]]="","",_xlfn.ISOWEEKNUM(Tabelle1[[#This Row],[Datum]]))</f>
        <v/>
      </c>
      <c r="E937" s="5">
        <v>46591</v>
      </c>
      <c r="F937" s="4"/>
      <c r="G937" s="4"/>
      <c r="I937" s="6" t="str">
        <f>IF(Tabelle1[[#This Row],[Beginn]]&lt;1,"",IF(OR(Tabelle1[[#This Row],[Beginn]]="Urlaub",Tabelle1[[#This Row],[Beginn]]="Krank",Tabelle1[[#This Row],[Beginn]]="Feiertag"),8/24,Tabelle1[[#This Row],[Ende]]-Tabelle1[[#This Row],[Beginn]]-Tabelle1[[#This Row],[Pause]]))</f>
        <v/>
      </c>
      <c r="J937" s="2" t="str">
        <f>IF(ISNUMBER(Tabelle1[[#This Row],[Stunde]]),IF(Tabelle1[[#This Row],[Stunde]]&gt;0,Tabelle1[[#This Row],[Stunde]]*$J$1*24,""),"")</f>
        <v/>
      </c>
      <c r="K937" t="str">
        <f>IF(MOD(Tabelle1[[#This Row],[Datum]],7)=1,SUMIF(Tabelle1[Datum],"&lt;="&amp;Tabelle1[[#This Row],[Datum]],Tabelle1[Betrag]),"")</f>
        <v/>
      </c>
      <c r="L937" s="6" t="str">
        <f>IF(MOD(Tabelle1[[#This Row],[Datum]],7)=1,SUMIF(Tabelle1[Datum],"&lt;="&amp;Tabelle1[[#This Row],[Datum]],Tabelle1[Stunde]),"")</f>
        <v/>
      </c>
    </row>
    <row r="938" spans="2:12" hidden="1">
      <c r="B938">
        <f>IF(Tabelle1[[#This Row],[Datum]]&lt;1,"",YEAR(Tabelle1[[#This Row],[Datum]]))</f>
        <v>2027</v>
      </c>
      <c r="C938">
        <f>IF(Tabelle1[[#This Row],[Datum]]&lt;1,"",MONTH(Tabelle1[[#This Row],[Datum]]))</f>
        <v>7</v>
      </c>
      <c r="D938" t="str">
        <f>IF(Tabelle1[[#This Row],[Verdienst]]="","",_xlfn.ISOWEEKNUM(Tabelle1[[#This Row],[Datum]]))</f>
        <v/>
      </c>
      <c r="E938" s="5">
        <v>46592</v>
      </c>
      <c r="F938" s="4"/>
      <c r="G938" s="4"/>
      <c r="I938" s="6" t="str">
        <f>IF(Tabelle1[[#This Row],[Beginn]]&lt;1,"",IF(OR(Tabelle1[[#This Row],[Beginn]]="Urlaub",Tabelle1[[#This Row],[Beginn]]="Krank",Tabelle1[[#This Row],[Beginn]]="Feiertag"),8/24,Tabelle1[[#This Row],[Ende]]-Tabelle1[[#This Row],[Beginn]]-Tabelle1[[#This Row],[Pause]]))</f>
        <v/>
      </c>
      <c r="J938" s="2" t="str">
        <f>IF(ISNUMBER(Tabelle1[[#This Row],[Stunde]]),IF(Tabelle1[[#This Row],[Stunde]]&gt;0,Tabelle1[[#This Row],[Stunde]]*$J$1*24,""),"")</f>
        <v/>
      </c>
      <c r="K938" t="str">
        <f>IF(MOD(Tabelle1[[#This Row],[Datum]],7)=1,SUMIF(Tabelle1[Datum],"&lt;="&amp;Tabelle1[[#This Row],[Datum]],Tabelle1[Betrag]),"")</f>
        <v/>
      </c>
      <c r="L938" s="6" t="str">
        <f>IF(MOD(Tabelle1[[#This Row],[Datum]],7)=1,SUMIF(Tabelle1[Datum],"&lt;="&amp;Tabelle1[[#This Row],[Datum]],Tabelle1[Stunde]),"")</f>
        <v/>
      </c>
    </row>
    <row r="939" spans="2:12" hidden="1">
      <c r="B939">
        <f>IF(Tabelle1[[#This Row],[Datum]]&lt;1,"",YEAR(Tabelle1[[#This Row],[Datum]]))</f>
        <v>2027</v>
      </c>
      <c r="C939">
        <f>IF(Tabelle1[[#This Row],[Datum]]&lt;1,"",MONTH(Tabelle1[[#This Row],[Datum]]))</f>
        <v>7</v>
      </c>
      <c r="D939">
        <f>IF(Tabelle1[[#This Row],[Verdienst]]="","",_xlfn.ISOWEEKNUM(Tabelle1[[#This Row],[Datum]]))</f>
        <v>29</v>
      </c>
      <c r="E939" s="5">
        <v>46593</v>
      </c>
      <c r="F939" s="4"/>
      <c r="G939" s="4"/>
      <c r="I939" s="6" t="str">
        <f>IF(Tabelle1[[#This Row],[Beginn]]&lt;1,"",IF(OR(Tabelle1[[#This Row],[Beginn]]="Urlaub",Tabelle1[[#This Row],[Beginn]]="Krank",Tabelle1[[#This Row],[Beginn]]="Feiertag"),8/24,Tabelle1[[#This Row],[Ende]]-Tabelle1[[#This Row],[Beginn]]-Tabelle1[[#This Row],[Pause]]))</f>
        <v/>
      </c>
      <c r="J939" s="2" t="str">
        <f>IF(ISNUMBER(Tabelle1[[#This Row],[Stunde]]),IF(Tabelle1[[#This Row],[Stunde]]&gt;0,Tabelle1[[#This Row],[Stunde]]*$J$1*24,""),"")</f>
        <v/>
      </c>
      <c r="K939">
        <f>IF(MOD(Tabelle1[[#This Row],[Datum]],7)=1,SUMIF(Tabelle1[Datum],"&lt;="&amp;Tabelle1[[#This Row],[Datum]],Tabelle1[Betrag]),"")</f>
        <v>506.55999999999995</v>
      </c>
      <c r="L939" s="6">
        <f>IF(MOD(Tabelle1[[#This Row],[Datum]],7)=1,SUMIF(Tabelle1[Datum],"&lt;="&amp;Tabelle1[[#This Row],[Datum]],Tabelle1[Stunde]),"")</f>
        <v>1.3333333333333333</v>
      </c>
    </row>
    <row r="940" spans="2:12" hidden="1">
      <c r="B940">
        <f>IF(Tabelle1[[#This Row],[Datum]]&lt;1,"",YEAR(Tabelle1[[#This Row],[Datum]]))</f>
        <v>2027</v>
      </c>
      <c r="C940">
        <f>IF(Tabelle1[[#This Row],[Datum]]&lt;1,"",MONTH(Tabelle1[[#This Row],[Datum]]))</f>
        <v>7</v>
      </c>
      <c r="D940" t="str">
        <f>IF(Tabelle1[[#This Row],[Verdienst]]="","",_xlfn.ISOWEEKNUM(Tabelle1[[#This Row],[Datum]]))</f>
        <v/>
      </c>
      <c r="E940" s="5">
        <v>46594</v>
      </c>
      <c r="F940" s="4"/>
      <c r="G940" s="4"/>
      <c r="I940" s="6" t="str">
        <f>IF(Tabelle1[[#This Row],[Beginn]]&lt;1,"",IF(OR(Tabelle1[[#This Row],[Beginn]]="Urlaub",Tabelle1[[#This Row],[Beginn]]="Krank",Tabelle1[[#This Row],[Beginn]]="Feiertag"),8/24,Tabelle1[[#This Row],[Ende]]-Tabelle1[[#This Row],[Beginn]]-Tabelle1[[#This Row],[Pause]]))</f>
        <v/>
      </c>
      <c r="J940" s="2" t="str">
        <f>IF(ISNUMBER(Tabelle1[[#This Row],[Stunde]]),IF(Tabelle1[[#This Row],[Stunde]]&gt;0,Tabelle1[[#This Row],[Stunde]]*$J$1*24,""),"")</f>
        <v/>
      </c>
      <c r="K940" t="str">
        <f>IF(MOD(Tabelle1[[#This Row],[Datum]],7)=1,SUMIF(Tabelle1[Datum],"&lt;="&amp;Tabelle1[[#This Row],[Datum]],Tabelle1[Betrag]),"")</f>
        <v/>
      </c>
      <c r="L940" s="6" t="str">
        <f>IF(MOD(Tabelle1[[#This Row],[Datum]],7)=1,SUMIF(Tabelle1[Datum],"&lt;="&amp;Tabelle1[[#This Row],[Datum]],Tabelle1[Stunde]),"")</f>
        <v/>
      </c>
    </row>
    <row r="941" spans="2:12" hidden="1">
      <c r="B941">
        <f>IF(Tabelle1[[#This Row],[Datum]]&lt;1,"",YEAR(Tabelle1[[#This Row],[Datum]]))</f>
        <v>2027</v>
      </c>
      <c r="C941">
        <f>IF(Tabelle1[[#This Row],[Datum]]&lt;1,"",MONTH(Tabelle1[[#This Row],[Datum]]))</f>
        <v>7</v>
      </c>
      <c r="D941" t="str">
        <f>IF(Tabelle1[[#This Row],[Verdienst]]="","",_xlfn.ISOWEEKNUM(Tabelle1[[#This Row],[Datum]]))</f>
        <v/>
      </c>
      <c r="E941" s="5">
        <v>46595</v>
      </c>
      <c r="F941" s="4"/>
      <c r="G941" s="4"/>
      <c r="I941" s="6" t="str">
        <f>IF(Tabelle1[[#This Row],[Beginn]]&lt;1,"",IF(OR(Tabelle1[[#This Row],[Beginn]]="Urlaub",Tabelle1[[#This Row],[Beginn]]="Krank",Tabelle1[[#This Row],[Beginn]]="Feiertag"),8/24,Tabelle1[[#This Row],[Ende]]-Tabelle1[[#This Row],[Beginn]]-Tabelle1[[#This Row],[Pause]]))</f>
        <v/>
      </c>
      <c r="J941" s="2" t="str">
        <f>IF(ISNUMBER(Tabelle1[[#This Row],[Stunde]]),IF(Tabelle1[[#This Row],[Stunde]]&gt;0,Tabelle1[[#This Row],[Stunde]]*$J$1*24,""),"")</f>
        <v/>
      </c>
      <c r="K941" t="str">
        <f>IF(MOD(Tabelle1[[#This Row],[Datum]],7)=1,SUMIF(Tabelle1[Datum],"&lt;="&amp;Tabelle1[[#This Row],[Datum]],Tabelle1[Betrag]),"")</f>
        <v/>
      </c>
      <c r="L941" s="6" t="str">
        <f>IF(MOD(Tabelle1[[#This Row],[Datum]],7)=1,SUMIF(Tabelle1[Datum],"&lt;="&amp;Tabelle1[[#This Row],[Datum]],Tabelle1[Stunde]),"")</f>
        <v/>
      </c>
    </row>
    <row r="942" spans="2:12" hidden="1">
      <c r="B942">
        <f>IF(Tabelle1[[#This Row],[Datum]]&lt;1,"",YEAR(Tabelle1[[#This Row],[Datum]]))</f>
        <v>2027</v>
      </c>
      <c r="C942">
        <f>IF(Tabelle1[[#This Row],[Datum]]&lt;1,"",MONTH(Tabelle1[[#This Row],[Datum]]))</f>
        <v>7</v>
      </c>
      <c r="D942" t="str">
        <f>IF(Tabelle1[[#This Row],[Verdienst]]="","",_xlfn.ISOWEEKNUM(Tabelle1[[#This Row],[Datum]]))</f>
        <v/>
      </c>
      <c r="E942" s="5">
        <v>46596</v>
      </c>
      <c r="F942" s="4"/>
      <c r="G942" s="4"/>
      <c r="I942" s="6" t="str">
        <f>IF(Tabelle1[[#This Row],[Beginn]]&lt;1,"",IF(OR(Tabelle1[[#This Row],[Beginn]]="Urlaub",Tabelle1[[#This Row],[Beginn]]="Krank",Tabelle1[[#This Row],[Beginn]]="Feiertag"),8/24,Tabelle1[[#This Row],[Ende]]-Tabelle1[[#This Row],[Beginn]]-Tabelle1[[#This Row],[Pause]]))</f>
        <v/>
      </c>
      <c r="J942" s="2" t="str">
        <f>IF(ISNUMBER(Tabelle1[[#This Row],[Stunde]]),IF(Tabelle1[[#This Row],[Stunde]]&gt;0,Tabelle1[[#This Row],[Stunde]]*$J$1*24,""),"")</f>
        <v/>
      </c>
      <c r="K942" t="str">
        <f>IF(MOD(Tabelle1[[#This Row],[Datum]],7)=1,SUMIF(Tabelle1[Datum],"&lt;="&amp;Tabelle1[[#This Row],[Datum]],Tabelle1[Betrag]),"")</f>
        <v/>
      </c>
      <c r="L942" s="6" t="str">
        <f>IF(MOD(Tabelle1[[#This Row],[Datum]],7)=1,SUMIF(Tabelle1[Datum],"&lt;="&amp;Tabelle1[[#This Row],[Datum]],Tabelle1[Stunde]),"")</f>
        <v/>
      </c>
    </row>
    <row r="943" spans="2:12" hidden="1">
      <c r="B943">
        <f>IF(Tabelle1[[#This Row],[Datum]]&lt;1,"",YEAR(Tabelle1[[#This Row],[Datum]]))</f>
        <v>2027</v>
      </c>
      <c r="C943">
        <f>IF(Tabelle1[[#This Row],[Datum]]&lt;1,"",MONTH(Tabelle1[[#This Row],[Datum]]))</f>
        <v>7</v>
      </c>
      <c r="D943" t="str">
        <f>IF(Tabelle1[[#This Row],[Verdienst]]="","",_xlfn.ISOWEEKNUM(Tabelle1[[#This Row],[Datum]]))</f>
        <v/>
      </c>
      <c r="E943" s="5">
        <v>46597</v>
      </c>
      <c r="F943" s="4"/>
      <c r="G943" s="4"/>
      <c r="I943" s="6" t="str">
        <f>IF(Tabelle1[[#This Row],[Beginn]]&lt;1,"",IF(OR(Tabelle1[[#This Row],[Beginn]]="Urlaub",Tabelle1[[#This Row],[Beginn]]="Krank",Tabelle1[[#This Row],[Beginn]]="Feiertag"),8/24,Tabelle1[[#This Row],[Ende]]-Tabelle1[[#This Row],[Beginn]]-Tabelle1[[#This Row],[Pause]]))</f>
        <v/>
      </c>
      <c r="J943" s="2" t="str">
        <f>IF(ISNUMBER(Tabelle1[[#This Row],[Stunde]]),IF(Tabelle1[[#This Row],[Stunde]]&gt;0,Tabelle1[[#This Row],[Stunde]]*$J$1*24,""),"")</f>
        <v/>
      </c>
      <c r="K943" t="str">
        <f>IF(MOD(Tabelle1[[#This Row],[Datum]],7)=1,SUMIF(Tabelle1[Datum],"&lt;="&amp;Tabelle1[[#This Row],[Datum]],Tabelle1[Betrag]),"")</f>
        <v/>
      </c>
      <c r="L943" s="6" t="str">
        <f>IF(MOD(Tabelle1[[#This Row],[Datum]],7)=1,SUMIF(Tabelle1[Datum],"&lt;="&amp;Tabelle1[[#This Row],[Datum]],Tabelle1[Stunde]),"")</f>
        <v/>
      </c>
    </row>
    <row r="944" spans="2:12" hidden="1">
      <c r="B944">
        <f>IF(Tabelle1[[#This Row],[Datum]]&lt;1,"",YEAR(Tabelle1[[#This Row],[Datum]]))</f>
        <v>2027</v>
      </c>
      <c r="C944">
        <f>IF(Tabelle1[[#This Row],[Datum]]&lt;1,"",MONTH(Tabelle1[[#This Row],[Datum]]))</f>
        <v>7</v>
      </c>
      <c r="D944" t="str">
        <f>IF(Tabelle1[[#This Row],[Verdienst]]="","",_xlfn.ISOWEEKNUM(Tabelle1[[#This Row],[Datum]]))</f>
        <v/>
      </c>
      <c r="E944" s="5">
        <v>46598</v>
      </c>
      <c r="F944" s="4"/>
      <c r="G944" s="4"/>
      <c r="I944" s="6" t="str">
        <f>IF(Tabelle1[[#This Row],[Beginn]]&lt;1,"",IF(OR(Tabelle1[[#This Row],[Beginn]]="Urlaub",Tabelle1[[#This Row],[Beginn]]="Krank",Tabelle1[[#This Row],[Beginn]]="Feiertag"),8/24,Tabelle1[[#This Row],[Ende]]-Tabelle1[[#This Row],[Beginn]]-Tabelle1[[#This Row],[Pause]]))</f>
        <v/>
      </c>
      <c r="J944" s="2" t="str">
        <f>IF(ISNUMBER(Tabelle1[[#This Row],[Stunde]]),IF(Tabelle1[[#This Row],[Stunde]]&gt;0,Tabelle1[[#This Row],[Stunde]]*$J$1*24,""),"")</f>
        <v/>
      </c>
      <c r="K944" t="str">
        <f>IF(MOD(Tabelle1[[#This Row],[Datum]],7)=1,SUMIF(Tabelle1[Datum],"&lt;="&amp;Tabelle1[[#This Row],[Datum]],Tabelle1[Betrag]),"")</f>
        <v/>
      </c>
      <c r="L944" s="6" t="str">
        <f>IF(MOD(Tabelle1[[#This Row],[Datum]],7)=1,SUMIF(Tabelle1[Datum],"&lt;="&amp;Tabelle1[[#This Row],[Datum]],Tabelle1[Stunde]),"")</f>
        <v/>
      </c>
    </row>
    <row r="945" spans="2:12" hidden="1">
      <c r="B945">
        <f>IF(Tabelle1[[#This Row],[Datum]]&lt;1,"",YEAR(Tabelle1[[#This Row],[Datum]]))</f>
        <v>2027</v>
      </c>
      <c r="C945">
        <f>IF(Tabelle1[[#This Row],[Datum]]&lt;1,"",MONTH(Tabelle1[[#This Row],[Datum]]))</f>
        <v>7</v>
      </c>
      <c r="D945" t="str">
        <f>IF(Tabelle1[[#This Row],[Verdienst]]="","",_xlfn.ISOWEEKNUM(Tabelle1[[#This Row],[Datum]]))</f>
        <v/>
      </c>
      <c r="E945" s="5">
        <v>46599</v>
      </c>
      <c r="F945" s="4"/>
      <c r="G945" s="4"/>
      <c r="I945" s="6" t="str">
        <f>IF(Tabelle1[[#This Row],[Beginn]]&lt;1,"",IF(OR(Tabelle1[[#This Row],[Beginn]]="Urlaub",Tabelle1[[#This Row],[Beginn]]="Krank",Tabelle1[[#This Row],[Beginn]]="Feiertag"),8/24,Tabelle1[[#This Row],[Ende]]-Tabelle1[[#This Row],[Beginn]]-Tabelle1[[#This Row],[Pause]]))</f>
        <v/>
      </c>
      <c r="J945" s="2" t="str">
        <f>IF(ISNUMBER(Tabelle1[[#This Row],[Stunde]]),IF(Tabelle1[[#This Row],[Stunde]]&gt;0,Tabelle1[[#This Row],[Stunde]]*$J$1*24,""),"")</f>
        <v/>
      </c>
      <c r="K945" t="str">
        <f>IF(MOD(Tabelle1[[#This Row],[Datum]],7)=1,SUMIF(Tabelle1[Datum],"&lt;="&amp;Tabelle1[[#This Row],[Datum]],Tabelle1[Betrag]),"")</f>
        <v/>
      </c>
      <c r="L945" s="6" t="str">
        <f>IF(MOD(Tabelle1[[#This Row],[Datum]],7)=1,SUMIF(Tabelle1[Datum],"&lt;="&amp;Tabelle1[[#This Row],[Datum]],Tabelle1[Stunde]),"")</f>
        <v/>
      </c>
    </row>
    <row r="946" spans="2:12" hidden="1">
      <c r="B946">
        <f>IF(Tabelle1[[#This Row],[Datum]]&lt;1,"",YEAR(Tabelle1[[#This Row],[Datum]]))</f>
        <v>2027</v>
      </c>
      <c r="C946">
        <f>IF(Tabelle1[[#This Row],[Datum]]&lt;1,"",MONTH(Tabelle1[[#This Row],[Datum]]))</f>
        <v>8</v>
      </c>
      <c r="D946">
        <f>IF(Tabelle1[[#This Row],[Verdienst]]="","",_xlfn.ISOWEEKNUM(Tabelle1[[#This Row],[Datum]]))</f>
        <v>30</v>
      </c>
      <c r="E946" s="5">
        <v>46600</v>
      </c>
      <c r="F946" s="4"/>
      <c r="G946" s="4"/>
      <c r="I946" s="6" t="str">
        <f>IF(Tabelle1[[#This Row],[Beginn]]&lt;1,"",IF(OR(Tabelle1[[#This Row],[Beginn]]="Urlaub",Tabelle1[[#This Row],[Beginn]]="Krank",Tabelle1[[#This Row],[Beginn]]="Feiertag"),8/24,Tabelle1[[#This Row],[Ende]]-Tabelle1[[#This Row],[Beginn]]-Tabelle1[[#This Row],[Pause]]))</f>
        <v/>
      </c>
      <c r="J946" s="2" t="str">
        <f>IF(ISNUMBER(Tabelle1[[#This Row],[Stunde]]),IF(Tabelle1[[#This Row],[Stunde]]&gt;0,Tabelle1[[#This Row],[Stunde]]*$J$1*24,""),"")</f>
        <v/>
      </c>
      <c r="K946">
        <f>IF(MOD(Tabelle1[[#This Row],[Datum]],7)=1,SUMIF(Tabelle1[Datum],"&lt;="&amp;Tabelle1[[#This Row],[Datum]],Tabelle1[Betrag]),"")</f>
        <v>506.55999999999995</v>
      </c>
      <c r="L946" s="6">
        <f>IF(MOD(Tabelle1[[#This Row],[Datum]],7)=1,SUMIF(Tabelle1[Datum],"&lt;="&amp;Tabelle1[[#This Row],[Datum]],Tabelle1[Stunde]),"")</f>
        <v>1.3333333333333333</v>
      </c>
    </row>
    <row r="947" spans="2:12" hidden="1">
      <c r="B947">
        <f>IF(Tabelle1[[#This Row],[Datum]]&lt;1,"",YEAR(Tabelle1[[#This Row],[Datum]]))</f>
        <v>2027</v>
      </c>
      <c r="C947">
        <f>IF(Tabelle1[[#This Row],[Datum]]&lt;1,"",MONTH(Tabelle1[[#This Row],[Datum]]))</f>
        <v>8</v>
      </c>
      <c r="D947" t="str">
        <f>IF(Tabelle1[[#This Row],[Verdienst]]="","",_xlfn.ISOWEEKNUM(Tabelle1[[#This Row],[Datum]]))</f>
        <v/>
      </c>
      <c r="E947" s="5">
        <v>46601</v>
      </c>
      <c r="F947" s="4"/>
      <c r="G947" s="4"/>
      <c r="I947" s="6" t="str">
        <f>IF(Tabelle1[[#This Row],[Beginn]]&lt;1,"",IF(OR(Tabelle1[[#This Row],[Beginn]]="Urlaub",Tabelle1[[#This Row],[Beginn]]="Krank",Tabelle1[[#This Row],[Beginn]]="Feiertag"),8/24,Tabelle1[[#This Row],[Ende]]-Tabelle1[[#This Row],[Beginn]]-Tabelle1[[#This Row],[Pause]]))</f>
        <v/>
      </c>
      <c r="J947" s="2" t="str">
        <f>IF(ISNUMBER(Tabelle1[[#This Row],[Stunde]]),IF(Tabelle1[[#This Row],[Stunde]]&gt;0,Tabelle1[[#This Row],[Stunde]]*$J$1*24,""),"")</f>
        <v/>
      </c>
      <c r="K947" t="str">
        <f>IF(MOD(Tabelle1[[#This Row],[Datum]],7)=1,SUMIF(Tabelle1[Datum],"&lt;="&amp;Tabelle1[[#This Row],[Datum]],Tabelle1[Betrag]),"")</f>
        <v/>
      </c>
      <c r="L947" s="6" t="str">
        <f>IF(MOD(Tabelle1[[#This Row],[Datum]],7)=1,SUMIF(Tabelle1[Datum],"&lt;="&amp;Tabelle1[[#This Row],[Datum]],Tabelle1[Stunde]),"")</f>
        <v/>
      </c>
    </row>
    <row r="948" spans="2:12" hidden="1">
      <c r="B948">
        <f>IF(Tabelle1[[#This Row],[Datum]]&lt;1,"",YEAR(Tabelle1[[#This Row],[Datum]]))</f>
        <v>2027</v>
      </c>
      <c r="C948">
        <f>IF(Tabelle1[[#This Row],[Datum]]&lt;1,"",MONTH(Tabelle1[[#This Row],[Datum]]))</f>
        <v>8</v>
      </c>
      <c r="D948" t="str">
        <f>IF(Tabelle1[[#This Row],[Verdienst]]="","",_xlfn.ISOWEEKNUM(Tabelle1[[#This Row],[Datum]]))</f>
        <v/>
      </c>
      <c r="E948" s="5">
        <v>46602</v>
      </c>
      <c r="F948" s="4"/>
      <c r="G948" s="4"/>
      <c r="I948" s="6" t="str">
        <f>IF(Tabelle1[[#This Row],[Beginn]]&lt;1,"",IF(OR(Tabelle1[[#This Row],[Beginn]]="Urlaub",Tabelle1[[#This Row],[Beginn]]="Krank",Tabelle1[[#This Row],[Beginn]]="Feiertag"),8/24,Tabelle1[[#This Row],[Ende]]-Tabelle1[[#This Row],[Beginn]]-Tabelle1[[#This Row],[Pause]]))</f>
        <v/>
      </c>
      <c r="J948" s="2" t="str">
        <f>IF(ISNUMBER(Tabelle1[[#This Row],[Stunde]]),IF(Tabelle1[[#This Row],[Stunde]]&gt;0,Tabelle1[[#This Row],[Stunde]]*$J$1*24,""),"")</f>
        <v/>
      </c>
      <c r="K948" t="str">
        <f>IF(MOD(Tabelle1[[#This Row],[Datum]],7)=1,SUMIF(Tabelle1[Datum],"&lt;="&amp;Tabelle1[[#This Row],[Datum]],Tabelle1[Betrag]),"")</f>
        <v/>
      </c>
      <c r="L948" s="6" t="str">
        <f>IF(MOD(Tabelle1[[#This Row],[Datum]],7)=1,SUMIF(Tabelle1[Datum],"&lt;="&amp;Tabelle1[[#This Row],[Datum]],Tabelle1[Stunde]),"")</f>
        <v/>
      </c>
    </row>
    <row r="949" spans="2:12" hidden="1">
      <c r="B949">
        <f>IF(Tabelle1[[#This Row],[Datum]]&lt;1,"",YEAR(Tabelle1[[#This Row],[Datum]]))</f>
        <v>2027</v>
      </c>
      <c r="C949">
        <f>IF(Tabelle1[[#This Row],[Datum]]&lt;1,"",MONTH(Tabelle1[[#This Row],[Datum]]))</f>
        <v>8</v>
      </c>
      <c r="D949" t="str">
        <f>IF(Tabelle1[[#This Row],[Verdienst]]="","",_xlfn.ISOWEEKNUM(Tabelle1[[#This Row],[Datum]]))</f>
        <v/>
      </c>
      <c r="E949" s="5">
        <v>46603</v>
      </c>
      <c r="F949" s="4"/>
      <c r="G949" s="4"/>
      <c r="I949" s="6" t="str">
        <f>IF(Tabelle1[[#This Row],[Beginn]]&lt;1,"",IF(OR(Tabelle1[[#This Row],[Beginn]]="Urlaub",Tabelle1[[#This Row],[Beginn]]="Krank",Tabelle1[[#This Row],[Beginn]]="Feiertag"),8/24,Tabelle1[[#This Row],[Ende]]-Tabelle1[[#This Row],[Beginn]]-Tabelle1[[#This Row],[Pause]]))</f>
        <v/>
      </c>
      <c r="J949" s="2" t="str">
        <f>IF(ISNUMBER(Tabelle1[[#This Row],[Stunde]]),IF(Tabelle1[[#This Row],[Stunde]]&gt;0,Tabelle1[[#This Row],[Stunde]]*$J$1*24,""),"")</f>
        <v/>
      </c>
      <c r="K949" t="str">
        <f>IF(MOD(Tabelle1[[#This Row],[Datum]],7)=1,SUMIF(Tabelle1[Datum],"&lt;="&amp;Tabelle1[[#This Row],[Datum]],Tabelle1[Betrag]),"")</f>
        <v/>
      </c>
      <c r="L949" s="6" t="str">
        <f>IF(MOD(Tabelle1[[#This Row],[Datum]],7)=1,SUMIF(Tabelle1[Datum],"&lt;="&amp;Tabelle1[[#This Row],[Datum]],Tabelle1[Stunde]),"")</f>
        <v/>
      </c>
    </row>
    <row r="950" spans="2:12" hidden="1">
      <c r="B950">
        <f>IF(Tabelle1[[#This Row],[Datum]]&lt;1,"",YEAR(Tabelle1[[#This Row],[Datum]]))</f>
        <v>2027</v>
      </c>
      <c r="C950">
        <f>IF(Tabelle1[[#This Row],[Datum]]&lt;1,"",MONTH(Tabelle1[[#This Row],[Datum]]))</f>
        <v>8</v>
      </c>
      <c r="D950" t="str">
        <f>IF(Tabelle1[[#This Row],[Verdienst]]="","",_xlfn.ISOWEEKNUM(Tabelle1[[#This Row],[Datum]]))</f>
        <v/>
      </c>
      <c r="E950" s="5">
        <v>46604</v>
      </c>
      <c r="F950" s="4"/>
      <c r="G950" s="4"/>
      <c r="I950" s="6" t="str">
        <f>IF(Tabelle1[[#This Row],[Beginn]]&lt;1,"",IF(OR(Tabelle1[[#This Row],[Beginn]]="Urlaub",Tabelle1[[#This Row],[Beginn]]="Krank",Tabelle1[[#This Row],[Beginn]]="Feiertag"),8/24,Tabelle1[[#This Row],[Ende]]-Tabelle1[[#This Row],[Beginn]]-Tabelle1[[#This Row],[Pause]]))</f>
        <v/>
      </c>
      <c r="J950" s="2" t="str">
        <f>IF(ISNUMBER(Tabelle1[[#This Row],[Stunde]]),IF(Tabelle1[[#This Row],[Stunde]]&gt;0,Tabelle1[[#This Row],[Stunde]]*$J$1*24,""),"")</f>
        <v/>
      </c>
      <c r="K950" t="str">
        <f>IF(MOD(Tabelle1[[#This Row],[Datum]],7)=1,SUMIF(Tabelle1[Datum],"&lt;="&amp;Tabelle1[[#This Row],[Datum]],Tabelle1[Betrag]),"")</f>
        <v/>
      </c>
      <c r="L950" s="6" t="str">
        <f>IF(MOD(Tabelle1[[#This Row],[Datum]],7)=1,SUMIF(Tabelle1[Datum],"&lt;="&amp;Tabelle1[[#This Row],[Datum]],Tabelle1[Stunde]),"")</f>
        <v/>
      </c>
    </row>
    <row r="951" spans="2:12" hidden="1">
      <c r="B951">
        <f>IF(Tabelle1[[#This Row],[Datum]]&lt;1,"",YEAR(Tabelle1[[#This Row],[Datum]]))</f>
        <v>2027</v>
      </c>
      <c r="C951">
        <f>IF(Tabelle1[[#This Row],[Datum]]&lt;1,"",MONTH(Tabelle1[[#This Row],[Datum]]))</f>
        <v>8</v>
      </c>
      <c r="D951" t="str">
        <f>IF(Tabelle1[[#This Row],[Verdienst]]="","",_xlfn.ISOWEEKNUM(Tabelle1[[#This Row],[Datum]]))</f>
        <v/>
      </c>
      <c r="E951" s="5">
        <v>46605</v>
      </c>
      <c r="F951" s="4"/>
      <c r="G951" s="4"/>
      <c r="I951" s="6" t="str">
        <f>IF(Tabelle1[[#This Row],[Beginn]]&lt;1,"",IF(OR(Tabelle1[[#This Row],[Beginn]]="Urlaub",Tabelle1[[#This Row],[Beginn]]="Krank",Tabelle1[[#This Row],[Beginn]]="Feiertag"),8/24,Tabelle1[[#This Row],[Ende]]-Tabelle1[[#This Row],[Beginn]]-Tabelle1[[#This Row],[Pause]]))</f>
        <v/>
      </c>
      <c r="J951" s="2" t="str">
        <f>IF(ISNUMBER(Tabelle1[[#This Row],[Stunde]]),IF(Tabelle1[[#This Row],[Stunde]]&gt;0,Tabelle1[[#This Row],[Stunde]]*$J$1*24,""),"")</f>
        <v/>
      </c>
      <c r="K951" t="str">
        <f>IF(MOD(Tabelle1[[#This Row],[Datum]],7)=1,SUMIF(Tabelle1[Datum],"&lt;="&amp;Tabelle1[[#This Row],[Datum]],Tabelle1[Betrag]),"")</f>
        <v/>
      </c>
      <c r="L951" s="6" t="str">
        <f>IF(MOD(Tabelle1[[#This Row],[Datum]],7)=1,SUMIF(Tabelle1[Datum],"&lt;="&amp;Tabelle1[[#This Row],[Datum]],Tabelle1[Stunde]),"")</f>
        <v/>
      </c>
    </row>
    <row r="952" spans="2:12" hidden="1">
      <c r="B952">
        <f>IF(Tabelle1[[#This Row],[Datum]]&lt;1,"",YEAR(Tabelle1[[#This Row],[Datum]]))</f>
        <v>2027</v>
      </c>
      <c r="C952">
        <f>IF(Tabelle1[[#This Row],[Datum]]&lt;1,"",MONTH(Tabelle1[[#This Row],[Datum]]))</f>
        <v>8</v>
      </c>
      <c r="D952" t="str">
        <f>IF(Tabelle1[[#This Row],[Verdienst]]="","",_xlfn.ISOWEEKNUM(Tabelle1[[#This Row],[Datum]]))</f>
        <v/>
      </c>
      <c r="E952" s="5">
        <v>46606</v>
      </c>
      <c r="F952" s="4"/>
      <c r="G952" s="4"/>
      <c r="I952" s="6" t="str">
        <f>IF(Tabelle1[[#This Row],[Beginn]]&lt;1,"",IF(OR(Tabelle1[[#This Row],[Beginn]]="Urlaub",Tabelle1[[#This Row],[Beginn]]="Krank",Tabelle1[[#This Row],[Beginn]]="Feiertag"),8/24,Tabelle1[[#This Row],[Ende]]-Tabelle1[[#This Row],[Beginn]]-Tabelle1[[#This Row],[Pause]]))</f>
        <v/>
      </c>
      <c r="J952" s="2" t="str">
        <f>IF(ISNUMBER(Tabelle1[[#This Row],[Stunde]]),IF(Tabelle1[[#This Row],[Stunde]]&gt;0,Tabelle1[[#This Row],[Stunde]]*$J$1*24,""),"")</f>
        <v/>
      </c>
      <c r="K952" t="str">
        <f>IF(MOD(Tabelle1[[#This Row],[Datum]],7)=1,SUMIF(Tabelle1[Datum],"&lt;="&amp;Tabelle1[[#This Row],[Datum]],Tabelle1[Betrag]),"")</f>
        <v/>
      </c>
      <c r="L952" s="6" t="str">
        <f>IF(MOD(Tabelle1[[#This Row],[Datum]],7)=1,SUMIF(Tabelle1[Datum],"&lt;="&amp;Tabelle1[[#This Row],[Datum]],Tabelle1[Stunde]),"")</f>
        <v/>
      </c>
    </row>
    <row r="953" spans="2:12" hidden="1">
      <c r="B953">
        <f>IF(Tabelle1[[#This Row],[Datum]]&lt;1,"",YEAR(Tabelle1[[#This Row],[Datum]]))</f>
        <v>2027</v>
      </c>
      <c r="C953">
        <f>IF(Tabelle1[[#This Row],[Datum]]&lt;1,"",MONTH(Tabelle1[[#This Row],[Datum]]))</f>
        <v>8</v>
      </c>
      <c r="D953">
        <f>IF(Tabelle1[[#This Row],[Verdienst]]="","",_xlfn.ISOWEEKNUM(Tabelle1[[#This Row],[Datum]]))</f>
        <v>31</v>
      </c>
      <c r="E953" s="5">
        <v>46607</v>
      </c>
      <c r="F953" s="4"/>
      <c r="G953" s="4"/>
      <c r="I953" s="6" t="str">
        <f>IF(Tabelle1[[#This Row],[Beginn]]&lt;1,"",IF(OR(Tabelle1[[#This Row],[Beginn]]="Urlaub",Tabelle1[[#This Row],[Beginn]]="Krank",Tabelle1[[#This Row],[Beginn]]="Feiertag"),8/24,Tabelle1[[#This Row],[Ende]]-Tabelle1[[#This Row],[Beginn]]-Tabelle1[[#This Row],[Pause]]))</f>
        <v/>
      </c>
      <c r="J953" s="2" t="str">
        <f>IF(ISNUMBER(Tabelle1[[#This Row],[Stunde]]),IF(Tabelle1[[#This Row],[Stunde]]&gt;0,Tabelle1[[#This Row],[Stunde]]*$J$1*24,""),"")</f>
        <v/>
      </c>
      <c r="K953">
        <f>IF(MOD(Tabelle1[[#This Row],[Datum]],7)=1,SUMIF(Tabelle1[Datum],"&lt;="&amp;Tabelle1[[#This Row],[Datum]],Tabelle1[Betrag]),"")</f>
        <v>506.55999999999995</v>
      </c>
      <c r="L953" s="6">
        <f>IF(MOD(Tabelle1[[#This Row],[Datum]],7)=1,SUMIF(Tabelle1[Datum],"&lt;="&amp;Tabelle1[[#This Row],[Datum]],Tabelle1[Stunde]),"")</f>
        <v>1.3333333333333333</v>
      </c>
    </row>
    <row r="954" spans="2:12" hidden="1">
      <c r="B954">
        <f>IF(Tabelle1[[#This Row],[Datum]]&lt;1,"",YEAR(Tabelle1[[#This Row],[Datum]]))</f>
        <v>2027</v>
      </c>
      <c r="C954">
        <f>IF(Tabelle1[[#This Row],[Datum]]&lt;1,"",MONTH(Tabelle1[[#This Row],[Datum]]))</f>
        <v>8</v>
      </c>
      <c r="D954" t="str">
        <f>IF(Tabelle1[[#This Row],[Verdienst]]="","",_xlfn.ISOWEEKNUM(Tabelle1[[#This Row],[Datum]]))</f>
        <v/>
      </c>
      <c r="E954" s="5">
        <v>46608</v>
      </c>
      <c r="F954" s="4"/>
      <c r="G954" s="4"/>
      <c r="I954" s="6" t="str">
        <f>IF(Tabelle1[[#This Row],[Beginn]]&lt;1,"",IF(OR(Tabelle1[[#This Row],[Beginn]]="Urlaub",Tabelle1[[#This Row],[Beginn]]="Krank",Tabelle1[[#This Row],[Beginn]]="Feiertag"),8/24,Tabelle1[[#This Row],[Ende]]-Tabelle1[[#This Row],[Beginn]]-Tabelle1[[#This Row],[Pause]]))</f>
        <v/>
      </c>
      <c r="J954" s="2" t="str">
        <f>IF(ISNUMBER(Tabelle1[[#This Row],[Stunde]]),IF(Tabelle1[[#This Row],[Stunde]]&gt;0,Tabelle1[[#This Row],[Stunde]]*$J$1*24,""),"")</f>
        <v/>
      </c>
      <c r="K954" t="str">
        <f>IF(MOD(Tabelle1[[#This Row],[Datum]],7)=1,SUMIF(Tabelle1[Datum],"&lt;="&amp;Tabelle1[[#This Row],[Datum]],Tabelle1[Betrag]),"")</f>
        <v/>
      </c>
      <c r="L954" s="6" t="str">
        <f>IF(MOD(Tabelle1[[#This Row],[Datum]],7)=1,SUMIF(Tabelle1[Datum],"&lt;="&amp;Tabelle1[[#This Row],[Datum]],Tabelle1[Stunde]),"")</f>
        <v/>
      </c>
    </row>
    <row r="955" spans="2:12" hidden="1">
      <c r="B955">
        <f>IF(Tabelle1[[#This Row],[Datum]]&lt;1,"",YEAR(Tabelle1[[#This Row],[Datum]]))</f>
        <v>2027</v>
      </c>
      <c r="C955">
        <f>IF(Tabelle1[[#This Row],[Datum]]&lt;1,"",MONTH(Tabelle1[[#This Row],[Datum]]))</f>
        <v>8</v>
      </c>
      <c r="D955" t="str">
        <f>IF(Tabelle1[[#This Row],[Verdienst]]="","",_xlfn.ISOWEEKNUM(Tabelle1[[#This Row],[Datum]]))</f>
        <v/>
      </c>
      <c r="E955" s="5">
        <v>46609</v>
      </c>
      <c r="F955" s="4"/>
      <c r="G955" s="4"/>
      <c r="I955" s="6" t="str">
        <f>IF(Tabelle1[[#This Row],[Beginn]]&lt;1,"",IF(OR(Tabelle1[[#This Row],[Beginn]]="Urlaub",Tabelle1[[#This Row],[Beginn]]="Krank",Tabelle1[[#This Row],[Beginn]]="Feiertag"),8/24,Tabelle1[[#This Row],[Ende]]-Tabelle1[[#This Row],[Beginn]]-Tabelle1[[#This Row],[Pause]]))</f>
        <v/>
      </c>
      <c r="J955" s="2" t="str">
        <f>IF(ISNUMBER(Tabelle1[[#This Row],[Stunde]]),IF(Tabelle1[[#This Row],[Stunde]]&gt;0,Tabelle1[[#This Row],[Stunde]]*$J$1*24,""),"")</f>
        <v/>
      </c>
      <c r="K955" t="str">
        <f>IF(MOD(Tabelle1[[#This Row],[Datum]],7)=1,SUMIF(Tabelle1[Datum],"&lt;="&amp;Tabelle1[[#This Row],[Datum]],Tabelle1[Betrag]),"")</f>
        <v/>
      </c>
      <c r="L955" s="6" t="str">
        <f>IF(MOD(Tabelle1[[#This Row],[Datum]],7)=1,SUMIF(Tabelle1[Datum],"&lt;="&amp;Tabelle1[[#This Row],[Datum]],Tabelle1[Stunde]),"")</f>
        <v/>
      </c>
    </row>
    <row r="956" spans="2:12" hidden="1">
      <c r="B956">
        <f>IF(Tabelle1[[#This Row],[Datum]]&lt;1,"",YEAR(Tabelle1[[#This Row],[Datum]]))</f>
        <v>2027</v>
      </c>
      <c r="C956">
        <f>IF(Tabelle1[[#This Row],[Datum]]&lt;1,"",MONTH(Tabelle1[[#This Row],[Datum]]))</f>
        <v>8</v>
      </c>
      <c r="D956" t="str">
        <f>IF(Tabelle1[[#This Row],[Verdienst]]="","",_xlfn.ISOWEEKNUM(Tabelle1[[#This Row],[Datum]]))</f>
        <v/>
      </c>
      <c r="E956" s="5">
        <v>46610</v>
      </c>
      <c r="F956" s="4"/>
      <c r="G956" s="4"/>
      <c r="I956" s="6" t="str">
        <f>IF(Tabelle1[[#This Row],[Beginn]]&lt;1,"",IF(OR(Tabelle1[[#This Row],[Beginn]]="Urlaub",Tabelle1[[#This Row],[Beginn]]="Krank",Tabelle1[[#This Row],[Beginn]]="Feiertag"),8/24,Tabelle1[[#This Row],[Ende]]-Tabelle1[[#This Row],[Beginn]]-Tabelle1[[#This Row],[Pause]]))</f>
        <v/>
      </c>
      <c r="J956" s="2" t="str">
        <f>IF(ISNUMBER(Tabelle1[[#This Row],[Stunde]]),IF(Tabelle1[[#This Row],[Stunde]]&gt;0,Tabelle1[[#This Row],[Stunde]]*$J$1*24,""),"")</f>
        <v/>
      </c>
      <c r="K956" t="str">
        <f>IF(MOD(Tabelle1[[#This Row],[Datum]],7)=1,SUMIF(Tabelle1[Datum],"&lt;="&amp;Tabelle1[[#This Row],[Datum]],Tabelle1[Betrag]),"")</f>
        <v/>
      </c>
      <c r="L956" s="6" t="str">
        <f>IF(MOD(Tabelle1[[#This Row],[Datum]],7)=1,SUMIF(Tabelle1[Datum],"&lt;="&amp;Tabelle1[[#This Row],[Datum]],Tabelle1[Stunde]),"")</f>
        <v/>
      </c>
    </row>
    <row r="957" spans="2:12" hidden="1">
      <c r="B957">
        <f>IF(Tabelle1[[#This Row],[Datum]]&lt;1,"",YEAR(Tabelle1[[#This Row],[Datum]]))</f>
        <v>2027</v>
      </c>
      <c r="C957">
        <f>IF(Tabelle1[[#This Row],[Datum]]&lt;1,"",MONTH(Tabelle1[[#This Row],[Datum]]))</f>
        <v>8</v>
      </c>
      <c r="D957" t="str">
        <f>IF(Tabelle1[[#This Row],[Verdienst]]="","",_xlfn.ISOWEEKNUM(Tabelle1[[#This Row],[Datum]]))</f>
        <v/>
      </c>
      <c r="E957" s="5">
        <v>46611</v>
      </c>
      <c r="F957" s="4"/>
      <c r="G957" s="4"/>
      <c r="I957" s="6" t="str">
        <f>IF(Tabelle1[[#This Row],[Beginn]]&lt;1,"",IF(OR(Tabelle1[[#This Row],[Beginn]]="Urlaub",Tabelle1[[#This Row],[Beginn]]="Krank",Tabelle1[[#This Row],[Beginn]]="Feiertag"),8/24,Tabelle1[[#This Row],[Ende]]-Tabelle1[[#This Row],[Beginn]]-Tabelle1[[#This Row],[Pause]]))</f>
        <v/>
      </c>
      <c r="J957" s="2" t="str">
        <f>IF(ISNUMBER(Tabelle1[[#This Row],[Stunde]]),IF(Tabelle1[[#This Row],[Stunde]]&gt;0,Tabelle1[[#This Row],[Stunde]]*$J$1*24,""),"")</f>
        <v/>
      </c>
      <c r="K957" t="str">
        <f>IF(MOD(Tabelle1[[#This Row],[Datum]],7)=1,SUMIF(Tabelle1[Datum],"&lt;="&amp;Tabelle1[[#This Row],[Datum]],Tabelle1[Betrag]),"")</f>
        <v/>
      </c>
      <c r="L957" s="6" t="str">
        <f>IF(MOD(Tabelle1[[#This Row],[Datum]],7)=1,SUMIF(Tabelle1[Datum],"&lt;="&amp;Tabelle1[[#This Row],[Datum]],Tabelle1[Stunde]),"")</f>
        <v/>
      </c>
    </row>
    <row r="958" spans="2:12" hidden="1">
      <c r="B958">
        <f>IF(Tabelle1[[#This Row],[Datum]]&lt;1,"",YEAR(Tabelle1[[#This Row],[Datum]]))</f>
        <v>2027</v>
      </c>
      <c r="C958">
        <f>IF(Tabelle1[[#This Row],[Datum]]&lt;1,"",MONTH(Tabelle1[[#This Row],[Datum]]))</f>
        <v>8</v>
      </c>
      <c r="D958" t="str">
        <f>IF(Tabelle1[[#This Row],[Verdienst]]="","",_xlfn.ISOWEEKNUM(Tabelle1[[#This Row],[Datum]]))</f>
        <v/>
      </c>
      <c r="E958" s="5">
        <v>46612</v>
      </c>
      <c r="F958" s="4"/>
      <c r="G958" s="4"/>
      <c r="I958" s="6" t="str">
        <f>IF(Tabelle1[[#This Row],[Beginn]]&lt;1,"",IF(OR(Tabelle1[[#This Row],[Beginn]]="Urlaub",Tabelle1[[#This Row],[Beginn]]="Krank",Tabelle1[[#This Row],[Beginn]]="Feiertag"),8/24,Tabelle1[[#This Row],[Ende]]-Tabelle1[[#This Row],[Beginn]]-Tabelle1[[#This Row],[Pause]]))</f>
        <v/>
      </c>
      <c r="J958" s="2" t="str">
        <f>IF(ISNUMBER(Tabelle1[[#This Row],[Stunde]]),IF(Tabelle1[[#This Row],[Stunde]]&gt;0,Tabelle1[[#This Row],[Stunde]]*$J$1*24,""),"")</f>
        <v/>
      </c>
      <c r="K958" t="str">
        <f>IF(MOD(Tabelle1[[#This Row],[Datum]],7)=1,SUMIF(Tabelle1[Datum],"&lt;="&amp;Tabelle1[[#This Row],[Datum]],Tabelle1[Betrag]),"")</f>
        <v/>
      </c>
      <c r="L958" s="6" t="str">
        <f>IF(MOD(Tabelle1[[#This Row],[Datum]],7)=1,SUMIF(Tabelle1[Datum],"&lt;="&amp;Tabelle1[[#This Row],[Datum]],Tabelle1[Stunde]),"")</f>
        <v/>
      </c>
    </row>
    <row r="959" spans="2:12" hidden="1">
      <c r="B959">
        <f>IF(Tabelle1[[#This Row],[Datum]]&lt;1,"",YEAR(Tabelle1[[#This Row],[Datum]]))</f>
        <v>2027</v>
      </c>
      <c r="C959">
        <f>IF(Tabelle1[[#This Row],[Datum]]&lt;1,"",MONTH(Tabelle1[[#This Row],[Datum]]))</f>
        <v>8</v>
      </c>
      <c r="D959" t="str">
        <f>IF(Tabelle1[[#This Row],[Verdienst]]="","",_xlfn.ISOWEEKNUM(Tabelle1[[#This Row],[Datum]]))</f>
        <v/>
      </c>
      <c r="E959" s="5">
        <v>46613</v>
      </c>
      <c r="F959" s="4"/>
      <c r="G959" s="4"/>
      <c r="I959" s="6" t="str">
        <f>IF(Tabelle1[[#This Row],[Beginn]]&lt;1,"",IF(OR(Tabelle1[[#This Row],[Beginn]]="Urlaub",Tabelle1[[#This Row],[Beginn]]="Krank",Tabelle1[[#This Row],[Beginn]]="Feiertag"),8/24,Tabelle1[[#This Row],[Ende]]-Tabelle1[[#This Row],[Beginn]]-Tabelle1[[#This Row],[Pause]]))</f>
        <v/>
      </c>
      <c r="J959" s="2" t="str">
        <f>IF(ISNUMBER(Tabelle1[[#This Row],[Stunde]]),IF(Tabelle1[[#This Row],[Stunde]]&gt;0,Tabelle1[[#This Row],[Stunde]]*$J$1*24,""),"")</f>
        <v/>
      </c>
      <c r="K959" t="str">
        <f>IF(MOD(Tabelle1[[#This Row],[Datum]],7)=1,SUMIF(Tabelle1[Datum],"&lt;="&amp;Tabelle1[[#This Row],[Datum]],Tabelle1[Betrag]),"")</f>
        <v/>
      </c>
      <c r="L959" s="6" t="str">
        <f>IF(MOD(Tabelle1[[#This Row],[Datum]],7)=1,SUMIF(Tabelle1[Datum],"&lt;="&amp;Tabelle1[[#This Row],[Datum]],Tabelle1[Stunde]),"")</f>
        <v/>
      </c>
    </row>
    <row r="960" spans="2:12" hidden="1">
      <c r="B960">
        <f>IF(Tabelle1[[#This Row],[Datum]]&lt;1,"",YEAR(Tabelle1[[#This Row],[Datum]]))</f>
        <v>2027</v>
      </c>
      <c r="C960">
        <f>IF(Tabelle1[[#This Row],[Datum]]&lt;1,"",MONTH(Tabelle1[[#This Row],[Datum]]))</f>
        <v>8</v>
      </c>
      <c r="D960">
        <f>IF(Tabelle1[[#This Row],[Verdienst]]="","",_xlfn.ISOWEEKNUM(Tabelle1[[#This Row],[Datum]]))</f>
        <v>32</v>
      </c>
      <c r="E960" s="5">
        <v>46614</v>
      </c>
      <c r="F960" s="4"/>
      <c r="G960" s="4"/>
      <c r="I960" s="6" t="str">
        <f>IF(Tabelle1[[#This Row],[Beginn]]&lt;1,"",IF(OR(Tabelle1[[#This Row],[Beginn]]="Urlaub",Tabelle1[[#This Row],[Beginn]]="Krank",Tabelle1[[#This Row],[Beginn]]="Feiertag"),8/24,Tabelle1[[#This Row],[Ende]]-Tabelle1[[#This Row],[Beginn]]-Tabelle1[[#This Row],[Pause]]))</f>
        <v/>
      </c>
      <c r="J960" s="2" t="str">
        <f>IF(ISNUMBER(Tabelle1[[#This Row],[Stunde]]),IF(Tabelle1[[#This Row],[Stunde]]&gt;0,Tabelle1[[#This Row],[Stunde]]*$J$1*24,""),"")</f>
        <v/>
      </c>
      <c r="K960">
        <f>IF(MOD(Tabelle1[[#This Row],[Datum]],7)=1,SUMIF(Tabelle1[Datum],"&lt;="&amp;Tabelle1[[#This Row],[Datum]],Tabelle1[Betrag]),"")</f>
        <v>506.55999999999995</v>
      </c>
      <c r="L960" s="6">
        <f>IF(MOD(Tabelle1[[#This Row],[Datum]],7)=1,SUMIF(Tabelle1[Datum],"&lt;="&amp;Tabelle1[[#This Row],[Datum]],Tabelle1[Stunde]),"")</f>
        <v>1.3333333333333333</v>
      </c>
    </row>
    <row r="961" spans="2:12" hidden="1">
      <c r="B961">
        <f>IF(Tabelle1[[#This Row],[Datum]]&lt;1,"",YEAR(Tabelle1[[#This Row],[Datum]]))</f>
        <v>2027</v>
      </c>
      <c r="C961">
        <f>IF(Tabelle1[[#This Row],[Datum]]&lt;1,"",MONTH(Tabelle1[[#This Row],[Datum]]))</f>
        <v>8</v>
      </c>
      <c r="D961" t="str">
        <f>IF(Tabelle1[[#This Row],[Verdienst]]="","",_xlfn.ISOWEEKNUM(Tabelle1[[#This Row],[Datum]]))</f>
        <v/>
      </c>
      <c r="E961" s="5">
        <v>46615</v>
      </c>
      <c r="F961" s="4"/>
      <c r="G961" s="4"/>
      <c r="I961" s="6" t="str">
        <f>IF(Tabelle1[[#This Row],[Beginn]]&lt;1,"",IF(OR(Tabelle1[[#This Row],[Beginn]]="Urlaub",Tabelle1[[#This Row],[Beginn]]="Krank",Tabelle1[[#This Row],[Beginn]]="Feiertag"),8/24,Tabelle1[[#This Row],[Ende]]-Tabelle1[[#This Row],[Beginn]]-Tabelle1[[#This Row],[Pause]]))</f>
        <v/>
      </c>
      <c r="J961" s="2" t="str">
        <f>IF(ISNUMBER(Tabelle1[[#This Row],[Stunde]]),IF(Tabelle1[[#This Row],[Stunde]]&gt;0,Tabelle1[[#This Row],[Stunde]]*$J$1*24,""),"")</f>
        <v/>
      </c>
      <c r="K961" t="str">
        <f>IF(MOD(Tabelle1[[#This Row],[Datum]],7)=1,SUMIF(Tabelle1[Datum],"&lt;="&amp;Tabelle1[[#This Row],[Datum]],Tabelle1[Betrag]),"")</f>
        <v/>
      </c>
      <c r="L961" s="6" t="str">
        <f>IF(MOD(Tabelle1[[#This Row],[Datum]],7)=1,SUMIF(Tabelle1[Datum],"&lt;="&amp;Tabelle1[[#This Row],[Datum]],Tabelle1[Stunde]),"")</f>
        <v/>
      </c>
    </row>
    <row r="962" spans="2:12" hidden="1">
      <c r="B962">
        <f>IF(Tabelle1[[#This Row],[Datum]]&lt;1,"",YEAR(Tabelle1[[#This Row],[Datum]]))</f>
        <v>2027</v>
      </c>
      <c r="C962">
        <f>IF(Tabelle1[[#This Row],[Datum]]&lt;1,"",MONTH(Tabelle1[[#This Row],[Datum]]))</f>
        <v>8</v>
      </c>
      <c r="D962" t="str">
        <f>IF(Tabelle1[[#This Row],[Verdienst]]="","",_xlfn.ISOWEEKNUM(Tabelle1[[#This Row],[Datum]]))</f>
        <v/>
      </c>
      <c r="E962" s="5">
        <v>46616</v>
      </c>
      <c r="F962" s="4"/>
      <c r="G962" s="4"/>
      <c r="I962" s="6" t="str">
        <f>IF(Tabelle1[[#This Row],[Beginn]]&lt;1,"",IF(OR(Tabelle1[[#This Row],[Beginn]]="Urlaub",Tabelle1[[#This Row],[Beginn]]="Krank",Tabelle1[[#This Row],[Beginn]]="Feiertag"),8/24,Tabelle1[[#This Row],[Ende]]-Tabelle1[[#This Row],[Beginn]]-Tabelle1[[#This Row],[Pause]]))</f>
        <v/>
      </c>
      <c r="J962" s="2" t="str">
        <f>IF(ISNUMBER(Tabelle1[[#This Row],[Stunde]]),IF(Tabelle1[[#This Row],[Stunde]]&gt;0,Tabelle1[[#This Row],[Stunde]]*$J$1*24,""),"")</f>
        <v/>
      </c>
      <c r="K962" t="str">
        <f>IF(MOD(Tabelle1[[#This Row],[Datum]],7)=1,SUMIF(Tabelle1[Datum],"&lt;="&amp;Tabelle1[[#This Row],[Datum]],Tabelle1[Betrag]),"")</f>
        <v/>
      </c>
      <c r="L962" s="6" t="str">
        <f>IF(MOD(Tabelle1[[#This Row],[Datum]],7)=1,SUMIF(Tabelle1[Datum],"&lt;="&amp;Tabelle1[[#This Row],[Datum]],Tabelle1[Stunde]),"")</f>
        <v/>
      </c>
    </row>
    <row r="963" spans="2:12" hidden="1">
      <c r="B963">
        <f>IF(Tabelle1[[#This Row],[Datum]]&lt;1,"",YEAR(Tabelle1[[#This Row],[Datum]]))</f>
        <v>2027</v>
      </c>
      <c r="C963">
        <f>IF(Tabelle1[[#This Row],[Datum]]&lt;1,"",MONTH(Tabelle1[[#This Row],[Datum]]))</f>
        <v>8</v>
      </c>
      <c r="D963" t="str">
        <f>IF(Tabelle1[[#This Row],[Verdienst]]="","",_xlfn.ISOWEEKNUM(Tabelle1[[#This Row],[Datum]]))</f>
        <v/>
      </c>
      <c r="E963" s="5">
        <v>46617</v>
      </c>
      <c r="F963" s="4"/>
      <c r="G963" s="4"/>
      <c r="I963" s="6" t="str">
        <f>IF(Tabelle1[[#This Row],[Beginn]]&lt;1,"",IF(OR(Tabelle1[[#This Row],[Beginn]]="Urlaub",Tabelle1[[#This Row],[Beginn]]="Krank",Tabelle1[[#This Row],[Beginn]]="Feiertag"),8/24,Tabelle1[[#This Row],[Ende]]-Tabelle1[[#This Row],[Beginn]]-Tabelle1[[#This Row],[Pause]]))</f>
        <v/>
      </c>
      <c r="J963" s="2" t="str">
        <f>IF(ISNUMBER(Tabelle1[[#This Row],[Stunde]]),IF(Tabelle1[[#This Row],[Stunde]]&gt;0,Tabelle1[[#This Row],[Stunde]]*$J$1*24,""),"")</f>
        <v/>
      </c>
      <c r="K963" t="str">
        <f>IF(MOD(Tabelle1[[#This Row],[Datum]],7)=1,SUMIF(Tabelle1[Datum],"&lt;="&amp;Tabelle1[[#This Row],[Datum]],Tabelle1[Betrag]),"")</f>
        <v/>
      </c>
      <c r="L963" s="6" t="str">
        <f>IF(MOD(Tabelle1[[#This Row],[Datum]],7)=1,SUMIF(Tabelle1[Datum],"&lt;="&amp;Tabelle1[[#This Row],[Datum]],Tabelle1[Stunde]),"")</f>
        <v/>
      </c>
    </row>
    <row r="964" spans="2:12" hidden="1">
      <c r="B964">
        <f>IF(Tabelle1[[#This Row],[Datum]]&lt;1,"",YEAR(Tabelle1[[#This Row],[Datum]]))</f>
        <v>2027</v>
      </c>
      <c r="C964">
        <f>IF(Tabelle1[[#This Row],[Datum]]&lt;1,"",MONTH(Tabelle1[[#This Row],[Datum]]))</f>
        <v>8</v>
      </c>
      <c r="D964" t="str">
        <f>IF(Tabelle1[[#This Row],[Verdienst]]="","",_xlfn.ISOWEEKNUM(Tabelle1[[#This Row],[Datum]]))</f>
        <v/>
      </c>
      <c r="E964" s="5">
        <v>46618</v>
      </c>
      <c r="F964" s="4"/>
      <c r="G964" s="4"/>
      <c r="I964" s="6" t="str">
        <f>IF(Tabelle1[[#This Row],[Beginn]]&lt;1,"",IF(OR(Tabelle1[[#This Row],[Beginn]]="Urlaub",Tabelle1[[#This Row],[Beginn]]="Krank",Tabelle1[[#This Row],[Beginn]]="Feiertag"),8/24,Tabelle1[[#This Row],[Ende]]-Tabelle1[[#This Row],[Beginn]]-Tabelle1[[#This Row],[Pause]]))</f>
        <v/>
      </c>
      <c r="J964" s="2" t="str">
        <f>IF(ISNUMBER(Tabelle1[[#This Row],[Stunde]]),IF(Tabelle1[[#This Row],[Stunde]]&gt;0,Tabelle1[[#This Row],[Stunde]]*$J$1*24,""),"")</f>
        <v/>
      </c>
      <c r="K964" t="str">
        <f>IF(MOD(Tabelle1[[#This Row],[Datum]],7)=1,SUMIF(Tabelle1[Datum],"&lt;="&amp;Tabelle1[[#This Row],[Datum]],Tabelle1[Betrag]),"")</f>
        <v/>
      </c>
      <c r="L964" s="6" t="str">
        <f>IF(MOD(Tabelle1[[#This Row],[Datum]],7)=1,SUMIF(Tabelle1[Datum],"&lt;="&amp;Tabelle1[[#This Row],[Datum]],Tabelle1[Stunde]),"")</f>
        <v/>
      </c>
    </row>
    <row r="965" spans="2:12" hidden="1">
      <c r="B965">
        <f>IF(Tabelle1[[#This Row],[Datum]]&lt;1,"",YEAR(Tabelle1[[#This Row],[Datum]]))</f>
        <v>2027</v>
      </c>
      <c r="C965">
        <f>IF(Tabelle1[[#This Row],[Datum]]&lt;1,"",MONTH(Tabelle1[[#This Row],[Datum]]))</f>
        <v>8</v>
      </c>
      <c r="D965" t="str">
        <f>IF(Tabelle1[[#This Row],[Verdienst]]="","",_xlfn.ISOWEEKNUM(Tabelle1[[#This Row],[Datum]]))</f>
        <v/>
      </c>
      <c r="E965" s="5">
        <v>46619</v>
      </c>
      <c r="F965" s="4"/>
      <c r="G965" s="4"/>
      <c r="I965" s="6" t="str">
        <f>IF(Tabelle1[[#This Row],[Beginn]]&lt;1,"",IF(OR(Tabelle1[[#This Row],[Beginn]]="Urlaub",Tabelle1[[#This Row],[Beginn]]="Krank",Tabelle1[[#This Row],[Beginn]]="Feiertag"),8/24,Tabelle1[[#This Row],[Ende]]-Tabelle1[[#This Row],[Beginn]]-Tabelle1[[#This Row],[Pause]]))</f>
        <v/>
      </c>
      <c r="J965" s="2" t="str">
        <f>IF(ISNUMBER(Tabelle1[[#This Row],[Stunde]]),IF(Tabelle1[[#This Row],[Stunde]]&gt;0,Tabelle1[[#This Row],[Stunde]]*$J$1*24,""),"")</f>
        <v/>
      </c>
      <c r="K965" t="str">
        <f>IF(MOD(Tabelle1[[#This Row],[Datum]],7)=1,SUMIF(Tabelle1[Datum],"&lt;="&amp;Tabelle1[[#This Row],[Datum]],Tabelle1[Betrag]),"")</f>
        <v/>
      </c>
      <c r="L965" s="6" t="str">
        <f>IF(MOD(Tabelle1[[#This Row],[Datum]],7)=1,SUMIF(Tabelle1[Datum],"&lt;="&amp;Tabelle1[[#This Row],[Datum]],Tabelle1[Stunde]),"")</f>
        <v/>
      </c>
    </row>
    <row r="966" spans="2:12" hidden="1">
      <c r="B966">
        <f>IF(Tabelle1[[#This Row],[Datum]]&lt;1,"",YEAR(Tabelle1[[#This Row],[Datum]]))</f>
        <v>2027</v>
      </c>
      <c r="C966">
        <f>IF(Tabelle1[[#This Row],[Datum]]&lt;1,"",MONTH(Tabelle1[[#This Row],[Datum]]))</f>
        <v>8</v>
      </c>
      <c r="D966" t="str">
        <f>IF(Tabelle1[[#This Row],[Verdienst]]="","",_xlfn.ISOWEEKNUM(Tabelle1[[#This Row],[Datum]]))</f>
        <v/>
      </c>
      <c r="E966" s="5">
        <v>46620</v>
      </c>
      <c r="F966" s="4"/>
      <c r="G966" s="4"/>
      <c r="I966" s="6" t="str">
        <f>IF(Tabelle1[[#This Row],[Beginn]]&lt;1,"",IF(OR(Tabelle1[[#This Row],[Beginn]]="Urlaub",Tabelle1[[#This Row],[Beginn]]="Krank",Tabelle1[[#This Row],[Beginn]]="Feiertag"),8/24,Tabelle1[[#This Row],[Ende]]-Tabelle1[[#This Row],[Beginn]]-Tabelle1[[#This Row],[Pause]]))</f>
        <v/>
      </c>
      <c r="J966" s="2" t="str">
        <f>IF(ISNUMBER(Tabelle1[[#This Row],[Stunde]]),IF(Tabelle1[[#This Row],[Stunde]]&gt;0,Tabelle1[[#This Row],[Stunde]]*$J$1*24,""),"")</f>
        <v/>
      </c>
      <c r="K966" t="str">
        <f>IF(MOD(Tabelle1[[#This Row],[Datum]],7)=1,SUMIF(Tabelle1[Datum],"&lt;="&amp;Tabelle1[[#This Row],[Datum]],Tabelle1[Betrag]),"")</f>
        <v/>
      </c>
      <c r="L966" s="6" t="str">
        <f>IF(MOD(Tabelle1[[#This Row],[Datum]],7)=1,SUMIF(Tabelle1[Datum],"&lt;="&amp;Tabelle1[[#This Row],[Datum]],Tabelle1[Stunde]),"")</f>
        <v/>
      </c>
    </row>
    <row r="967" spans="2:12" hidden="1">
      <c r="B967">
        <f>IF(Tabelle1[[#This Row],[Datum]]&lt;1,"",YEAR(Tabelle1[[#This Row],[Datum]]))</f>
        <v>2027</v>
      </c>
      <c r="C967">
        <f>IF(Tabelle1[[#This Row],[Datum]]&lt;1,"",MONTH(Tabelle1[[#This Row],[Datum]]))</f>
        <v>8</v>
      </c>
      <c r="D967">
        <f>IF(Tabelle1[[#This Row],[Verdienst]]="","",_xlfn.ISOWEEKNUM(Tabelle1[[#This Row],[Datum]]))</f>
        <v>33</v>
      </c>
      <c r="E967" s="5">
        <v>46621</v>
      </c>
      <c r="F967" s="4"/>
      <c r="G967" s="4"/>
      <c r="I967" s="6" t="str">
        <f>IF(Tabelle1[[#This Row],[Beginn]]&lt;1,"",IF(OR(Tabelle1[[#This Row],[Beginn]]="Urlaub",Tabelle1[[#This Row],[Beginn]]="Krank",Tabelle1[[#This Row],[Beginn]]="Feiertag"),8/24,Tabelle1[[#This Row],[Ende]]-Tabelle1[[#This Row],[Beginn]]-Tabelle1[[#This Row],[Pause]]))</f>
        <v/>
      </c>
      <c r="J967" s="2" t="str">
        <f>IF(ISNUMBER(Tabelle1[[#This Row],[Stunde]]),IF(Tabelle1[[#This Row],[Stunde]]&gt;0,Tabelle1[[#This Row],[Stunde]]*$J$1*24,""),"")</f>
        <v/>
      </c>
      <c r="K967">
        <f>IF(MOD(Tabelle1[[#This Row],[Datum]],7)=1,SUMIF(Tabelle1[Datum],"&lt;="&amp;Tabelle1[[#This Row],[Datum]],Tabelle1[Betrag]),"")</f>
        <v>506.55999999999995</v>
      </c>
      <c r="L967" s="6">
        <f>IF(MOD(Tabelle1[[#This Row],[Datum]],7)=1,SUMIF(Tabelle1[Datum],"&lt;="&amp;Tabelle1[[#This Row],[Datum]],Tabelle1[Stunde]),"")</f>
        <v>1.3333333333333333</v>
      </c>
    </row>
    <row r="968" spans="2:12" hidden="1">
      <c r="B968">
        <f>IF(Tabelle1[[#This Row],[Datum]]&lt;1,"",YEAR(Tabelle1[[#This Row],[Datum]]))</f>
        <v>2027</v>
      </c>
      <c r="C968">
        <f>IF(Tabelle1[[#This Row],[Datum]]&lt;1,"",MONTH(Tabelle1[[#This Row],[Datum]]))</f>
        <v>8</v>
      </c>
      <c r="D968" t="str">
        <f>IF(Tabelle1[[#This Row],[Verdienst]]="","",_xlfn.ISOWEEKNUM(Tabelle1[[#This Row],[Datum]]))</f>
        <v/>
      </c>
      <c r="E968" s="5">
        <v>46622</v>
      </c>
      <c r="F968" s="4"/>
      <c r="G968" s="4"/>
      <c r="I968" s="6" t="str">
        <f>IF(Tabelle1[[#This Row],[Beginn]]&lt;1,"",IF(OR(Tabelle1[[#This Row],[Beginn]]="Urlaub",Tabelle1[[#This Row],[Beginn]]="Krank",Tabelle1[[#This Row],[Beginn]]="Feiertag"),8/24,Tabelle1[[#This Row],[Ende]]-Tabelle1[[#This Row],[Beginn]]-Tabelle1[[#This Row],[Pause]]))</f>
        <v/>
      </c>
      <c r="J968" s="2" t="str">
        <f>IF(ISNUMBER(Tabelle1[[#This Row],[Stunde]]),IF(Tabelle1[[#This Row],[Stunde]]&gt;0,Tabelle1[[#This Row],[Stunde]]*$J$1*24,""),"")</f>
        <v/>
      </c>
      <c r="K968" t="str">
        <f>IF(MOD(Tabelle1[[#This Row],[Datum]],7)=1,SUMIF(Tabelle1[Datum],"&lt;="&amp;Tabelle1[[#This Row],[Datum]],Tabelle1[Betrag]),"")</f>
        <v/>
      </c>
      <c r="L968" s="6" t="str">
        <f>IF(MOD(Tabelle1[[#This Row],[Datum]],7)=1,SUMIF(Tabelle1[Datum],"&lt;="&amp;Tabelle1[[#This Row],[Datum]],Tabelle1[Stunde]),"")</f>
        <v/>
      </c>
    </row>
    <row r="969" spans="2:12" hidden="1">
      <c r="B969">
        <f>IF(Tabelle1[[#This Row],[Datum]]&lt;1,"",YEAR(Tabelle1[[#This Row],[Datum]]))</f>
        <v>2027</v>
      </c>
      <c r="C969">
        <f>IF(Tabelle1[[#This Row],[Datum]]&lt;1,"",MONTH(Tabelle1[[#This Row],[Datum]]))</f>
        <v>8</v>
      </c>
      <c r="D969" t="str">
        <f>IF(Tabelle1[[#This Row],[Verdienst]]="","",_xlfn.ISOWEEKNUM(Tabelle1[[#This Row],[Datum]]))</f>
        <v/>
      </c>
      <c r="E969" s="5">
        <v>46623</v>
      </c>
      <c r="F969" s="4"/>
      <c r="G969" s="4"/>
      <c r="I969" s="6" t="str">
        <f>IF(Tabelle1[[#This Row],[Beginn]]&lt;1,"",IF(OR(Tabelle1[[#This Row],[Beginn]]="Urlaub",Tabelle1[[#This Row],[Beginn]]="Krank",Tabelle1[[#This Row],[Beginn]]="Feiertag"),8/24,Tabelle1[[#This Row],[Ende]]-Tabelle1[[#This Row],[Beginn]]-Tabelle1[[#This Row],[Pause]]))</f>
        <v/>
      </c>
      <c r="J969" s="2" t="str">
        <f>IF(ISNUMBER(Tabelle1[[#This Row],[Stunde]]),IF(Tabelle1[[#This Row],[Stunde]]&gt;0,Tabelle1[[#This Row],[Stunde]]*$J$1*24,""),"")</f>
        <v/>
      </c>
      <c r="K969" t="str">
        <f>IF(MOD(Tabelle1[[#This Row],[Datum]],7)=1,SUMIF(Tabelle1[Datum],"&lt;="&amp;Tabelle1[[#This Row],[Datum]],Tabelle1[Betrag]),"")</f>
        <v/>
      </c>
      <c r="L969" s="6" t="str">
        <f>IF(MOD(Tabelle1[[#This Row],[Datum]],7)=1,SUMIF(Tabelle1[Datum],"&lt;="&amp;Tabelle1[[#This Row],[Datum]],Tabelle1[Stunde]),"")</f>
        <v/>
      </c>
    </row>
    <row r="970" spans="2:12" hidden="1">
      <c r="B970">
        <f>IF(Tabelle1[[#This Row],[Datum]]&lt;1,"",YEAR(Tabelle1[[#This Row],[Datum]]))</f>
        <v>2027</v>
      </c>
      <c r="C970">
        <f>IF(Tabelle1[[#This Row],[Datum]]&lt;1,"",MONTH(Tabelle1[[#This Row],[Datum]]))</f>
        <v>8</v>
      </c>
      <c r="D970" t="str">
        <f>IF(Tabelle1[[#This Row],[Verdienst]]="","",_xlfn.ISOWEEKNUM(Tabelle1[[#This Row],[Datum]]))</f>
        <v/>
      </c>
      <c r="E970" s="5">
        <v>46624</v>
      </c>
      <c r="F970" s="4"/>
      <c r="G970" s="4"/>
      <c r="I970" s="6" t="str">
        <f>IF(Tabelle1[[#This Row],[Beginn]]&lt;1,"",IF(OR(Tabelle1[[#This Row],[Beginn]]="Urlaub",Tabelle1[[#This Row],[Beginn]]="Krank",Tabelle1[[#This Row],[Beginn]]="Feiertag"),8/24,Tabelle1[[#This Row],[Ende]]-Tabelle1[[#This Row],[Beginn]]-Tabelle1[[#This Row],[Pause]]))</f>
        <v/>
      </c>
      <c r="J970" s="2" t="str">
        <f>IF(ISNUMBER(Tabelle1[[#This Row],[Stunde]]),IF(Tabelle1[[#This Row],[Stunde]]&gt;0,Tabelle1[[#This Row],[Stunde]]*$J$1*24,""),"")</f>
        <v/>
      </c>
      <c r="K970" t="str">
        <f>IF(MOD(Tabelle1[[#This Row],[Datum]],7)=1,SUMIF(Tabelle1[Datum],"&lt;="&amp;Tabelle1[[#This Row],[Datum]],Tabelle1[Betrag]),"")</f>
        <v/>
      </c>
      <c r="L970" s="6" t="str">
        <f>IF(MOD(Tabelle1[[#This Row],[Datum]],7)=1,SUMIF(Tabelle1[Datum],"&lt;="&amp;Tabelle1[[#This Row],[Datum]],Tabelle1[Stunde]),"")</f>
        <v/>
      </c>
    </row>
    <row r="971" spans="2:12" hidden="1">
      <c r="B971">
        <f>IF(Tabelle1[[#This Row],[Datum]]&lt;1,"",YEAR(Tabelle1[[#This Row],[Datum]]))</f>
        <v>2027</v>
      </c>
      <c r="C971">
        <f>IF(Tabelle1[[#This Row],[Datum]]&lt;1,"",MONTH(Tabelle1[[#This Row],[Datum]]))</f>
        <v>8</v>
      </c>
      <c r="D971" t="str">
        <f>IF(Tabelle1[[#This Row],[Verdienst]]="","",_xlfn.ISOWEEKNUM(Tabelle1[[#This Row],[Datum]]))</f>
        <v/>
      </c>
      <c r="E971" s="5">
        <v>46625</v>
      </c>
      <c r="F971" s="4"/>
      <c r="G971" s="4"/>
      <c r="I971" s="6" t="str">
        <f>IF(Tabelle1[[#This Row],[Beginn]]&lt;1,"",IF(OR(Tabelle1[[#This Row],[Beginn]]="Urlaub",Tabelle1[[#This Row],[Beginn]]="Krank",Tabelle1[[#This Row],[Beginn]]="Feiertag"),8/24,Tabelle1[[#This Row],[Ende]]-Tabelle1[[#This Row],[Beginn]]-Tabelle1[[#This Row],[Pause]]))</f>
        <v/>
      </c>
      <c r="J971" s="2" t="str">
        <f>IF(ISNUMBER(Tabelle1[[#This Row],[Stunde]]),IF(Tabelle1[[#This Row],[Stunde]]&gt;0,Tabelle1[[#This Row],[Stunde]]*$J$1*24,""),"")</f>
        <v/>
      </c>
      <c r="K971" t="str">
        <f>IF(MOD(Tabelle1[[#This Row],[Datum]],7)=1,SUMIF(Tabelle1[Datum],"&lt;="&amp;Tabelle1[[#This Row],[Datum]],Tabelle1[Betrag]),"")</f>
        <v/>
      </c>
      <c r="L971" s="6" t="str">
        <f>IF(MOD(Tabelle1[[#This Row],[Datum]],7)=1,SUMIF(Tabelle1[Datum],"&lt;="&amp;Tabelle1[[#This Row],[Datum]],Tabelle1[Stunde]),"")</f>
        <v/>
      </c>
    </row>
    <row r="972" spans="2:12" hidden="1">
      <c r="B972">
        <f>IF(Tabelle1[[#This Row],[Datum]]&lt;1,"",YEAR(Tabelle1[[#This Row],[Datum]]))</f>
        <v>2027</v>
      </c>
      <c r="C972">
        <f>IF(Tabelle1[[#This Row],[Datum]]&lt;1,"",MONTH(Tabelle1[[#This Row],[Datum]]))</f>
        <v>8</v>
      </c>
      <c r="D972" t="str">
        <f>IF(Tabelle1[[#This Row],[Verdienst]]="","",_xlfn.ISOWEEKNUM(Tabelle1[[#This Row],[Datum]]))</f>
        <v/>
      </c>
      <c r="E972" s="5">
        <v>46626</v>
      </c>
      <c r="F972" s="4"/>
      <c r="G972" s="4"/>
      <c r="I972" s="6" t="str">
        <f>IF(Tabelle1[[#This Row],[Beginn]]&lt;1,"",IF(OR(Tabelle1[[#This Row],[Beginn]]="Urlaub",Tabelle1[[#This Row],[Beginn]]="Krank",Tabelle1[[#This Row],[Beginn]]="Feiertag"),8/24,Tabelle1[[#This Row],[Ende]]-Tabelle1[[#This Row],[Beginn]]-Tabelle1[[#This Row],[Pause]]))</f>
        <v/>
      </c>
      <c r="J972" s="2" t="str">
        <f>IF(ISNUMBER(Tabelle1[[#This Row],[Stunde]]),IF(Tabelle1[[#This Row],[Stunde]]&gt;0,Tabelle1[[#This Row],[Stunde]]*$J$1*24,""),"")</f>
        <v/>
      </c>
      <c r="K972" t="str">
        <f>IF(MOD(Tabelle1[[#This Row],[Datum]],7)=1,SUMIF(Tabelle1[Datum],"&lt;="&amp;Tabelle1[[#This Row],[Datum]],Tabelle1[Betrag]),"")</f>
        <v/>
      </c>
      <c r="L972" s="6" t="str">
        <f>IF(MOD(Tabelle1[[#This Row],[Datum]],7)=1,SUMIF(Tabelle1[Datum],"&lt;="&amp;Tabelle1[[#This Row],[Datum]],Tabelle1[Stunde]),"")</f>
        <v/>
      </c>
    </row>
    <row r="973" spans="2:12" hidden="1">
      <c r="B973">
        <f>IF(Tabelle1[[#This Row],[Datum]]&lt;1,"",YEAR(Tabelle1[[#This Row],[Datum]]))</f>
        <v>2027</v>
      </c>
      <c r="C973">
        <f>IF(Tabelle1[[#This Row],[Datum]]&lt;1,"",MONTH(Tabelle1[[#This Row],[Datum]]))</f>
        <v>8</v>
      </c>
      <c r="D973" t="str">
        <f>IF(Tabelle1[[#This Row],[Verdienst]]="","",_xlfn.ISOWEEKNUM(Tabelle1[[#This Row],[Datum]]))</f>
        <v/>
      </c>
      <c r="E973" s="5">
        <v>46627</v>
      </c>
      <c r="F973" s="4"/>
      <c r="G973" s="4"/>
      <c r="I973" s="6" t="str">
        <f>IF(Tabelle1[[#This Row],[Beginn]]&lt;1,"",IF(OR(Tabelle1[[#This Row],[Beginn]]="Urlaub",Tabelle1[[#This Row],[Beginn]]="Krank",Tabelle1[[#This Row],[Beginn]]="Feiertag"),8/24,Tabelle1[[#This Row],[Ende]]-Tabelle1[[#This Row],[Beginn]]-Tabelle1[[#This Row],[Pause]]))</f>
        <v/>
      </c>
      <c r="J973" s="2" t="str">
        <f>IF(ISNUMBER(Tabelle1[[#This Row],[Stunde]]),IF(Tabelle1[[#This Row],[Stunde]]&gt;0,Tabelle1[[#This Row],[Stunde]]*$J$1*24,""),"")</f>
        <v/>
      </c>
      <c r="K973" t="str">
        <f>IF(MOD(Tabelle1[[#This Row],[Datum]],7)=1,SUMIF(Tabelle1[Datum],"&lt;="&amp;Tabelle1[[#This Row],[Datum]],Tabelle1[Betrag]),"")</f>
        <v/>
      </c>
      <c r="L973" s="6" t="str">
        <f>IF(MOD(Tabelle1[[#This Row],[Datum]],7)=1,SUMIF(Tabelle1[Datum],"&lt;="&amp;Tabelle1[[#This Row],[Datum]],Tabelle1[Stunde]),"")</f>
        <v/>
      </c>
    </row>
    <row r="974" spans="2:12" hidden="1">
      <c r="B974">
        <f>IF(Tabelle1[[#This Row],[Datum]]&lt;1,"",YEAR(Tabelle1[[#This Row],[Datum]]))</f>
        <v>2027</v>
      </c>
      <c r="C974">
        <f>IF(Tabelle1[[#This Row],[Datum]]&lt;1,"",MONTH(Tabelle1[[#This Row],[Datum]]))</f>
        <v>8</v>
      </c>
      <c r="D974">
        <f>IF(Tabelle1[[#This Row],[Verdienst]]="","",_xlfn.ISOWEEKNUM(Tabelle1[[#This Row],[Datum]]))</f>
        <v>34</v>
      </c>
      <c r="E974" s="5">
        <v>46628</v>
      </c>
      <c r="F974" s="4"/>
      <c r="G974" s="4"/>
      <c r="I974" s="6" t="str">
        <f>IF(Tabelle1[[#This Row],[Beginn]]&lt;1,"",IF(OR(Tabelle1[[#This Row],[Beginn]]="Urlaub",Tabelle1[[#This Row],[Beginn]]="Krank",Tabelle1[[#This Row],[Beginn]]="Feiertag"),8/24,Tabelle1[[#This Row],[Ende]]-Tabelle1[[#This Row],[Beginn]]-Tabelle1[[#This Row],[Pause]]))</f>
        <v/>
      </c>
      <c r="J974" s="2" t="str">
        <f>IF(ISNUMBER(Tabelle1[[#This Row],[Stunde]]),IF(Tabelle1[[#This Row],[Stunde]]&gt;0,Tabelle1[[#This Row],[Stunde]]*$J$1*24,""),"")</f>
        <v/>
      </c>
      <c r="K974">
        <f>IF(MOD(Tabelle1[[#This Row],[Datum]],7)=1,SUMIF(Tabelle1[Datum],"&lt;="&amp;Tabelle1[[#This Row],[Datum]],Tabelle1[Betrag]),"")</f>
        <v>506.55999999999995</v>
      </c>
      <c r="L974" s="6">
        <f>IF(MOD(Tabelle1[[#This Row],[Datum]],7)=1,SUMIF(Tabelle1[Datum],"&lt;="&amp;Tabelle1[[#This Row],[Datum]],Tabelle1[Stunde]),"")</f>
        <v>1.3333333333333333</v>
      </c>
    </row>
    <row r="975" spans="2:12" hidden="1">
      <c r="B975">
        <f>IF(Tabelle1[[#This Row],[Datum]]&lt;1,"",YEAR(Tabelle1[[#This Row],[Datum]]))</f>
        <v>2027</v>
      </c>
      <c r="C975">
        <f>IF(Tabelle1[[#This Row],[Datum]]&lt;1,"",MONTH(Tabelle1[[#This Row],[Datum]]))</f>
        <v>8</v>
      </c>
      <c r="D975" t="str">
        <f>IF(Tabelle1[[#This Row],[Verdienst]]="","",_xlfn.ISOWEEKNUM(Tabelle1[[#This Row],[Datum]]))</f>
        <v/>
      </c>
      <c r="E975" s="5">
        <v>46629</v>
      </c>
      <c r="F975" s="4"/>
      <c r="G975" s="4"/>
      <c r="I975" s="6" t="str">
        <f>IF(Tabelle1[[#This Row],[Beginn]]&lt;1,"",IF(OR(Tabelle1[[#This Row],[Beginn]]="Urlaub",Tabelle1[[#This Row],[Beginn]]="Krank",Tabelle1[[#This Row],[Beginn]]="Feiertag"),8/24,Tabelle1[[#This Row],[Ende]]-Tabelle1[[#This Row],[Beginn]]-Tabelle1[[#This Row],[Pause]]))</f>
        <v/>
      </c>
      <c r="J975" s="2" t="str">
        <f>IF(ISNUMBER(Tabelle1[[#This Row],[Stunde]]),IF(Tabelle1[[#This Row],[Stunde]]&gt;0,Tabelle1[[#This Row],[Stunde]]*$J$1*24,""),"")</f>
        <v/>
      </c>
      <c r="K975" t="str">
        <f>IF(MOD(Tabelle1[[#This Row],[Datum]],7)=1,SUMIF(Tabelle1[Datum],"&lt;="&amp;Tabelle1[[#This Row],[Datum]],Tabelle1[Betrag]),"")</f>
        <v/>
      </c>
      <c r="L975" s="6" t="str">
        <f>IF(MOD(Tabelle1[[#This Row],[Datum]],7)=1,SUMIF(Tabelle1[Datum],"&lt;="&amp;Tabelle1[[#This Row],[Datum]],Tabelle1[Stunde]),"")</f>
        <v/>
      </c>
    </row>
    <row r="976" spans="2:12" hidden="1">
      <c r="B976">
        <f>IF(Tabelle1[[#This Row],[Datum]]&lt;1,"",YEAR(Tabelle1[[#This Row],[Datum]]))</f>
        <v>2027</v>
      </c>
      <c r="C976">
        <f>IF(Tabelle1[[#This Row],[Datum]]&lt;1,"",MONTH(Tabelle1[[#This Row],[Datum]]))</f>
        <v>8</v>
      </c>
      <c r="D976" t="str">
        <f>IF(Tabelle1[[#This Row],[Verdienst]]="","",_xlfn.ISOWEEKNUM(Tabelle1[[#This Row],[Datum]]))</f>
        <v/>
      </c>
      <c r="E976" s="5">
        <v>46630</v>
      </c>
      <c r="F976" s="4"/>
      <c r="G976" s="4"/>
      <c r="I976" s="6" t="str">
        <f>IF(Tabelle1[[#This Row],[Beginn]]&lt;1,"",IF(OR(Tabelle1[[#This Row],[Beginn]]="Urlaub",Tabelle1[[#This Row],[Beginn]]="Krank",Tabelle1[[#This Row],[Beginn]]="Feiertag"),8/24,Tabelle1[[#This Row],[Ende]]-Tabelle1[[#This Row],[Beginn]]-Tabelle1[[#This Row],[Pause]]))</f>
        <v/>
      </c>
      <c r="J976" s="2" t="str">
        <f>IF(ISNUMBER(Tabelle1[[#This Row],[Stunde]]),IF(Tabelle1[[#This Row],[Stunde]]&gt;0,Tabelle1[[#This Row],[Stunde]]*$J$1*24,""),"")</f>
        <v/>
      </c>
      <c r="K976" t="str">
        <f>IF(MOD(Tabelle1[[#This Row],[Datum]],7)=1,SUMIF(Tabelle1[Datum],"&lt;="&amp;Tabelle1[[#This Row],[Datum]],Tabelle1[Betrag]),"")</f>
        <v/>
      </c>
      <c r="L976" s="6" t="str">
        <f>IF(MOD(Tabelle1[[#This Row],[Datum]],7)=1,SUMIF(Tabelle1[Datum],"&lt;="&amp;Tabelle1[[#This Row],[Datum]],Tabelle1[Stunde]),"")</f>
        <v/>
      </c>
    </row>
    <row r="977" spans="2:12" hidden="1">
      <c r="B977">
        <f>IF(Tabelle1[[#This Row],[Datum]]&lt;1,"",YEAR(Tabelle1[[#This Row],[Datum]]))</f>
        <v>2027</v>
      </c>
      <c r="C977">
        <f>IF(Tabelle1[[#This Row],[Datum]]&lt;1,"",MONTH(Tabelle1[[#This Row],[Datum]]))</f>
        <v>9</v>
      </c>
      <c r="D977" t="str">
        <f>IF(Tabelle1[[#This Row],[Verdienst]]="","",_xlfn.ISOWEEKNUM(Tabelle1[[#This Row],[Datum]]))</f>
        <v/>
      </c>
      <c r="E977" s="5">
        <v>46631</v>
      </c>
      <c r="F977" s="4"/>
      <c r="G977" s="4"/>
      <c r="I977" s="6" t="str">
        <f>IF(Tabelle1[[#This Row],[Beginn]]&lt;1,"",IF(OR(Tabelle1[[#This Row],[Beginn]]="Urlaub",Tabelle1[[#This Row],[Beginn]]="Krank",Tabelle1[[#This Row],[Beginn]]="Feiertag"),8/24,Tabelle1[[#This Row],[Ende]]-Tabelle1[[#This Row],[Beginn]]-Tabelle1[[#This Row],[Pause]]))</f>
        <v/>
      </c>
      <c r="J977" s="2" t="str">
        <f>IF(ISNUMBER(Tabelle1[[#This Row],[Stunde]]),IF(Tabelle1[[#This Row],[Stunde]]&gt;0,Tabelle1[[#This Row],[Stunde]]*$J$1*24,""),"")</f>
        <v/>
      </c>
      <c r="K977" t="str">
        <f>IF(MOD(Tabelle1[[#This Row],[Datum]],7)=1,SUMIF(Tabelle1[Datum],"&lt;="&amp;Tabelle1[[#This Row],[Datum]],Tabelle1[Betrag]),"")</f>
        <v/>
      </c>
      <c r="L977" s="6" t="str">
        <f>IF(MOD(Tabelle1[[#This Row],[Datum]],7)=1,SUMIF(Tabelle1[Datum],"&lt;="&amp;Tabelle1[[#This Row],[Datum]],Tabelle1[Stunde]),"")</f>
        <v/>
      </c>
    </row>
    <row r="978" spans="2:12" hidden="1">
      <c r="B978">
        <f>IF(Tabelle1[[#This Row],[Datum]]&lt;1,"",YEAR(Tabelle1[[#This Row],[Datum]]))</f>
        <v>2027</v>
      </c>
      <c r="C978">
        <f>IF(Tabelle1[[#This Row],[Datum]]&lt;1,"",MONTH(Tabelle1[[#This Row],[Datum]]))</f>
        <v>9</v>
      </c>
      <c r="D978" t="str">
        <f>IF(Tabelle1[[#This Row],[Verdienst]]="","",_xlfn.ISOWEEKNUM(Tabelle1[[#This Row],[Datum]]))</f>
        <v/>
      </c>
      <c r="E978" s="5">
        <v>46632</v>
      </c>
      <c r="F978" s="4"/>
      <c r="G978" s="4"/>
      <c r="I978" s="6" t="str">
        <f>IF(Tabelle1[[#This Row],[Beginn]]&lt;1,"",IF(OR(Tabelle1[[#This Row],[Beginn]]="Urlaub",Tabelle1[[#This Row],[Beginn]]="Krank",Tabelle1[[#This Row],[Beginn]]="Feiertag"),8/24,Tabelle1[[#This Row],[Ende]]-Tabelle1[[#This Row],[Beginn]]-Tabelle1[[#This Row],[Pause]]))</f>
        <v/>
      </c>
      <c r="J978" s="2" t="str">
        <f>IF(ISNUMBER(Tabelle1[[#This Row],[Stunde]]),IF(Tabelle1[[#This Row],[Stunde]]&gt;0,Tabelle1[[#This Row],[Stunde]]*$J$1*24,""),"")</f>
        <v/>
      </c>
      <c r="K978" t="str">
        <f>IF(MOD(Tabelle1[[#This Row],[Datum]],7)=1,SUMIF(Tabelle1[Datum],"&lt;="&amp;Tabelle1[[#This Row],[Datum]],Tabelle1[Betrag]),"")</f>
        <v/>
      </c>
      <c r="L978" s="6" t="str">
        <f>IF(MOD(Tabelle1[[#This Row],[Datum]],7)=1,SUMIF(Tabelle1[Datum],"&lt;="&amp;Tabelle1[[#This Row],[Datum]],Tabelle1[Stunde]),"")</f>
        <v/>
      </c>
    </row>
    <row r="979" spans="2:12" hidden="1">
      <c r="B979">
        <f>IF(Tabelle1[[#This Row],[Datum]]&lt;1,"",YEAR(Tabelle1[[#This Row],[Datum]]))</f>
        <v>2027</v>
      </c>
      <c r="C979">
        <f>IF(Tabelle1[[#This Row],[Datum]]&lt;1,"",MONTH(Tabelle1[[#This Row],[Datum]]))</f>
        <v>9</v>
      </c>
      <c r="D979" t="str">
        <f>IF(Tabelle1[[#This Row],[Verdienst]]="","",_xlfn.ISOWEEKNUM(Tabelle1[[#This Row],[Datum]]))</f>
        <v/>
      </c>
      <c r="E979" s="5">
        <v>46633</v>
      </c>
      <c r="F979" s="4"/>
      <c r="G979" s="4"/>
      <c r="I979" s="6" t="str">
        <f>IF(Tabelle1[[#This Row],[Beginn]]&lt;1,"",IF(OR(Tabelle1[[#This Row],[Beginn]]="Urlaub",Tabelle1[[#This Row],[Beginn]]="Krank",Tabelle1[[#This Row],[Beginn]]="Feiertag"),8/24,Tabelle1[[#This Row],[Ende]]-Tabelle1[[#This Row],[Beginn]]-Tabelle1[[#This Row],[Pause]]))</f>
        <v/>
      </c>
      <c r="J979" s="2" t="str">
        <f>IF(ISNUMBER(Tabelle1[[#This Row],[Stunde]]),IF(Tabelle1[[#This Row],[Stunde]]&gt;0,Tabelle1[[#This Row],[Stunde]]*$J$1*24,""),"")</f>
        <v/>
      </c>
      <c r="K979" t="str">
        <f>IF(MOD(Tabelle1[[#This Row],[Datum]],7)=1,SUMIF(Tabelle1[Datum],"&lt;="&amp;Tabelle1[[#This Row],[Datum]],Tabelle1[Betrag]),"")</f>
        <v/>
      </c>
      <c r="L979" s="6" t="str">
        <f>IF(MOD(Tabelle1[[#This Row],[Datum]],7)=1,SUMIF(Tabelle1[Datum],"&lt;="&amp;Tabelle1[[#This Row],[Datum]],Tabelle1[Stunde]),"")</f>
        <v/>
      </c>
    </row>
    <row r="980" spans="2:12" hidden="1">
      <c r="B980">
        <f>IF(Tabelle1[[#This Row],[Datum]]&lt;1,"",YEAR(Tabelle1[[#This Row],[Datum]]))</f>
        <v>2027</v>
      </c>
      <c r="C980">
        <f>IF(Tabelle1[[#This Row],[Datum]]&lt;1,"",MONTH(Tabelle1[[#This Row],[Datum]]))</f>
        <v>9</v>
      </c>
      <c r="D980" t="str">
        <f>IF(Tabelle1[[#This Row],[Verdienst]]="","",_xlfn.ISOWEEKNUM(Tabelle1[[#This Row],[Datum]]))</f>
        <v/>
      </c>
      <c r="E980" s="5">
        <v>46634</v>
      </c>
      <c r="F980" s="4"/>
      <c r="G980" s="4"/>
      <c r="I980" s="6" t="str">
        <f>IF(Tabelle1[[#This Row],[Beginn]]&lt;1,"",IF(OR(Tabelle1[[#This Row],[Beginn]]="Urlaub",Tabelle1[[#This Row],[Beginn]]="Krank",Tabelle1[[#This Row],[Beginn]]="Feiertag"),8/24,Tabelle1[[#This Row],[Ende]]-Tabelle1[[#This Row],[Beginn]]-Tabelle1[[#This Row],[Pause]]))</f>
        <v/>
      </c>
      <c r="J980" s="2" t="str">
        <f>IF(ISNUMBER(Tabelle1[[#This Row],[Stunde]]),IF(Tabelle1[[#This Row],[Stunde]]&gt;0,Tabelle1[[#This Row],[Stunde]]*$J$1*24,""),"")</f>
        <v/>
      </c>
      <c r="K980" t="str">
        <f>IF(MOD(Tabelle1[[#This Row],[Datum]],7)=1,SUMIF(Tabelle1[Datum],"&lt;="&amp;Tabelle1[[#This Row],[Datum]],Tabelle1[Betrag]),"")</f>
        <v/>
      </c>
      <c r="L980" s="6" t="str">
        <f>IF(MOD(Tabelle1[[#This Row],[Datum]],7)=1,SUMIF(Tabelle1[Datum],"&lt;="&amp;Tabelle1[[#This Row],[Datum]],Tabelle1[Stunde]),"")</f>
        <v/>
      </c>
    </row>
    <row r="981" spans="2:12" hidden="1">
      <c r="B981">
        <f>IF(Tabelle1[[#This Row],[Datum]]&lt;1,"",YEAR(Tabelle1[[#This Row],[Datum]]))</f>
        <v>2027</v>
      </c>
      <c r="C981">
        <f>IF(Tabelle1[[#This Row],[Datum]]&lt;1,"",MONTH(Tabelle1[[#This Row],[Datum]]))</f>
        <v>9</v>
      </c>
      <c r="D981">
        <f>IF(Tabelle1[[#This Row],[Verdienst]]="","",_xlfn.ISOWEEKNUM(Tabelle1[[#This Row],[Datum]]))</f>
        <v>35</v>
      </c>
      <c r="E981" s="5">
        <v>46635</v>
      </c>
      <c r="F981" s="4"/>
      <c r="G981" s="4"/>
      <c r="I981" s="6" t="str">
        <f>IF(Tabelle1[[#This Row],[Beginn]]&lt;1,"",IF(OR(Tabelle1[[#This Row],[Beginn]]="Urlaub",Tabelle1[[#This Row],[Beginn]]="Krank",Tabelle1[[#This Row],[Beginn]]="Feiertag"),8/24,Tabelle1[[#This Row],[Ende]]-Tabelle1[[#This Row],[Beginn]]-Tabelle1[[#This Row],[Pause]]))</f>
        <v/>
      </c>
      <c r="J981" s="2" t="str">
        <f>IF(ISNUMBER(Tabelle1[[#This Row],[Stunde]]),IF(Tabelle1[[#This Row],[Stunde]]&gt;0,Tabelle1[[#This Row],[Stunde]]*$J$1*24,""),"")</f>
        <v/>
      </c>
      <c r="K981">
        <f>IF(MOD(Tabelle1[[#This Row],[Datum]],7)=1,SUMIF(Tabelle1[Datum],"&lt;="&amp;Tabelle1[[#This Row],[Datum]],Tabelle1[Betrag]),"")</f>
        <v>506.55999999999995</v>
      </c>
      <c r="L981" s="6">
        <f>IF(MOD(Tabelle1[[#This Row],[Datum]],7)=1,SUMIF(Tabelle1[Datum],"&lt;="&amp;Tabelle1[[#This Row],[Datum]],Tabelle1[Stunde]),"")</f>
        <v>1.3333333333333333</v>
      </c>
    </row>
    <row r="982" spans="2:12" hidden="1">
      <c r="B982">
        <f>IF(Tabelle1[[#This Row],[Datum]]&lt;1,"",YEAR(Tabelle1[[#This Row],[Datum]]))</f>
        <v>2027</v>
      </c>
      <c r="C982">
        <f>IF(Tabelle1[[#This Row],[Datum]]&lt;1,"",MONTH(Tabelle1[[#This Row],[Datum]]))</f>
        <v>9</v>
      </c>
      <c r="D982" t="str">
        <f>IF(Tabelle1[[#This Row],[Verdienst]]="","",_xlfn.ISOWEEKNUM(Tabelle1[[#This Row],[Datum]]))</f>
        <v/>
      </c>
      <c r="E982" s="5">
        <v>46636</v>
      </c>
      <c r="F982" s="4"/>
      <c r="G982" s="4"/>
      <c r="I982" s="6" t="str">
        <f>IF(Tabelle1[[#This Row],[Beginn]]&lt;1,"",IF(OR(Tabelle1[[#This Row],[Beginn]]="Urlaub",Tabelle1[[#This Row],[Beginn]]="Krank",Tabelle1[[#This Row],[Beginn]]="Feiertag"),8/24,Tabelle1[[#This Row],[Ende]]-Tabelle1[[#This Row],[Beginn]]-Tabelle1[[#This Row],[Pause]]))</f>
        <v/>
      </c>
      <c r="J982" s="2" t="str">
        <f>IF(ISNUMBER(Tabelle1[[#This Row],[Stunde]]),IF(Tabelle1[[#This Row],[Stunde]]&gt;0,Tabelle1[[#This Row],[Stunde]]*$J$1*24,""),"")</f>
        <v/>
      </c>
      <c r="K982" t="str">
        <f>IF(MOD(Tabelle1[[#This Row],[Datum]],7)=1,SUMIF(Tabelle1[Datum],"&lt;="&amp;Tabelle1[[#This Row],[Datum]],Tabelle1[Betrag]),"")</f>
        <v/>
      </c>
      <c r="L982" s="6" t="str">
        <f>IF(MOD(Tabelle1[[#This Row],[Datum]],7)=1,SUMIF(Tabelle1[Datum],"&lt;="&amp;Tabelle1[[#This Row],[Datum]],Tabelle1[Stunde]),"")</f>
        <v/>
      </c>
    </row>
    <row r="983" spans="2:12" hidden="1">
      <c r="B983">
        <f>IF(Tabelle1[[#This Row],[Datum]]&lt;1,"",YEAR(Tabelle1[[#This Row],[Datum]]))</f>
        <v>2027</v>
      </c>
      <c r="C983">
        <f>IF(Tabelle1[[#This Row],[Datum]]&lt;1,"",MONTH(Tabelle1[[#This Row],[Datum]]))</f>
        <v>9</v>
      </c>
      <c r="D983" t="str">
        <f>IF(Tabelle1[[#This Row],[Verdienst]]="","",_xlfn.ISOWEEKNUM(Tabelle1[[#This Row],[Datum]]))</f>
        <v/>
      </c>
      <c r="E983" s="5">
        <v>46637</v>
      </c>
      <c r="F983" s="4"/>
      <c r="G983" s="4"/>
      <c r="I983" s="6" t="str">
        <f>IF(Tabelle1[[#This Row],[Beginn]]&lt;1,"",IF(OR(Tabelle1[[#This Row],[Beginn]]="Urlaub",Tabelle1[[#This Row],[Beginn]]="Krank",Tabelle1[[#This Row],[Beginn]]="Feiertag"),8/24,Tabelle1[[#This Row],[Ende]]-Tabelle1[[#This Row],[Beginn]]-Tabelle1[[#This Row],[Pause]]))</f>
        <v/>
      </c>
      <c r="J983" s="2" t="str">
        <f>IF(ISNUMBER(Tabelle1[[#This Row],[Stunde]]),IF(Tabelle1[[#This Row],[Stunde]]&gt;0,Tabelle1[[#This Row],[Stunde]]*$J$1*24,""),"")</f>
        <v/>
      </c>
      <c r="K983" t="str">
        <f>IF(MOD(Tabelle1[[#This Row],[Datum]],7)=1,SUMIF(Tabelle1[Datum],"&lt;="&amp;Tabelle1[[#This Row],[Datum]],Tabelle1[Betrag]),"")</f>
        <v/>
      </c>
      <c r="L983" s="6" t="str">
        <f>IF(MOD(Tabelle1[[#This Row],[Datum]],7)=1,SUMIF(Tabelle1[Datum],"&lt;="&amp;Tabelle1[[#This Row],[Datum]],Tabelle1[Stunde]),"")</f>
        <v/>
      </c>
    </row>
    <row r="984" spans="2:12" hidden="1">
      <c r="B984">
        <f>IF(Tabelle1[[#This Row],[Datum]]&lt;1,"",YEAR(Tabelle1[[#This Row],[Datum]]))</f>
        <v>2027</v>
      </c>
      <c r="C984">
        <f>IF(Tabelle1[[#This Row],[Datum]]&lt;1,"",MONTH(Tabelle1[[#This Row],[Datum]]))</f>
        <v>9</v>
      </c>
      <c r="D984" t="str">
        <f>IF(Tabelle1[[#This Row],[Verdienst]]="","",_xlfn.ISOWEEKNUM(Tabelle1[[#This Row],[Datum]]))</f>
        <v/>
      </c>
      <c r="E984" s="5">
        <v>46638</v>
      </c>
      <c r="F984" s="4"/>
      <c r="G984" s="4"/>
      <c r="I984" s="6" t="str">
        <f>IF(Tabelle1[[#This Row],[Beginn]]&lt;1,"",IF(OR(Tabelle1[[#This Row],[Beginn]]="Urlaub",Tabelle1[[#This Row],[Beginn]]="Krank",Tabelle1[[#This Row],[Beginn]]="Feiertag"),8/24,Tabelle1[[#This Row],[Ende]]-Tabelle1[[#This Row],[Beginn]]-Tabelle1[[#This Row],[Pause]]))</f>
        <v/>
      </c>
      <c r="J984" s="2" t="str">
        <f>IF(ISNUMBER(Tabelle1[[#This Row],[Stunde]]),IF(Tabelle1[[#This Row],[Stunde]]&gt;0,Tabelle1[[#This Row],[Stunde]]*$J$1*24,""),"")</f>
        <v/>
      </c>
      <c r="K984" t="str">
        <f>IF(MOD(Tabelle1[[#This Row],[Datum]],7)=1,SUMIF(Tabelle1[Datum],"&lt;="&amp;Tabelle1[[#This Row],[Datum]],Tabelle1[Betrag]),"")</f>
        <v/>
      </c>
      <c r="L984" s="6" t="str">
        <f>IF(MOD(Tabelle1[[#This Row],[Datum]],7)=1,SUMIF(Tabelle1[Datum],"&lt;="&amp;Tabelle1[[#This Row],[Datum]],Tabelle1[Stunde]),"")</f>
        <v/>
      </c>
    </row>
    <row r="985" spans="2:12" hidden="1">
      <c r="B985">
        <f>IF(Tabelle1[[#This Row],[Datum]]&lt;1,"",YEAR(Tabelle1[[#This Row],[Datum]]))</f>
        <v>2027</v>
      </c>
      <c r="C985">
        <f>IF(Tabelle1[[#This Row],[Datum]]&lt;1,"",MONTH(Tabelle1[[#This Row],[Datum]]))</f>
        <v>9</v>
      </c>
      <c r="D985" t="str">
        <f>IF(Tabelle1[[#This Row],[Verdienst]]="","",_xlfn.ISOWEEKNUM(Tabelle1[[#This Row],[Datum]]))</f>
        <v/>
      </c>
      <c r="E985" s="5">
        <v>46639</v>
      </c>
      <c r="F985" s="4"/>
      <c r="G985" s="4"/>
      <c r="I985" s="6" t="str">
        <f>IF(Tabelle1[[#This Row],[Beginn]]&lt;1,"",IF(OR(Tabelle1[[#This Row],[Beginn]]="Urlaub",Tabelle1[[#This Row],[Beginn]]="Krank",Tabelle1[[#This Row],[Beginn]]="Feiertag"),8/24,Tabelle1[[#This Row],[Ende]]-Tabelle1[[#This Row],[Beginn]]-Tabelle1[[#This Row],[Pause]]))</f>
        <v/>
      </c>
      <c r="J985" s="2" t="str">
        <f>IF(ISNUMBER(Tabelle1[[#This Row],[Stunde]]),IF(Tabelle1[[#This Row],[Stunde]]&gt;0,Tabelle1[[#This Row],[Stunde]]*$J$1*24,""),"")</f>
        <v/>
      </c>
      <c r="K985" t="str">
        <f>IF(MOD(Tabelle1[[#This Row],[Datum]],7)=1,SUMIF(Tabelle1[Datum],"&lt;="&amp;Tabelle1[[#This Row],[Datum]],Tabelle1[Betrag]),"")</f>
        <v/>
      </c>
      <c r="L985" s="6" t="str">
        <f>IF(MOD(Tabelle1[[#This Row],[Datum]],7)=1,SUMIF(Tabelle1[Datum],"&lt;="&amp;Tabelle1[[#This Row],[Datum]],Tabelle1[Stunde]),"")</f>
        <v/>
      </c>
    </row>
    <row r="986" spans="2:12" hidden="1">
      <c r="B986">
        <f>IF(Tabelle1[[#This Row],[Datum]]&lt;1,"",YEAR(Tabelle1[[#This Row],[Datum]]))</f>
        <v>2027</v>
      </c>
      <c r="C986">
        <f>IF(Tabelle1[[#This Row],[Datum]]&lt;1,"",MONTH(Tabelle1[[#This Row],[Datum]]))</f>
        <v>9</v>
      </c>
      <c r="D986" t="str">
        <f>IF(Tabelle1[[#This Row],[Verdienst]]="","",_xlfn.ISOWEEKNUM(Tabelle1[[#This Row],[Datum]]))</f>
        <v/>
      </c>
      <c r="E986" s="5">
        <v>46640</v>
      </c>
      <c r="F986" s="4"/>
      <c r="G986" s="4"/>
      <c r="I986" s="6" t="str">
        <f>IF(Tabelle1[[#This Row],[Beginn]]&lt;1,"",IF(OR(Tabelle1[[#This Row],[Beginn]]="Urlaub",Tabelle1[[#This Row],[Beginn]]="Krank",Tabelle1[[#This Row],[Beginn]]="Feiertag"),8/24,Tabelle1[[#This Row],[Ende]]-Tabelle1[[#This Row],[Beginn]]-Tabelle1[[#This Row],[Pause]]))</f>
        <v/>
      </c>
      <c r="J986" s="2" t="str">
        <f>IF(ISNUMBER(Tabelle1[[#This Row],[Stunde]]),IF(Tabelle1[[#This Row],[Stunde]]&gt;0,Tabelle1[[#This Row],[Stunde]]*$J$1*24,""),"")</f>
        <v/>
      </c>
      <c r="K986" t="str">
        <f>IF(MOD(Tabelle1[[#This Row],[Datum]],7)=1,SUMIF(Tabelle1[Datum],"&lt;="&amp;Tabelle1[[#This Row],[Datum]],Tabelle1[Betrag]),"")</f>
        <v/>
      </c>
      <c r="L986" s="6" t="str">
        <f>IF(MOD(Tabelle1[[#This Row],[Datum]],7)=1,SUMIF(Tabelle1[Datum],"&lt;="&amp;Tabelle1[[#This Row],[Datum]],Tabelle1[Stunde]),"")</f>
        <v/>
      </c>
    </row>
    <row r="987" spans="2:12" hidden="1">
      <c r="B987">
        <f>IF(Tabelle1[[#This Row],[Datum]]&lt;1,"",YEAR(Tabelle1[[#This Row],[Datum]]))</f>
        <v>2027</v>
      </c>
      <c r="C987">
        <f>IF(Tabelle1[[#This Row],[Datum]]&lt;1,"",MONTH(Tabelle1[[#This Row],[Datum]]))</f>
        <v>9</v>
      </c>
      <c r="D987" t="str">
        <f>IF(Tabelle1[[#This Row],[Verdienst]]="","",_xlfn.ISOWEEKNUM(Tabelle1[[#This Row],[Datum]]))</f>
        <v/>
      </c>
      <c r="E987" s="5">
        <v>46641</v>
      </c>
      <c r="F987" s="4"/>
      <c r="G987" s="4"/>
      <c r="I987" s="6" t="str">
        <f>IF(Tabelle1[[#This Row],[Beginn]]&lt;1,"",IF(OR(Tabelle1[[#This Row],[Beginn]]="Urlaub",Tabelle1[[#This Row],[Beginn]]="Krank",Tabelle1[[#This Row],[Beginn]]="Feiertag"),8/24,Tabelle1[[#This Row],[Ende]]-Tabelle1[[#This Row],[Beginn]]-Tabelle1[[#This Row],[Pause]]))</f>
        <v/>
      </c>
      <c r="J987" s="2" t="str">
        <f>IF(ISNUMBER(Tabelle1[[#This Row],[Stunde]]),IF(Tabelle1[[#This Row],[Stunde]]&gt;0,Tabelle1[[#This Row],[Stunde]]*$J$1*24,""),"")</f>
        <v/>
      </c>
      <c r="K987" t="str">
        <f>IF(MOD(Tabelle1[[#This Row],[Datum]],7)=1,SUMIF(Tabelle1[Datum],"&lt;="&amp;Tabelle1[[#This Row],[Datum]],Tabelle1[Betrag]),"")</f>
        <v/>
      </c>
      <c r="L987" s="6" t="str">
        <f>IF(MOD(Tabelle1[[#This Row],[Datum]],7)=1,SUMIF(Tabelle1[Datum],"&lt;="&amp;Tabelle1[[#This Row],[Datum]],Tabelle1[Stunde]),"")</f>
        <v/>
      </c>
    </row>
    <row r="988" spans="2:12" hidden="1">
      <c r="B988">
        <f>IF(Tabelle1[[#This Row],[Datum]]&lt;1,"",YEAR(Tabelle1[[#This Row],[Datum]]))</f>
        <v>2027</v>
      </c>
      <c r="C988">
        <f>IF(Tabelle1[[#This Row],[Datum]]&lt;1,"",MONTH(Tabelle1[[#This Row],[Datum]]))</f>
        <v>9</v>
      </c>
      <c r="D988">
        <f>IF(Tabelle1[[#This Row],[Verdienst]]="","",_xlfn.ISOWEEKNUM(Tabelle1[[#This Row],[Datum]]))</f>
        <v>36</v>
      </c>
      <c r="E988" s="5">
        <v>46642</v>
      </c>
      <c r="F988" s="4"/>
      <c r="G988" s="4"/>
      <c r="I988" s="6" t="str">
        <f>IF(Tabelle1[[#This Row],[Beginn]]&lt;1,"",IF(OR(Tabelle1[[#This Row],[Beginn]]="Urlaub",Tabelle1[[#This Row],[Beginn]]="Krank",Tabelle1[[#This Row],[Beginn]]="Feiertag"),8/24,Tabelle1[[#This Row],[Ende]]-Tabelle1[[#This Row],[Beginn]]-Tabelle1[[#This Row],[Pause]]))</f>
        <v/>
      </c>
      <c r="J988" s="2" t="str">
        <f>IF(ISNUMBER(Tabelle1[[#This Row],[Stunde]]),IF(Tabelle1[[#This Row],[Stunde]]&gt;0,Tabelle1[[#This Row],[Stunde]]*$J$1*24,""),"")</f>
        <v/>
      </c>
      <c r="K988">
        <f>IF(MOD(Tabelle1[[#This Row],[Datum]],7)=1,SUMIF(Tabelle1[Datum],"&lt;="&amp;Tabelle1[[#This Row],[Datum]],Tabelle1[Betrag]),"")</f>
        <v>506.55999999999995</v>
      </c>
      <c r="L988" s="6">
        <f>IF(MOD(Tabelle1[[#This Row],[Datum]],7)=1,SUMIF(Tabelle1[Datum],"&lt;="&amp;Tabelle1[[#This Row],[Datum]],Tabelle1[Stunde]),"")</f>
        <v>1.3333333333333333</v>
      </c>
    </row>
    <row r="989" spans="2:12" hidden="1">
      <c r="B989">
        <f>IF(Tabelle1[[#This Row],[Datum]]&lt;1,"",YEAR(Tabelle1[[#This Row],[Datum]]))</f>
        <v>2027</v>
      </c>
      <c r="C989">
        <f>IF(Tabelle1[[#This Row],[Datum]]&lt;1,"",MONTH(Tabelle1[[#This Row],[Datum]]))</f>
        <v>9</v>
      </c>
      <c r="D989" t="str">
        <f>IF(Tabelle1[[#This Row],[Verdienst]]="","",_xlfn.ISOWEEKNUM(Tabelle1[[#This Row],[Datum]]))</f>
        <v/>
      </c>
      <c r="E989" s="5">
        <v>46643</v>
      </c>
      <c r="F989" s="4"/>
      <c r="G989" s="4"/>
      <c r="I989" s="6" t="str">
        <f>IF(Tabelle1[[#This Row],[Beginn]]&lt;1,"",IF(OR(Tabelle1[[#This Row],[Beginn]]="Urlaub",Tabelle1[[#This Row],[Beginn]]="Krank",Tabelle1[[#This Row],[Beginn]]="Feiertag"),8/24,Tabelle1[[#This Row],[Ende]]-Tabelle1[[#This Row],[Beginn]]-Tabelle1[[#This Row],[Pause]]))</f>
        <v/>
      </c>
      <c r="J989" s="2" t="str">
        <f>IF(ISNUMBER(Tabelle1[[#This Row],[Stunde]]),IF(Tabelle1[[#This Row],[Stunde]]&gt;0,Tabelle1[[#This Row],[Stunde]]*$J$1*24,""),"")</f>
        <v/>
      </c>
      <c r="K989" t="str">
        <f>IF(MOD(Tabelle1[[#This Row],[Datum]],7)=1,SUMIF(Tabelle1[Datum],"&lt;="&amp;Tabelle1[[#This Row],[Datum]],Tabelle1[Betrag]),"")</f>
        <v/>
      </c>
      <c r="L989" s="6" t="str">
        <f>IF(MOD(Tabelle1[[#This Row],[Datum]],7)=1,SUMIF(Tabelle1[Datum],"&lt;="&amp;Tabelle1[[#This Row],[Datum]],Tabelle1[Stunde]),"")</f>
        <v/>
      </c>
    </row>
    <row r="990" spans="2:12" hidden="1">
      <c r="B990">
        <f>IF(Tabelle1[[#This Row],[Datum]]&lt;1,"",YEAR(Tabelle1[[#This Row],[Datum]]))</f>
        <v>2027</v>
      </c>
      <c r="C990">
        <f>IF(Tabelle1[[#This Row],[Datum]]&lt;1,"",MONTH(Tabelle1[[#This Row],[Datum]]))</f>
        <v>9</v>
      </c>
      <c r="D990" t="str">
        <f>IF(Tabelle1[[#This Row],[Verdienst]]="","",_xlfn.ISOWEEKNUM(Tabelle1[[#This Row],[Datum]]))</f>
        <v/>
      </c>
      <c r="E990" s="5">
        <v>46644</v>
      </c>
      <c r="F990" s="4"/>
      <c r="G990" s="4"/>
      <c r="I990" s="6" t="str">
        <f>IF(Tabelle1[[#This Row],[Beginn]]&lt;1,"",IF(OR(Tabelle1[[#This Row],[Beginn]]="Urlaub",Tabelle1[[#This Row],[Beginn]]="Krank",Tabelle1[[#This Row],[Beginn]]="Feiertag"),8/24,Tabelle1[[#This Row],[Ende]]-Tabelle1[[#This Row],[Beginn]]-Tabelle1[[#This Row],[Pause]]))</f>
        <v/>
      </c>
      <c r="J990" s="2" t="str">
        <f>IF(ISNUMBER(Tabelle1[[#This Row],[Stunde]]),IF(Tabelle1[[#This Row],[Stunde]]&gt;0,Tabelle1[[#This Row],[Stunde]]*$J$1*24,""),"")</f>
        <v/>
      </c>
      <c r="K990" t="str">
        <f>IF(MOD(Tabelle1[[#This Row],[Datum]],7)=1,SUMIF(Tabelle1[Datum],"&lt;="&amp;Tabelle1[[#This Row],[Datum]],Tabelle1[Betrag]),"")</f>
        <v/>
      </c>
      <c r="L990" s="6" t="str">
        <f>IF(MOD(Tabelle1[[#This Row],[Datum]],7)=1,SUMIF(Tabelle1[Datum],"&lt;="&amp;Tabelle1[[#This Row],[Datum]],Tabelle1[Stunde]),"")</f>
        <v/>
      </c>
    </row>
    <row r="991" spans="2:12" hidden="1">
      <c r="B991">
        <f>IF(Tabelle1[[#This Row],[Datum]]&lt;1,"",YEAR(Tabelle1[[#This Row],[Datum]]))</f>
        <v>2027</v>
      </c>
      <c r="C991">
        <f>IF(Tabelle1[[#This Row],[Datum]]&lt;1,"",MONTH(Tabelle1[[#This Row],[Datum]]))</f>
        <v>9</v>
      </c>
      <c r="D991" t="str">
        <f>IF(Tabelle1[[#This Row],[Verdienst]]="","",_xlfn.ISOWEEKNUM(Tabelle1[[#This Row],[Datum]]))</f>
        <v/>
      </c>
      <c r="E991" s="5">
        <v>46645</v>
      </c>
      <c r="F991" s="4"/>
      <c r="G991" s="4"/>
      <c r="I991" s="6" t="str">
        <f>IF(Tabelle1[[#This Row],[Beginn]]&lt;1,"",IF(OR(Tabelle1[[#This Row],[Beginn]]="Urlaub",Tabelle1[[#This Row],[Beginn]]="Krank",Tabelle1[[#This Row],[Beginn]]="Feiertag"),8/24,Tabelle1[[#This Row],[Ende]]-Tabelle1[[#This Row],[Beginn]]-Tabelle1[[#This Row],[Pause]]))</f>
        <v/>
      </c>
      <c r="J991" s="2" t="str">
        <f>IF(ISNUMBER(Tabelle1[[#This Row],[Stunde]]),IF(Tabelle1[[#This Row],[Stunde]]&gt;0,Tabelle1[[#This Row],[Stunde]]*$J$1*24,""),"")</f>
        <v/>
      </c>
      <c r="K991" t="str">
        <f>IF(MOD(Tabelle1[[#This Row],[Datum]],7)=1,SUMIF(Tabelle1[Datum],"&lt;="&amp;Tabelle1[[#This Row],[Datum]],Tabelle1[Betrag]),"")</f>
        <v/>
      </c>
      <c r="L991" s="6" t="str">
        <f>IF(MOD(Tabelle1[[#This Row],[Datum]],7)=1,SUMIF(Tabelle1[Datum],"&lt;="&amp;Tabelle1[[#This Row],[Datum]],Tabelle1[Stunde]),"")</f>
        <v/>
      </c>
    </row>
    <row r="992" spans="2:12" hidden="1">
      <c r="B992">
        <f>IF(Tabelle1[[#This Row],[Datum]]&lt;1,"",YEAR(Tabelle1[[#This Row],[Datum]]))</f>
        <v>2027</v>
      </c>
      <c r="C992">
        <f>IF(Tabelle1[[#This Row],[Datum]]&lt;1,"",MONTH(Tabelle1[[#This Row],[Datum]]))</f>
        <v>9</v>
      </c>
      <c r="D992" t="str">
        <f>IF(Tabelle1[[#This Row],[Verdienst]]="","",_xlfn.ISOWEEKNUM(Tabelle1[[#This Row],[Datum]]))</f>
        <v/>
      </c>
      <c r="E992" s="5">
        <v>46646</v>
      </c>
      <c r="F992" s="4"/>
      <c r="G992" s="4"/>
      <c r="I992" s="6" t="str">
        <f>IF(Tabelle1[[#This Row],[Beginn]]&lt;1,"",IF(OR(Tabelle1[[#This Row],[Beginn]]="Urlaub",Tabelle1[[#This Row],[Beginn]]="Krank",Tabelle1[[#This Row],[Beginn]]="Feiertag"),8/24,Tabelle1[[#This Row],[Ende]]-Tabelle1[[#This Row],[Beginn]]-Tabelle1[[#This Row],[Pause]]))</f>
        <v/>
      </c>
      <c r="J992" s="2" t="str">
        <f>IF(ISNUMBER(Tabelle1[[#This Row],[Stunde]]),IF(Tabelle1[[#This Row],[Stunde]]&gt;0,Tabelle1[[#This Row],[Stunde]]*$J$1*24,""),"")</f>
        <v/>
      </c>
      <c r="K992" t="str">
        <f>IF(MOD(Tabelle1[[#This Row],[Datum]],7)=1,SUMIF(Tabelle1[Datum],"&lt;="&amp;Tabelle1[[#This Row],[Datum]],Tabelle1[Betrag]),"")</f>
        <v/>
      </c>
      <c r="L992" s="6" t="str">
        <f>IF(MOD(Tabelle1[[#This Row],[Datum]],7)=1,SUMIF(Tabelle1[Datum],"&lt;="&amp;Tabelle1[[#This Row],[Datum]],Tabelle1[Stunde]),"")</f>
        <v/>
      </c>
    </row>
    <row r="993" spans="2:12" hidden="1">
      <c r="B993">
        <f>IF(Tabelle1[[#This Row],[Datum]]&lt;1,"",YEAR(Tabelle1[[#This Row],[Datum]]))</f>
        <v>2027</v>
      </c>
      <c r="C993">
        <f>IF(Tabelle1[[#This Row],[Datum]]&lt;1,"",MONTH(Tabelle1[[#This Row],[Datum]]))</f>
        <v>9</v>
      </c>
      <c r="D993" t="str">
        <f>IF(Tabelle1[[#This Row],[Verdienst]]="","",_xlfn.ISOWEEKNUM(Tabelle1[[#This Row],[Datum]]))</f>
        <v/>
      </c>
      <c r="E993" s="5">
        <v>46647</v>
      </c>
      <c r="F993" s="4"/>
      <c r="G993" s="4"/>
      <c r="I993" s="6" t="str">
        <f>IF(Tabelle1[[#This Row],[Beginn]]&lt;1,"",IF(OR(Tabelle1[[#This Row],[Beginn]]="Urlaub",Tabelle1[[#This Row],[Beginn]]="Krank",Tabelle1[[#This Row],[Beginn]]="Feiertag"),8/24,Tabelle1[[#This Row],[Ende]]-Tabelle1[[#This Row],[Beginn]]-Tabelle1[[#This Row],[Pause]]))</f>
        <v/>
      </c>
      <c r="J993" s="2" t="str">
        <f>IF(ISNUMBER(Tabelle1[[#This Row],[Stunde]]),IF(Tabelle1[[#This Row],[Stunde]]&gt;0,Tabelle1[[#This Row],[Stunde]]*$J$1*24,""),"")</f>
        <v/>
      </c>
      <c r="K993" t="str">
        <f>IF(MOD(Tabelle1[[#This Row],[Datum]],7)=1,SUMIF(Tabelle1[Datum],"&lt;="&amp;Tabelle1[[#This Row],[Datum]],Tabelle1[Betrag]),"")</f>
        <v/>
      </c>
      <c r="L993" s="6" t="str">
        <f>IF(MOD(Tabelle1[[#This Row],[Datum]],7)=1,SUMIF(Tabelle1[Datum],"&lt;="&amp;Tabelle1[[#This Row],[Datum]],Tabelle1[Stunde]),"")</f>
        <v/>
      </c>
    </row>
    <row r="994" spans="2:12" hidden="1">
      <c r="B994">
        <f>IF(Tabelle1[[#This Row],[Datum]]&lt;1,"",YEAR(Tabelle1[[#This Row],[Datum]]))</f>
        <v>2027</v>
      </c>
      <c r="C994">
        <f>IF(Tabelle1[[#This Row],[Datum]]&lt;1,"",MONTH(Tabelle1[[#This Row],[Datum]]))</f>
        <v>9</v>
      </c>
      <c r="D994" t="str">
        <f>IF(Tabelle1[[#This Row],[Verdienst]]="","",_xlfn.ISOWEEKNUM(Tabelle1[[#This Row],[Datum]]))</f>
        <v/>
      </c>
      <c r="E994" s="5">
        <v>46648</v>
      </c>
      <c r="F994" s="4"/>
      <c r="G994" s="4"/>
      <c r="I994" s="6" t="str">
        <f>IF(Tabelle1[[#This Row],[Beginn]]&lt;1,"",IF(OR(Tabelle1[[#This Row],[Beginn]]="Urlaub",Tabelle1[[#This Row],[Beginn]]="Krank",Tabelle1[[#This Row],[Beginn]]="Feiertag"),8/24,Tabelle1[[#This Row],[Ende]]-Tabelle1[[#This Row],[Beginn]]-Tabelle1[[#This Row],[Pause]]))</f>
        <v/>
      </c>
      <c r="J994" s="2" t="str">
        <f>IF(ISNUMBER(Tabelle1[[#This Row],[Stunde]]),IF(Tabelle1[[#This Row],[Stunde]]&gt;0,Tabelle1[[#This Row],[Stunde]]*$J$1*24,""),"")</f>
        <v/>
      </c>
      <c r="K994" t="str">
        <f>IF(MOD(Tabelle1[[#This Row],[Datum]],7)=1,SUMIF(Tabelle1[Datum],"&lt;="&amp;Tabelle1[[#This Row],[Datum]],Tabelle1[Betrag]),"")</f>
        <v/>
      </c>
      <c r="L994" s="6" t="str">
        <f>IF(MOD(Tabelle1[[#This Row],[Datum]],7)=1,SUMIF(Tabelle1[Datum],"&lt;="&amp;Tabelle1[[#This Row],[Datum]],Tabelle1[Stunde]),"")</f>
        <v/>
      </c>
    </row>
    <row r="995" spans="2:12" hidden="1">
      <c r="B995">
        <f>IF(Tabelle1[[#This Row],[Datum]]&lt;1,"",YEAR(Tabelle1[[#This Row],[Datum]]))</f>
        <v>2027</v>
      </c>
      <c r="C995">
        <f>IF(Tabelle1[[#This Row],[Datum]]&lt;1,"",MONTH(Tabelle1[[#This Row],[Datum]]))</f>
        <v>9</v>
      </c>
      <c r="D995">
        <f>IF(Tabelle1[[#This Row],[Verdienst]]="","",_xlfn.ISOWEEKNUM(Tabelle1[[#This Row],[Datum]]))</f>
        <v>37</v>
      </c>
      <c r="E995" s="5">
        <v>46649</v>
      </c>
      <c r="F995" s="4"/>
      <c r="G995" s="4"/>
      <c r="I995" s="6" t="str">
        <f>IF(Tabelle1[[#This Row],[Beginn]]&lt;1,"",IF(OR(Tabelle1[[#This Row],[Beginn]]="Urlaub",Tabelle1[[#This Row],[Beginn]]="Krank",Tabelle1[[#This Row],[Beginn]]="Feiertag"),8/24,Tabelle1[[#This Row],[Ende]]-Tabelle1[[#This Row],[Beginn]]-Tabelle1[[#This Row],[Pause]]))</f>
        <v/>
      </c>
      <c r="J995" s="2" t="str">
        <f>IF(ISNUMBER(Tabelle1[[#This Row],[Stunde]]),IF(Tabelle1[[#This Row],[Stunde]]&gt;0,Tabelle1[[#This Row],[Stunde]]*$J$1*24,""),"")</f>
        <v/>
      </c>
      <c r="K995">
        <f>IF(MOD(Tabelle1[[#This Row],[Datum]],7)=1,SUMIF(Tabelle1[Datum],"&lt;="&amp;Tabelle1[[#This Row],[Datum]],Tabelle1[Betrag]),"")</f>
        <v>506.55999999999995</v>
      </c>
      <c r="L995" s="6">
        <f>IF(MOD(Tabelle1[[#This Row],[Datum]],7)=1,SUMIF(Tabelle1[Datum],"&lt;="&amp;Tabelle1[[#This Row],[Datum]],Tabelle1[Stunde]),"")</f>
        <v>1.3333333333333333</v>
      </c>
    </row>
    <row r="996" spans="2:12" hidden="1">
      <c r="B996">
        <f>IF(Tabelle1[[#This Row],[Datum]]&lt;1,"",YEAR(Tabelle1[[#This Row],[Datum]]))</f>
        <v>2027</v>
      </c>
      <c r="C996">
        <f>IF(Tabelle1[[#This Row],[Datum]]&lt;1,"",MONTH(Tabelle1[[#This Row],[Datum]]))</f>
        <v>9</v>
      </c>
      <c r="D996" t="str">
        <f>IF(Tabelle1[[#This Row],[Verdienst]]="","",_xlfn.ISOWEEKNUM(Tabelle1[[#This Row],[Datum]]))</f>
        <v/>
      </c>
      <c r="E996" s="5">
        <v>46650</v>
      </c>
      <c r="F996" s="4"/>
      <c r="G996" s="4"/>
      <c r="I996" s="6" t="str">
        <f>IF(Tabelle1[[#This Row],[Beginn]]&lt;1,"",IF(OR(Tabelle1[[#This Row],[Beginn]]="Urlaub",Tabelle1[[#This Row],[Beginn]]="Krank",Tabelle1[[#This Row],[Beginn]]="Feiertag"),8/24,Tabelle1[[#This Row],[Ende]]-Tabelle1[[#This Row],[Beginn]]-Tabelle1[[#This Row],[Pause]]))</f>
        <v/>
      </c>
      <c r="J996" s="2" t="str">
        <f>IF(ISNUMBER(Tabelle1[[#This Row],[Stunde]]),IF(Tabelle1[[#This Row],[Stunde]]&gt;0,Tabelle1[[#This Row],[Stunde]]*$J$1*24,""),"")</f>
        <v/>
      </c>
      <c r="K996" t="str">
        <f>IF(MOD(Tabelle1[[#This Row],[Datum]],7)=1,SUMIF(Tabelle1[Datum],"&lt;="&amp;Tabelle1[[#This Row],[Datum]],Tabelle1[Betrag]),"")</f>
        <v/>
      </c>
      <c r="L996" s="6" t="str">
        <f>IF(MOD(Tabelle1[[#This Row],[Datum]],7)=1,SUMIF(Tabelle1[Datum],"&lt;="&amp;Tabelle1[[#This Row],[Datum]],Tabelle1[Stunde]),"")</f>
        <v/>
      </c>
    </row>
    <row r="997" spans="2:12" hidden="1">
      <c r="B997">
        <f>IF(Tabelle1[[#This Row],[Datum]]&lt;1,"",YEAR(Tabelle1[[#This Row],[Datum]]))</f>
        <v>2027</v>
      </c>
      <c r="C997">
        <f>IF(Tabelle1[[#This Row],[Datum]]&lt;1,"",MONTH(Tabelle1[[#This Row],[Datum]]))</f>
        <v>9</v>
      </c>
      <c r="D997" t="str">
        <f>IF(Tabelle1[[#This Row],[Verdienst]]="","",_xlfn.ISOWEEKNUM(Tabelle1[[#This Row],[Datum]]))</f>
        <v/>
      </c>
      <c r="E997" s="5">
        <v>46651</v>
      </c>
      <c r="F997" s="4"/>
      <c r="G997" s="4"/>
      <c r="I997" s="6" t="str">
        <f>IF(Tabelle1[[#This Row],[Beginn]]&lt;1,"",IF(OR(Tabelle1[[#This Row],[Beginn]]="Urlaub",Tabelle1[[#This Row],[Beginn]]="Krank",Tabelle1[[#This Row],[Beginn]]="Feiertag"),8/24,Tabelle1[[#This Row],[Ende]]-Tabelle1[[#This Row],[Beginn]]-Tabelle1[[#This Row],[Pause]]))</f>
        <v/>
      </c>
      <c r="J997" s="2" t="str">
        <f>IF(ISNUMBER(Tabelle1[[#This Row],[Stunde]]),IF(Tabelle1[[#This Row],[Stunde]]&gt;0,Tabelle1[[#This Row],[Stunde]]*$J$1*24,""),"")</f>
        <v/>
      </c>
      <c r="K997" t="str">
        <f>IF(MOD(Tabelle1[[#This Row],[Datum]],7)=1,SUMIF(Tabelle1[Datum],"&lt;="&amp;Tabelle1[[#This Row],[Datum]],Tabelle1[Betrag]),"")</f>
        <v/>
      </c>
      <c r="L997" s="6" t="str">
        <f>IF(MOD(Tabelle1[[#This Row],[Datum]],7)=1,SUMIF(Tabelle1[Datum],"&lt;="&amp;Tabelle1[[#This Row],[Datum]],Tabelle1[Stunde]),"")</f>
        <v/>
      </c>
    </row>
    <row r="998" spans="2:12" hidden="1">
      <c r="B998">
        <f>IF(Tabelle1[[#This Row],[Datum]]&lt;1,"",YEAR(Tabelle1[[#This Row],[Datum]]))</f>
        <v>2027</v>
      </c>
      <c r="C998">
        <f>IF(Tabelle1[[#This Row],[Datum]]&lt;1,"",MONTH(Tabelle1[[#This Row],[Datum]]))</f>
        <v>9</v>
      </c>
      <c r="D998" t="str">
        <f>IF(Tabelle1[[#This Row],[Verdienst]]="","",_xlfn.ISOWEEKNUM(Tabelle1[[#This Row],[Datum]]))</f>
        <v/>
      </c>
      <c r="E998" s="5">
        <v>46652</v>
      </c>
      <c r="F998" s="4"/>
      <c r="G998" s="4"/>
      <c r="I998" s="6" t="str">
        <f>IF(Tabelle1[[#This Row],[Beginn]]&lt;1,"",IF(OR(Tabelle1[[#This Row],[Beginn]]="Urlaub",Tabelle1[[#This Row],[Beginn]]="Krank",Tabelle1[[#This Row],[Beginn]]="Feiertag"),8/24,Tabelle1[[#This Row],[Ende]]-Tabelle1[[#This Row],[Beginn]]-Tabelle1[[#This Row],[Pause]]))</f>
        <v/>
      </c>
      <c r="J998" s="2" t="str">
        <f>IF(ISNUMBER(Tabelle1[[#This Row],[Stunde]]),IF(Tabelle1[[#This Row],[Stunde]]&gt;0,Tabelle1[[#This Row],[Stunde]]*$J$1*24,""),"")</f>
        <v/>
      </c>
      <c r="K998" t="str">
        <f>IF(MOD(Tabelle1[[#This Row],[Datum]],7)=1,SUMIF(Tabelle1[Datum],"&lt;="&amp;Tabelle1[[#This Row],[Datum]],Tabelle1[Betrag]),"")</f>
        <v/>
      </c>
      <c r="L998" s="6" t="str">
        <f>IF(MOD(Tabelle1[[#This Row],[Datum]],7)=1,SUMIF(Tabelle1[Datum],"&lt;="&amp;Tabelle1[[#This Row],[Datum]],Tabelle1[Stunde]),"")</f>
        <v/>
      </c>
    </row>
    <row r="999" spans="2:12" hidden="1">
      <c r="B999">
        <f>IF(Tabelle1[[#This Row],[Datum]]&lt;1,"",YEAR(Tabelle1[[#This Row],[Datum]]))</f>
        <v>2027</v>
      </c>
      <c r="C999">
        <f>IF(Tabelle1[[#This Row],[Datum]]&lt;1,"",MONTH(Tabelle1[[#This Row],[Datum]]))</f>
        <v>9</v>
      </c>
      <c r="D999" t="str">
        <f>IF(Tabelle1[[#This Row],[Verdienst]]="","",_xlfn.ISOWEEKNUM(Tabelle1[[#This Row],[Datum]]))</f>
        <v/>
      </c>
      <c r="E999" s="5">
        <v>46653</v>
      </c>
      <c r="F999" s="4"/>
      <c r="G999" s="4"/>
      <c r="I999" s="6" t="str">
        <f>IF(Tabelle1[[#This Row],[Beginn]]&lt;1,"",IF(OR(Tabelle1[[#This Row],[Beginn]]="Urlaub",Tabelle1[[#This Row],[Beginn]]="Krank",Tabelle1[[#This Row],[Beginn]]="Feiertag"),8/24,Tabelle1[[#This Row],[Ende]]-Tabelle1[[#This Row],[Beginn]]-Tabelle1[[#This Row],[Pause]]))</f>
        <v/>
      </c>
      <c r="J999" s="2" t="str">
        <f>IF(ISNUMBER(Tabelle1[[#This Row],[Stunde]]),IF(Tabelle1[[#This Row],[Stunde]]&gt;0,Tabelle1[[#This Row],[Stunde]]*$J$1*24,""),"")</f>
        <v/>
      </c>
      <c r="K999" t="str">
        <f>IF(MOD(Tabelle1[[#This Row],[Datum]],7)=1,SUMIF(Tabelle1[Datum],"&lt;="&amp;Tabelle1[[#This Row],[Datum]],Tabelle1[Betrag]),"")</f>
        <v/>
      </c>
      <c r="L999" s="6" t="str">
        <f>IF(MOD(Tabelle1[[#This Row],[Datum]],7)=1,SUMIF(Tabelle1[Datum],"&lt;="&amp;Tabelle1[[#This Row],[Datum]],Tabelle1[Stunde]),"")</f>
        <v/>
      </c>
    </row>
    <row r="1000" spans="2:12" hidden="1">
      <c r="B1000">
        <f>IF(Tabelle1[[#This Row],[Datum]]&lt;1,"",YEAR(Tabelle1[[#This Row],[Datum]]))</f>
        <v>2027</v>
      </c>
      <c r="C1000">
        <f>IF(Tabelle1[[#This Row],[Datum]]&lt;1,"",MONTH(Tabelle1[[#This Row],[Datum]]))</f>
        <v>9</v>
      </c>
      <c r="D1000" t="str">
        <f>IF(Tabelle1[[#This Row],[Verdienst]]="","",_xlfn.ISOWEEKNUM(Tabelle1[[#This Row],[Datum]]))</f>
        <v/>
      </c>
      <c r="E1000" s="5">
        <v>46654</v>
      </c>
      <c r="F1000" s="4"/>
      <c r="G1000" s="4"/>
      <c r="I1000" s="6" t="str">
        <f>IF(Tabelle1[[#This Row],[Beginn]]&lt;1,"",IF(OR(Tabelle1[[#This Row],[Beginn]]="Urlaub",Tabelle1[[#This Row],[Beginn]]="Krank",Tabelle1[[#This Row],[Beginn]]="Feiertag"),8/24,Tabelle1[[#This Row],[Ende]]-Tabelle1[[#This Row],[Beginn]]-Tabelle1[[#This Row],[Pause]]))</f>
        <v/>
      </c>
      <c r="J1000" s="2" t="str">
        <f>IF(ISNUMBER(Tabelle1[[#This Row],[Stunde]]),IF(Tabelle1[[#This Row],[Stunde]]&gt;0,Tabelle1[[#This Row],[Stunde]]*$J$1*24,""),"")</f>
        <v/>
      </c>
      <c r="K1000" t="str">
        <f>IF(MOD(Tabelle1[[#This Row],[Datum]],7)=1,SUMIF(Tabelle1[Datum],"&lt;="&amp;Tabelle1[[#This Row],[Datum]],Tabelle1[Betrag]),"")</f>
        <v/>
      </c>
      <c r="L1000" s="6" t="str">
        <f>IF(MOD(Tabelle1[[#This Row],[Datum]],7)=1,SUMIF(Tabelle1[Datum],"&lt;="&amp;Tabelle1[[#This Row],[Datum]],Tabelle1[Stunde]),"")</f>
        <v/>
      </c>
    </row>
    <row r="1001" spans="2:12" hidden="1">
      <c r="B1001">
        <f>IF(Tabelle1[[#This Row],[Datum]]&lt;1,"",YEAR(Tabelle1[[#This Row],[Datum]]))</f>
        <v>2027</v>
      </c>
      <c r="C1001">
        <f>IF(Tabelle1[[#This Row],[Datum]]&lt;1,"",MONTH(Tabelle1[[#This Row],[Datum]]))</f>
        <v>9</v>
      </c>
      <c r="D1001" t="str">
        <f>IF(Tabelle1[[#This Row],[Verdienst]]="","",_xlfn.ISOWEEKNUM(Tabelle1[[#This Row],[Datum]]))</f>
        <v/>
      </c>
      <c r="E1001" s="5">
        <v>46655</v>
      </c>
      <c r="F1001" s="4"/>
      <c r="G1001" s="4"/>
      <c r="I1001" s="6" t="str">
        <f>IF(Tabelle1[[#This Row],[Beginn]]&lt;1,"",IF(OR(Tabelle1[[#This Row],[Beginn]]="Urlaub",Tabelle1[[#This Row],[Beginn]]="Krank",Tabelle1[[#This Row],[Beginn]]="Feiertag"),8/24,Tabelle1[[#This Row],[Ende]]-Tabelle1[[#This Row],[Beginn]]-Tabelle1[[#This Row],[Pause]]))</f>
        <v/>
      </c>
      <c r="J1001" s="2" t="str">
        <f>IF(ISNUMBER(Tabelle1[[#This Row],[Stunde]]),IF(Tabelle1[[#This Row],[Stunde]]&gt;0,Tabelle1[[#This Row],[Stunde]]*$J$1*24,""),"")</f>
        <v/>
      </c>
      <c r="K1001" t="str">
        <f>IF(MOD(Tabelle1[[#This Row],[Datum]],7)=1,SUMIF(Tabelle1[Datum],"&lt;="&amp;Tabelle1[[#This Row],[Datum]],Tabelle1[Betrag]),"")</f>
        <v/>
      </c>
      <c r="L1001" s="6" t="str">
        <f>IF(MOD(Tabelle1[[#This Row],[Datum]],7)=1,SUMIF(Tabelle1[Datum],"&lt;="&amp;Tabelle1[[#This Row],[Datum]],Tabelle1[Stunde]),"")</f>
        <v/>
      </c>
    </row>
    <row r="1002" spans="2:12" hidden="1">
      <c r="B1002">
        <f>IF(Tabelle1[[#This Row],[Datum]]&lt;1,"",YEAR(Tabelle1[[#This Row],[Datum]]))</f>
        <v>2027</v>
      </c>
      <c r="C1002">
        <f>IF(Tabelle1[[#This Row],[Datum]]&lt;1,"",MONTH(Tabelle1[[#This Row],[Datum]]))</f>
        <v>9</v>
      </c>
      <c r="D1002">
        <f>IF(Tabelle1[[#This Row],[Verdienst]]="","",_xlfn.ISOWEEKNUM(Tabelle1[[#This Row],[Datum]]))</f>
        <v>38</v>
      </c>
      <c r="E1002" s="5">
        <v>46656</v>
      </c>
      <c r="F1002" s="4"/>
      <c r="G1002" s="4"/>
      <c r="I1002" s="6" t="str">
        <f>IF(Tabelle1[[#This Row],[Beginn]]&lt;1,"",IF(OR(Tabelle1[[#This Row],[Beginn]]="Urlaub",Tabelle1[[#This Row],[Beginn]]="Krank",Tabelle1[[#This Row],[Beginn]]="Feiertag"),8/24,Tabelle1[[#This Row],[Ende]]-Tabelle1[[#This Row],[Beginn]]-Tabelle1[[#This Row],[Pause]]))</f>
        <v/>
      </c>
      <c r="J1002" s="2" t="str">
        <f>IF(ISNUMBER(Tabelle1[[#This Row],[Stunde]]),IF(Tabelle1[[#This Row],[Stunde]]&gt;0,Tabelle1[[#This Row],[Stunde]]*$J$1*24,""),"")</f>
        <v/>
      </c>
      <c r="K1002">
        <f>IF(MOD(Tabelle1[[#This Row],[Datum]],7)=1,SUMIF(Tabelle1[Datum],"&lt;="&amp;Tabelle1[[#This Row],[Datum]],Tabelle1[Betrag]),"")</f>
        <v>506.55999999999995</v>
      </c>
      <c r="L1002" s="6">
        <f>IF(MOD(Tabelle1[[#This Row],[Datum]],7)=1,SUMIF(Tabelle1[Datum],"&lt;="&amp;Tabelle1[[#This Row],[Datum]],Tabelle1[Stunde]),"")</f>
        <v>1.3333333333333333</v>
      </c>
    </row>
    <row r="1003" spans="2:12" hidden="1">
      <c r="B1003">
        <f>IF(Tabelle1[[#This Row],[Datum]]&lt;1,"",YEAR(Tabelle1[[#This Row],[Datum]]))</f>
        <v>2027</v>
      </c>
      <c r="C1003">
        <f>IF(Tabelle1[[#This Row],[Datum]]&lt;1,"",MONTH(Tabelle1[[#This Row],[Datum]]))</f>
        <v>9</v>
      </c>
      <c r="D1003" t="str">
        <f>IF(Tabelle1[[#This Row],[Verdienst]]="","",_xlfn.ISOWEEKNUM(Tabelle1[[#This Row],[Datum]]))</f>
        <v/>
      </c>
      <c r="E1003" s="5">
        <v>46657</v>
      </c>
      <c r="F1003" s="4"/>
      <c r="G1003" s="4"/>
      <c r="I1003" s="6" t="str">
        <f>IF(Tabelle1[[#This Row],[Beginn]]&lt;1,"",IF(OR(Tabelle1[[#This Row],[Beginn]]="Urlaub",Tabelle1[[#This Row],[Beginn]]="Krank",Tabelle1[[#This Row],[Beginn]]="Feiertag"),8/24,Tabelle1[[#This Row],[Ende]]-Tabelle1[[#This Row],[Beginn]]-Tabelle1[[#This Row],[Pause]]))</f>
        <v/>
      </c>
      <c r="J1003" s="2" t="str">
        <f>IF(ISNUMBER(Tabelle1[[#This Row],[Stunde]]),IF(Tabelle1[[#This Row],[Stunde]]&gt;0,Tabelle1[[#This Row],[Stunde]]*$J$1*24,""),"")</f>
        <v/>
      </c>
      <c r="K1003" t="str">
        <f>IF(MOD(Tabelle1[[#This Row],[Datum]],7)=1,SUMIF(Tabelle1[Datum],"&lt;="&amp;Tabelle1[[#This Row],[Datum]],Tabelle1[Betrag]),"")</f>
        <v/>
      </c>
      <c r="L1003" s="6" t="str">
        <f>IF(MOD(Tabelle1[[#This Row],[Datum]],7)=1,SUMIF(Tabelle1[Datum],"&lt;="&amp;Tabelle1[[#This Row],[Datum]],Tabelle1[Stunde]),"")</f>
        <v/>
      </c>
    </row>
    <row r="1004" spans="2:12" hidden="1">
      <c r="B1004">
        <f>IF(Tabelle1[[#This Row],[Datum]]&lt;1,"",YEAR(Tabelle1[[#This Row],[Datum]]))</f>
        <v>2027</v>
      </c>
      <c r="C1004">
        <f>IF(Tabelle1[[#This Row],[Datum]]&lt;1,"",MONTH(Tabelle1[[#This Row],[Datum]]))</f>
        <v>9</v>
      </c>
      <c r="D1004" t="str">
        <f>IF(Tabelle1[[#This Row],[Verdienst]]="","",_xlfn.ISOWEEKNUM(Tabelle1[[#This Row],[Datum]]))</f>
        <v/>
      </c>
      <c r="E1004" s="5">
        <v>46658</v>
      </c>
      <c r="F1004" s="4"/>
      <c r="G1004" s="4"/>
      <c r="I1004" s="6" t="str">
        <f>IF(Tabelle1[[#This Row],[Beginn]]&lt;1,"",IF(OR(Tabelle1[[#This Row],[Beginn]]="Urlaub",Tabelle1[[#This Row],[Beginn]]="Krank",Tabelle1[[#This Row],[Beginn]]="Feiertag"),8/24,Tabelle1[[#This Row],[Ende]]-Tabelle1[[#This Row],[Beginn]]-Tabelle1[[#This Row],[Pause]]))</f>
        <v/>
      </c>
      <c r="J1004" s="2" t="str">
        <f>IF(ISNUMBER(Tabelle1[[#This Row],[Stunde]]),IF(Tabelle1[[#This Row],[Stunde]]&gt;0,Tabelle1[[#This Row],[Stunde]]*$J$1*24,""),"")</f>
        <v/>
      </c>
      <c r="K1004" t="str">
        <f>IF(MOD(Tabelle1[[#This Row],[Datum]],7)=1,SUMIF(Tabelle1[Datum],"&lt;="&amp;Tabelle1[[#This Row],[Datum]],Tabelle1[Betrag]),"")</f>
        <v/>
      </c>
      <c r="L1004" s="6" t="str">
        <f>IF(MOD(Tabelle1[[#This Row],[Datum]],7)=1,SUMIF(Tabelle1[Datum],"&lt;="&amp;Tabelle1[[#This Row],[Datum]],Tabelle1[Stunde]),"")</f>
        <v/>
      </c>
    </row>
    <row r="1005" spans="2:12" hidden="1">
      <c r="B1005">
        <f>IF(Tabelle1[[#This Row],[Datum]]&lt;1,"",YEAR(Tabelle1[[#This Row],[Datum]]))</f>
        <v>2027</v>
      </c>
      <c r="C1005">
        <f>IF(Tabelle1[[#This Row],[Datum]]&lt;1,"",MONTH(Tabelle1[[#This Row],[Datum]]))</f>
        <v>9</v>
      </c>
      <c r="D1005" t="str">
        <f>IF(Tabelle1[[#This Row],[Verdienst]]="","",_xlfn.ISOWEEKNUM(Tabelle1[[#This Row],[Datum]]))</f>
        <v/>
      </c>
      <c r="E1005" s="5">
        <v>46659</v>
      </c>
      <c r="F1005" s="4"/>
      <c r="G1005" s="4"/>
      <c r="I1005" s="6" t="str">
        <f>IF(Tabelle1[[#This Row],[Beginn]]&lt;1,"",IF(OR(Tabelle1[[#This Row],[Beginn]]="Urlaub",Tabelle1[[#This Row],[Beginn]]="Krank",Tabelle1[[#This Row],[Beginn]]="Feiertag"),8/24,Tabelle1[[#This Row],[Ende]]-Tabelle1[[#This Row],[Beginn]]-Tabelle1[[#This Row],[Pause]]))</f>
        <v/>
      </c>
      <c r="J1005" s="2" t="str">
        <f>IF(ISNUMBER(Tabelle1[[#This Row],[Stunde]]),IF(Tabelle1[[#This Row],[Stunde]]&gt;0,Tabelle1[[#This Row],[Stunde]]*$J$1*24,""),"")</f>
        <v/>
      </c>
      <c r="K1005" t="str">
        <f>IF(MOD(Tabelle1[[#This Row],[Datum]],7)=1,SUMIF(Tabelle1[Datum],"&lt;="&amp;Tabelle1[[#This Row],[Datum]],Tabelle1[Betrag]),"")</f>
        <v/>
      </c>
      <c r="L1005" s="6" t="str">
        <f>IF(MOD(Tabelle1[[#This Row],[Datum]],7)=1,SUMIF(Tabelle1[Datum],"&lt;="&amp;Tabelle1[[#This Row],[Datum]],Tabelle1[Stunde]),"")</f>
        <v/>
      </c>
    </row>
    <row r="1006" spans="2:12" hidden="1">
      <c r="B1006">
        <f>IF(Tabelle1[[#This Row],[Datum]]&lt;1,"",YEAR(Tabelle1[[#This Row],[Datum]]))</f>
        <v>2027</v>
      </c>
      <c r="C1006">
        <f>IF(Tabelle1[[#This Row],[Datum]]&lt;1,"",MONTH(Tabelle1[[#This Row],[Datum]]))</f>
        <v>9</v>
      </c>
      <c r="D1006" t="str">
        <f>IF(Tabelle1[[#This Row],[Verdienst]]="","",_xlfn.ISOWEEKNUM(Tabelle1[[#This Row],[Datum]]))</f>
        <v/>
      </c>
      <c r="E1006" s="5">
        <v>46660</v>
      </c>
      <c r="F1006" s="4"/>
      <c r="G1006" s="4"/>
      <c r="I1006" s="6" t="str">
        <f>IF(Tabelle1[[#This Row],[Beginn]]&lt;1,"",IF(OR(Tabelle1[[#This Row],[Beginn]]="Urlaub",Tabelle1[[#This Row],[Beginn]]="Krank",Tabelle1[[#This Row],[Beginn]]="Feiertag"),8/24,Tabelle1[[#This Row],[Ende]]-Tabelle1[[#This Row],[Beginn]]-Tabelle1[[#This Row],[Pause]]))</f>
        <v/>
      </c>
      <c r="J1006" s="2" t="str">
        <f>IF(ISNUMBER(Tabelle1[[#This Row],[Stunde]]),IF(Tabelle1[[#This Row],[Stunde]]&gt;0,Tabelle1[[#This Row],[Stunde]]*$J$1*24,""),"")</f>
        <v/>
      </c>
      <c r="K1006" t="str">
        <f>IF(MOD(Tabelle1[[#This Row],[Datum]],7)=1,SUMIF(Tabelle1[Datum],"&lt;="&amp;Tabelle1[[#This Row],[Datum]],Tabelle1[Betrag]),"")</f>
        <v/>
      </c>
      <c r="L1006" s="6" t="str">
        <f>IF(MOD(Tabelle1[[#This Row],[Datum]],7)=1,SUMIF(Tabelle1[Datum],"&lt;="&amp;Tabelle1[[#This Row],[Datum]],Tabelle1[Stunde]),"")</f>
        <v/>
      </c>
    </row>
    <row r="1007" spans="2:12" hidden="1">
      <c r="B1007">
        <f>IF(Tabelle1[[#This Row],[Datum]]&lt;1,"",YEAR(Tabelle1[[#This Row],[Datum]]))</f>
        <v>2027</v>
      </c>
      <c r="C1007">
        <f>IF(Tabelle1[[#This Row],[Datum]]&lt;1,"",MONTH(Tabelle1[[#This Row],[Datum]]))</f>
        <v>10</v>
      </c>
      <c r="D1007" t="str">
        <f>IF(Tabelle1[[#This Row],[Verdienst]]="","",_xlfn.ISOWEEKNUM(Tabelle1[[#This Row],[Datum]]))</f>
        <v/>
      </c>
      <c r="E1007" s="5">
        <v>46661</v>
      </c>
      <c r="F1007" s="4"/>
      <c r="G1007" s="4"/>
      <c r="I1007" s="6" t="str">
        <f>IF(Tabelle1[[#This Row],[Beginn]]&lt;1,"",IF(OR(Tabelle1[[#This Row],[Beginn]]="Urlaub",Tabelle1[[#This Row],[Beginn]]="Krank",Tabelle1[[#This Row],[Beginn]]="Feiertag"),8/24,Tabelle1[[#This Row],[Ende]]-Tabelle1[[#This Row],[Beginn]]-Tabelle1[[#This Row],[Pause]]))</f>
        <v/>
      </c>
      <c r="J1007" s="2" t="str">
        <f>IF(ISNUMBER(Tabelle1[[#This Row],[Stunde]]),IF(Tabelle1[[#This Row],[Stunde]]&gt;0,Tabelle1[[#This Row],[Stunde]]*$J$1*24,""),"")</f>
        <v/>
      </c>
      <c r="K1007" t="str">
        <f>IF(MOD(Tabelle1[[#This Row],[Datum]],7)=1,SUMIF(Tabelle1[Datum],"&lt;="&amp;Tabelle1[[#This Row],[Datum]],Tabelle1[Betrag]),"")</f>
        <v/>
      </c>
      <c r="L1007" s="6" t="str">
        <f>IF(MOD(Tabelle1[[#This Row],[Datum]],7)=1,SUMIF(Tabelle1[Datum],"&lt;="&amp;Tabelle1[[#This Row],[Datum]],Tabelle1[Stunde]),"")</f>
        <v/>
      </c>
    </row>
    <row r="1008" spans="2:12" hidden="1">
      <c r="B1008">
        <f>IF(Tabelle1[[#This Row],[Datum]]&lt;1,"",YEAR(Tabelle1[[#This Row],[Datum]]))</f>
        <v>2027</v>
      </c>
      <c r="C1008">
        <f>IF(Tabelle1[[#This Row],[Datum]]&lt;1,"",MONTH(Tabelle1[[#This Row],[Datum]]))</f>
        <v>10</v>
      </c>
      <c r="D1008" t="str">
        <f>IF(Tabelle1[[#This Row],[Verdienst]]="","",_xlfn.ISOWEEKNUM(Tabelle1[[#This Row],[Datum]]))</f>
        <v/>
      </c>
      <c r="E1008" s="5">
        <v>46662</v>
      </c>
      <c r="F1008" s="4"/>
      <c r="G1008" s="4"/>
      <c r="I1008" s="6" t="str">
        <f>IF(Tabelle1[[#This Row],[Beginn]]&lt;1,"",IF(OR(Tabelle1[[#This Row],[Beginn]]="Urlaub",Tabelle1[[#This Row],[Beginn]]="Krank",Tabelle1[[#This Row],[Beginn]]="Feiertag"),8/24,Tabelle1[[#This Row],[Ende]]-Tabelle1[[#This Row],[Beginn]]-Tabelle1[[#This Row],[Pause]]))</f>
        <v/>
      </c>
      <c r="J1008" s="2" t="str">
        <f>IF(ISNUMBER(Tabelle1[[#This Row],[Stunde]]),IF(Tabelle1[[#This Row],[Stunde]]&gt;0,Tabelle1[[#This Row],[Stunde]]*$J$1*24,""),"")</f>
        <v/>
      </c>
      <c r="K1008" t="str">
        <f>IF(MOD(Tabelle1[[#This Row],[Datum]],7)=1,SUMIF(Tabelle1[Datum],"&lt;="&amp;Tabelle1[[#This Row],[Datum]],Tabelle1[Betrag]),"")</f>
        <v/>
      </c>
      <c r="L1008" s="6" t="str">
        <f>IF(MOD(Tabelle1[[#This Row],[Datum]],7)=1,SUMIF(Tabelle1[Datum],"&lt;="&amp;Tabelle1[[#This Row],[Datum]],Tabelle1[Stunde]),"")</f>
        <v/>
      </c>
    </row>
    <row r="1009" spans="2:12" hidden="1">
      <c r="B1009">
        <f>IF(Tabelle1[[#This Row],[Datum]]&lt;1,"",YEAR(Tabelle1[[#This Row],[Datum]]))</f>
        <v>2027</v>
      </c>
      <c r="C1009">
        <f>IF(Tabelle1[[#This Row],[Datum]]&lt;1,"",MONTH(Tabelle1[[#This Row],[Datum]]))</f>
        <v>10</v>
      </c>
      <c r="D1009">
        <f>IF(Tabelle1[[#This Row],[Verdienst]]="","",_xlfn.ISOWEEKNUM(Tabelle1[[#This Row],[Datum]]))</f>
        <v>39</v>
      </c>
      <c r="E1009" s="5">
        <v>46663</v>
      </c>
      <c r="F1009" s="4"/>
      <c r="G1009" s="4"/>
      <c r="I1009" s="6" t="str">
        <f>IF(Tabelle1[[#This Row],[Beginn]]&lt;1,"",IF(OR(Tabelle1[[#This Row],[Beginn]]="Urlaub",Tabelle1[[#This Row],[Beginn]]="Krank",Tabelle1[[#This Row],[Beginn]]="Feiertag"),8/24,Tabelle1[[#This Row],[Ende]]-Tabelle1[[#This Row],[Beginn]]-Tabelle1[[#This Row],[Pause]]))</f>
        <v/>
      </c>
      <c r="J1009" s="2" t="str">
        <f>IF(ISNUMBER(Tabelle1[[#This Row],[Stunde]]),IF(Tabelle1[[#This Row],[Stunde]]&gt;0,Tabelle1[[#This Row],[Stunde]]*$J$1*24,""),"")</f>
        <v/>
      </c>
      <c r="K1009">
        <f>IF(MOD(Tabelle1[[#This Row],[Datum]],7)=1,SUMIF(Tabelle1[Datum],"&lt;="&amp;Tabelle1[[#This Row],[Datum]],Tabelle1[Betrag]),"")</f>
        <v>506.55999999999995</v>
      </c>
      <c r="L1009" s="6">
        <f>IF(MOD(Tabelle1[[#This Row],[Datum]],7)=1,SUMIF(Tabelle1[Datum],"&lt;="&amp;Tabelle1[[#This Row],[Datum]],Tabelle1[Stunde]),"")</f>
        <v>1.3333333333333333</v>
      </c>
    </row>
    <row r="1010" spans="2:12" hidden="1">
      <c r="B1010">
        <f>IF(Tabelle1[[#This Row],[Datum]]&lt;1,"",YEAR(Tabelle1[[#This Row],[Datum]]))</f>
        <v>2027</v>
      </c>
      <c r="C1010">
        <f>IF(Tabelle1[[#This Row],[Datum]]&lt;1,"",MONTH(Tabelle1[[#This Row],[Datum]]))</f>
        <v>10</v>
      </c>
      <c r="D1010" t="str">
        <f>IF(Tabelle1[[#This Row],[Verdienst]]="","",_xlfn.ISOWEEKNUM(Tabelle1[[#This Row],[Datum]]))</f>
        <v/>
      </c>
      <c r="E1010" s="5">
        <v>46664</v>
      </c>
      <c r="F1010" s="4"/>
      <c r="G1010" s="4"/>
      <c r="I1010" s="6" t="str">
        <f>IF(Tabelle1[[#This Row],[Beginn]]&lt;1,"",IF(OR(Tabelle1[[#This Row],[Beginn]]="Urlaub",Tabelle1[[#This Row],[Beginn]]="Krank",Tabelle1[[#This Row],[Beginn]]="Feiertag"),8/24,Tabelle1[[#This Row],[Ende]]-Tabelle1[[#This Row],[Beginn]]-Tabelle1[[#This Row],[Pause]]))</f>
        <v/>
      </c>
      <c r="J1010" s="2" t="str">
        <f>IF(ISNUMBER(Tabelle1[[#This Row],[Stunde]]),IF(Tabelle1[[#This Row],[Stunde]]&gt;0,Tabelle1[[#This Row],[Stunde]]*$J$1*24,""),"")</f>
        <v/>
      </c>
      <c r="K1010" t="str">
        <f>IF(MOD(Tabelle1[[#This Row],[Datum]],7)=1,SUMIF(Tabelle1[Datum],"&lt;="&amp;Tabelle1[[#This Row],[Datum]],Tabelle1[Betrag]),"")</f>
        <v/>
      </c>
      <c r="L1010" s="6" t="str">
        <f>IF(MOD(Tabelle1[[#This Row],[Datum]],7)=1,SUMIF(Tabelle1[Datum],"&lt;="&amp;Tabelle1[[#This Row],[Datum]],Tabelle1[Stunde]),"")</f>
        <v/>
      </c>
    </row>
    <row r="1011" spans="2:12" hidden="1">
      <c r="B1011">
        <f>IF(Tabelle1[[#This Row],[Datum]]&lt;1,"",YEAR(Tabelle1[[#This Row],[Datum]]))</f>
        <v>2027</v>
      </c>
      <c r="C1011">
        <f>IF(Tabelle1[[#This Row],[Datum]]&lt;1,"",MONTH(Tabelle1[[#This Row],[Datum]]))</f>
        <v>10</v>
      </c>
      <c r="D1011" t="str">
        <f>IF(Tabelle1[[#This Row],[Verdienst]]="","",_xlfn.ISOWEEKNUM(Tabelle1[[#This Row],[Datum]]))</f>
        <v/>
      </c>
      <c r="E1011" s="5">
        <v>46665</v>
      </c>
      <c r="F1011" s="4"/>
      <c r="G1011" s="4"/>
      <c r="I1011" s="6" t="str">
        <f>IF(Tabelle1[[#This Row],[Beginn]]&lt;1,"",IF(OR(Tabelle1[[#This Row],[Beginn]]="Urlaub",Tabelle1[[#This Row],[Beginn]]="Krank",Tabelle1[[#This Row],[Beginn]]="Feiertag"),8/24,Tabelle1[[#This Row],[Ende]]-Tabelle1[[#This Row],[Beginn]]-Tabelle1[[#This Row],[Pause]]))</f>
        <v/>
      </c>
      <c r="J1011" s="2" t="str">
        <f>IF(ISNUMBER(Tabelle1[[#This Row],[Stunde]]),IF(Tabelle1[[#This Row],[Stunde]]&gt;0,Tabelle1[[#This Row],[Stunde]]*$J$1*24,""),"")</f>
        <v/>
      </c>
      <c r="K1011" t="str">
        <f>IF(MOD(Tabelle1[[#This Row],[Datum]],7)=1,SUMIF(Tabelle1[Datum],"&lt;="&amp;Tabelle1[[#This Row],[Datum]],Tabelle1[Betrag]),"")</f>
        <v/>
      </c>
      <c r="L1011" s="6" t="str">
        <f>IF(MOD(Tabelle1[[#This Row],[Datum]],7)=1,SUMIF(Tabelle1[Datum],"&lt;="&amp;Tabelle1[[#This Row],[Datum]],Tabelle1[Stunde]),"")</f>
        <v/>
      </c>
    </row>
    <row r="1012" spans="2:12" hidden="1">
      <c r="B1012">
        <f>IF(Tabelle1[[#This Row],[Datum]]&lt;1,"",YEAR(Tabelle1[[#This Row],[Datum]]))</f>
        <v>2027</v>
      </c>
      <c r="C1012">
        <f>IF(Tabelle1[[#This Row],[Datum]]&lt;1,"",MONTH(Tabelle1[[#This Row],[Datum]]))</f>
        <v>10</v>
      </c>
      <c r="D1012" t="str">
        <f>IF(Tabelle1[[#This Row],[Verdienst]]="","",_xlfn.ISOWEEKNUM(Tabelle1[[#This Row],[Datum]]))</f>
        <v/>
      </c>
      <c r="E1012" s="5">
        <v>46666</v>
      </c>
      <c r="F1012" s="4"/>
      <c r="G1012" s="4"/>
      <c r="I1012" s="6" t="str">
        <f>IF(Tabelle1[[#This Row],[Beginn]]&lt;1,"",IF(OR(Tabelle1[[#This Row],[Beginn]]="Urlaub",Tabelle1[[#This Row],[Beginn]]="Krank",Tabelle1[[#This Row],[Beginn]]="Feiertag"),8/24,Tabelle1[[#This Row],[Ende]]-Tabelle1[[#This Row],[Beginn]]-Tabelle1[[#This Row],[Pause]]))</f>
        <v/>
      </c>
      <c r="J1012" s="2" t="str">
        <f>IF(ISNUMBER(Tabelle1[[#This Row],[Stunde]]),IF(Tabelle1[[#This Row],[Stunde]]&gt;0,Tabelle1[[#This Row],[Stunde]]*$J$1*24,""),"")</f>
        <v/>
      </c>
      <c r="K1012" t="str">
        <f>IF(MOD(Tabelle1[[#This Row],[Datum]],7)=1,SUMIF(Tabelle1[Datum],"&lt;="&amp;Tabelle1[[#This Row],[Datum]],Tabelle1[Betrag]),"")</f>
        <v/>
      </c>
      <c r="L1012" s="6" t="str">
        <f>IF(MOD(Tabelle1[[#This Row],[Datum]],7)=1,SUMIF(Tabelle1[Datum],"&lt;="&amp;Tabelle1[[#This Row],[Datum]],Tabelle1[Stunde]),"")</f>
        <v/>
      </c>
    </row>
    <row r="1013" spans="2:12" hidden="1">
      <c r="B1013">
        <f>IF(Tabelle1[[#This Row],[Datum]]&lt;1,"",YEAR(Tabelle1[[#This Row],[Datum]]))</f>
        <v>2027</v>
      </c>
      <c r="C1013">
        <f>IF(Tabelle1[[#This Row],[Datum]]&lt;1,"",MONTH(Tabelle1[[#This Row],[Datum]]))</f>
        <v>10</v>
      </c>
      <c r="D1013" t="str">
        <f>IF(Tabelle1[[#This Row],[Verdienst]]="","",_xlfn.ISOWEEKNUM(Tabelle1[[#This Row],[Datum]]))</f>
        <v/>
      </c>
      <c r="E1013" s="5">
        <v>46667</v>
      </c>
      <c r="F1013" s="4"/>
      <c r="G1013" s="4"/>
      <c r="I1013" s="6" t="str">
        <f>IF(Tabelle1[[#This Row],[Beginn]]&lt;1,"",IF(OR(Tabelle1[[#This Row],[Beginn]]="Urlaub",Tabelle1[[#This Row],[Beginn]]="Krank",Tabelle1[[#This Row],[Beginn]]="Feiertag"),8/24,Tabelle1[[#This Row],[Ende]]-Tabelle1[[#This Row],[Beginn]]-Tabelle1[[#This Row],[Pause]]))</f>
        <v/>
      </c>
      <c r="J1013" s="2" t="str">
        <f>IF(ISNUMBER(Tabelle1[[#This Row],[Stunde]]),IF(Tabelle1[[#This Row],[Stunde]]&gt;0,Tabelle1[[#This Row],[Stunde]]*$J$1*24,""),"")</f>
        <v/>
      </c>
      <c r="K1013" t="str">
        <f>IF(MOD(Tabelle1[[#This Row],[Datum]],7)=1,SUMIF(Tabelle1[Datum],"&lt;="&amp;Tabelle1[[#This Row],[Datum]],Tabelle1[Betrag]),"")</f>
        <v/>
      </c>
      <c r="L1013" s="6" t="str">
        <f>IF(MOD(Tabelle1[[#This Row],[Datum]],7)=1,SUMIF(Tabelle1[Datum],"&lt;="&amp;Tabelle1[[#This Row],[Datum]],Tabelle1[Stunde]),"")</f>
        <v/>
      </c>
    </row>
    <row r="1014" spans="2:12" hidden="1">
      <c r="B1014">
        <f>IF(Tabelle1[[#This Row],[Datum]]&lt;1,"",YEAR(Tabelle1[[#This Row],[Datum]]))</f>
        <v>2027</v>
      </c>
      <c r="C1014">
        <f>IF(Tabelle1[[#This Row],[Datum]]&lt;1,"",MONTH(Tabelle1[[#This Row],[Datum]]))</f>
        <v>10</v>
      </c>
      <c r="D1014" t="str">
        <f>IF(Tabelle1[[#This Row],[Verdienst]]="","",_xlfn.ISOWEEKNUM(Tabelle1[[#This Row],[Datum]]))</f>
        <v/>
      </c>
      <c r="E1014" s="5">
        <v>46668</v>
      </c>
      <c r="F1014" s="4"/>
      <c r="G1014" s="4"/>
      <c r="I1014" s="6" t="str">
        <f>IF(Tabelle1[[#This Row],[Beginn]]&lt;1,"",IF(OR(Tabelle1[[#This Row],[Beginn]]="Urlaub",Tabelle1[[#This Row],[Beginn]]="Krank",Tabelle1[[#This Row],[Beginn]]="Feiertag"),8/24,Tabelle1[[#This Row],[Ende]]-Tabelle1[[#This Row],[Beginn]]-Tabelle1[[#This Row],[Pause]]))</f>
        <v/>
      </c>
      <c r="J1014" s="2" t="str">
        <f>IF(ISNUMBER(Tabelle1[[#This Row],[Stunde]]),IF(Tabelle1[[#This Row],[Stunde]]&gt;0,Tabelle1[[#This Row],[Stunde]]*$J$1*24,""),"")</f>
        <v/>
      </c>
      <c r="K1014" t="str">
        <f>IF(MOD(Tabelle1[[#This Row],[Datum]],7)=1,SUMIF(Tabelle1[Datum],"&lt;="&amp;Tabelle1[[#This Row],[Datum]],Tabelle1[Betrag]),"")</f>
        <v/>
      </c>
      <c r="L1014" s="6" t="str">
        <f>IF(MOD(Tabelle1[[#This Row],[Datum]],7)=1,SUMIF(Tabelle1[Datum],"&lt;="&amp;Tabelle1[[#This Row],[Datum]],Tabelle1[Stunde]),"")</f>
        <v/>
      </c>
    </row>
    <row r="1015" spans="2:12" hidden="1">
      <c r="B1015">
        <f>IF(Tabelle1[[#This Row],[Datum]]&lt;1,"",YEAR(Tabelle1[[#This Row],[Datum]]))</f>
        <v>2027</v>
      </c>
      <c r="C1015">
        <f>IF(Tabelle1[[#This Row],[Datum]]&lt;1,"",MONTH(Tabelle1[[#This Row],[Datum]]))</f>
        <v>10</v>
      </c>
      <c r="D1015" t="str">
        <f>IF(Tabelle1[[#This Row],[Verdienst]]="","",_xlfn.ISOWEEKNUM(Tabelle1[[#This Row],[Datum]]))</f>
        <v/>
      </c>
      <c r="E1015" s="5">
        <v>46669</v>
      </c>
      <c r="F1015" s="4"/>
      <c r="G1015" s="4"/>
      <c r="I1015" s="6" t="str">
        <f>IF(Tabelle1[[#This Row],[Beginn]]&lt;1,"",IF(OR(Tabelle1[[#This Row],[Beginn]]="Urlaub",Tabelle1[[#This Row],[Beginn]]="Krank",Tabelle1[[#This Row],[Beginn]]="Feiertag"),8/24,Tabelle1[[#This Row],[Ende]]-Tabelle1[[#This Row],[Beginn]]-Tabelle1[[#This Row],[Pause]]))</f>
        <v/>
      </c>
      <c r="J1015" s="2" t="str">
        <f>IF(ISNUMBER(Tabelle1[[#This Row],[Stunde]]),IF(Tabelle1[[#This Row],[Stunde]]&gt;0,Tabelle1[[#This Row],[Stunde]]*$J$1*24,""),"")</f>
        <v/>
      </c>
      <c r="K1015" t="str">
        <f>IF(MOD(Tabelle1[[#This Row],[Datum]],7)=1,SUMIF(Tabelle1[Datum],"&lt;="&amp;Tabelle1[[#This Row],[Datum]],Tabelle1[Betrag]),"")</f>
        <v/>
      </c>
      <c r="L1015" s="6" t="str">
        <f>IF(MOD(Tabelle1[[#This Row],[Datum]],7)=1,SUMIF(Tabelle1[Datum],"&lt;="&amp;Tabelle1[[#This Row],[Datum]],Tabelle1[Stunde]),"")</f>
        <v/>
      </c>
    </row>
    <row r="1016" spans="2:12" hidden="1">
      <c r="B1016">
        <f>IF(Tabelle1[[#This Row],[Datum]]&lt;1,"",YEAR(Tabelle1[[#This Row],[Datum]]))</f>
        <v>2027</v>
      </c>
      <c r="C1016">
        <f>IF(Tabelle1[[#This Row],[Datum]]&lt;1,"",MONTH(Tabelle1[[#This Row],[Datum]]))</f>
        <v>10</v>
      </c>
      <c r="D1016">
        <f>IF(Tabelle1[[#This Row],[Verdienst]]="","",_xlfn.ISOWEEKNUM(Tabelle1[[#This Row],[Datum]]))</f>
        <v>40</v>
      </c>
      <c r="E1016" s="5">
        <v>46670</v>
      </c>
      <c r="F1016" s="4"/>
      <c r="G1016" s="4"/>
      <c r="I1016" s="6" t="str">
        <f>IF(Tabelle1[[#This Row],[Beginn]]&lt;1,"",IF(OR(Tabelle1[[#This Row],[Beginn]]="Urlaub",Tabelle1[[#This Row],[Beginn]]="Krank",Tabelle1[[#This Row],[Beginn]]="Feiertag"),8/24,Tabelle1[[#This Row],[Ende]]-Tabelle1[[#This Row],[Beginn]]-Tabelle1[[#This Row],[Pause]]))</f>
        <v/>
      </c>
      <c r="J1016" s="2" t="str">
        <f>IF(ISNUMBER(Tabelle1[[#This Row],[Stunde]]),IF(Tabelle1[[#This Row],[Stunde]]&gt;0,Tabelle1[[#This Row],[Stunde]]*$J$1*24,""),"")</f>
        <v/>
      </c>
      <c r="K1016">
        <f>IF(MOD(Tabelle1[[#This Row],[Datum]],7)=1,SUMIF(Tabelle1[Datum],"&lt;="&amp;Tabelle1[[#This Row],[Datum]],Tabelle1[Betrag]),"")</f>
        <v>506.55999999999995</v>
      </c>
      <c r="L1016" s="6">
        <f>IF(MOD(Tabelle1[[#This Row],[Datum]],7)=1,SUMIF(Tabelle1[Datum],"&lt;="&amp;Tabelle1[[#This Row],[Datum]],Tabelle1[Stunde]),"")</f>
        <v>1.3333333333333333</v>
      </c>
    </row>
    <row r="1017" spans="2:12" hidden="1">
      <c r="B1017">
        <f>IF(Tabelle1[[#This Row],[Datum]]&lt;1,"",YEAR(Tabelle1[[#This Row],[Datum]]))</f>
        <v>2027</v>
      </c>
      <c r="C1017">
        <f>IF(Tabelle1[[#This Row],[Datum]]&lt;1,"",MONTH(Tabelle1[[#This Row],[Datum]]))</f>
        <v>10</v>
      </c>
      <c r="D1017" t="str">
        <f>IF(Tabelle1[[#This Row],[Verdienst]]="","",_xlfn.ISOWEEKNUM(Tabelle1[[#This Row],[Datum]]))</f>
        <v/>
      </c>
      <c r="E1017" s="5">
        <v>46671</v>
      </c>
      <c r="F1017" s="4"/>
      <c r="G1017" s="4"/>
      <c r="I1017" s="6" t="str">
        <f>IF(Tabelle1[[#This Row],[Beginn]]&lt;1,"",IF(OR(Tabelle1[[#This Row],[Beginn]]="Urlaub",Tabelle1[[#This Row],[Beginn]]="Krank",Tabelle1[[#This Row],[Beginn]]="Feiertag"),8/24,Tabelle1[[#This Row],[Ende]]-Tabelle1[[#This Row],[Beginn]]-Tabelle1[[#This Row],[Pause]]))</f>
        <v/>
      </c>
      <c r="J1017" s="2" t="str">
        <f>IF(ISNUMBER(Tabelle1[[#This Row],[Stunde]]),IF(Tabelle1[[#This Row],[Stunde]]&gt;0,Tabelle1[[#This Row],[Stunde]]*$J$1*24,""),"")</f>
        <v/>
      </c>
      <c r="K1017" t="str">
        <f>IF(MOD(Tabelle1[[#This Row],[Datum]],7)=1,SUMIF(Tabelle1[Datum],"&lt;="&amp;Tabelle1[[#This Row],[Datum]],Tabelle1[Betrag]),"")</f>
        <v/>
      </c>
      <c r="L1017" s="6" t="str">
        <f>IF(MOD(Tabelle1[[#This Row],[Datum]],7)=1,SUMIF(Tabelle1[Datum],"&lt;="&amp;Tabelle1[[#This Row],[Datum]],Tabelle1[Stunde]),"")</f>
        <v/>
      </c>
    </row>
    <row r="1018" spans="2:12" hidden="1">
      <c r="B1018">
        <f>IF(Tabelle1[[#This Row],[Datum]]&lt;1,"",YEAR(Tabelle1[[#This Row],[Datum]]))</f>
        <v>2027</v>
      </c>
      <c r="C1018">
        <f>IF(Tabelle1[[#This Row],[Datum]]&lt;1,"",MONTH(Tabelle1[[#This Row],[Datum]]))</f>
        <v>10</v>
      </c>
      <c r="D1018" t="str">
        <f>IF(Tabelle1[[#This Row],[Verdienst]]="","",_xlfn.ISOWEEKNUM(Tabelle1[[#This Row],[Datum]]))</f>
        <v/>
      </c>
      <c r="E1018" s="5">
        <v>46672</v>
      </c>
      <c r="F1018" s="4"/>
      <c r="G1018" s="4"/>
      <c r="I1018" s="6" t="str">
        <f>IF(Tabelle1[[#This Row],[Beginn]]&lt;1,"",IF(OR(Tabelle1[[#This Row],[Beginn]]="Urlaub",Tabelle1[[#This Row],[Beginn]]="Krank",Tabelle1[[#This Row],[Beginn]]="Feiertag"),8/24,Tabelle1[[#This Row],[Ende]]-Tabelle1[[#This Row],[Beginn]]-Tabelle1[[#This Row],[Pause]]))</f>
        <v/>
      </c>
      <c r="J1018" s="2" t="str">
        <f>IF(ISNUMBER(Tabelle1[[#This Row],[Stunde]]),IF(Tabelle1[[#This Row],[Stunde]]&gt;0,Tabelle1[[#This Row],[Stunde]]*$J$1*24,""),"")</f>
        <v/>
      </c>
      <c r="K1018" t="str">
        <f>IF(MOD(Tabelle1[[#This Row],[Datum]],7)=1,SUMIF(Tabelle1[Datum],"&lt;="&amp;Tabelle1[[#This Row],[Datum]],Tabelle1[Betrag]),"")</f>
        <v/>
      </c>
      <c r="L1018" s="6" t="str">
        <f>IF(MOD(Tabelle1[[#This Row],[Datum]],7)=1,SUMIF(Tabelle1[Datum],"&lt;="&amp;Tabelle1[[#This Row],[Datum]],Tabelle1[Stunde]),"")</f>
        <v/>
      </c>
    </row>
    <row r="1019" spans="2:12" hidden="1">
      <c r="B1019">
        <f>IF(Tabelle1[[#This Row],[Datum]]&lt;1,"",YEAR(Tabelle1[[#This Row],[Datum]]))</f>
        <v>2027</v>
      </c>
      <c r="C1019">
        <f>IF(Tabelle1[[#This Row],[Datum]]&lt;1,"",MONTH(Tabelle1[[#This Row],[Datum]]))</f>
        <v>10</v>
      </c>
      <c r="D1019" t="str">
        <f>IF(Tabelle1[[#This Row],[Verdienst]]="","",_xlfn.ISOWEEKNUM(Tabelle1[[#This Row],[Datum]]))</f>
        <v/>
      </c>
      <c r="E1019" s="5">
        <v>46673</v>
      </c>
      <c r="F1019" s="4"/>
      <c r="G1019" s="4"/>
      <c r="I1019" s="6" t="str">
        <f>IF(Tabelle1[[#This Row],[Beginn]]&lt;1,"",IF(OR(Tabelle1[[#This Row],[Beginn]]="Urlaub",Tabelle1[[#This Row],[Beginn]]="Krank",Tabelle1[[#This Row],[Beginn]]="Feiertag"),8/24,Tabelle1[[#This Row],[Ende]]-Tabelle1[[#This Row],[Beginn]]-Tabelle1[[#This Row],[Pause]]))</f>
        <v/>
      </c>
      <c r="J1019" s="2" t="str">
        <f>IF(ISNUMBER(Tabelle1[[#This Row],[Stunde]]),IF(Tabelle1[[#This Row],[Stunde]]&gt;0,Tabelle1[[#This Row],[Stunde]]*$J$1*24,""),"")</f>
        <v/>
      </c>
      <c r="K1019" t="str">
        <f>IF(MOD(Tabelle1[[#This Row],[Datum]],7)=1,SUMIF(Tabelle1[Datum],"&lt;="&amp;Tabelle1[[#This Row],[Datum]],Tabelle1[Betrag]),"")</f>
        <v/>
      </c>
      <c r="L1019" s="6" t="str">
        <f>IF(MOD(Tabelle1[[#This Row],[Datum]],7)=1,SUMIF(Tabelle1[Datum],"&lt;="&amp;Tabelle1[[#This Row],[Datum]],Tabelle1[Stunde]),"")</f>
        <v/>
      </c>
    </row>
    <row r="1020" spans="2:12" hidden="1">
      <c r="B1020">
        <f>IF(Tabelle1[[#This Row],[Datum]]&lt;1,"",YEAR(Tabelle1[[#This Row],[Datum]]))</f>
        <v>2027</v>
      </c>
      <c r="C1020">
        <f>IF(Tabelle1[[#This Row],[Datum]]&lt;1,"",MONTH(Tabelle1[[#This Row],[Datum]]))</f>
        <v>10</v>
      </c>
      <c r="D1020" t="str">
        <f>IF(Tabelle1[[#This Row],[Verdienst]]="","",_xlfn.ISOWEEKNUM(Tabelle1[[#This Row],[Datum]]))</f>
        <v/>
      </c>
      <c r="E1020" s="5">
        <v>46674</v>
      </c>
      <c r="F1020" s="4"/>
      <c r="G1020" s="4"/>
      <c r="I1020" s="6" t="str">
        <f>IF(Tabelle1[[#This Row],[Beginn]]&lt;1,"",IF(OR(Tabelle1[[#This Row],[Beginn]]="Urlaub",Tabelle1[[#This Row],[Beginn]]="Krank",Tabelle1[[#This Row],[Beginn]]="Feiertag"),8/24,Tabelle1[[#This Row],[Ende]]-Tabelle1[[#This Row],[Beginn]]-Tabelle1[[#This Row],[Pause]]))</f>
        <v/>
      </c>
      <c r="J1020" s="2" t="str">
        <f>IF(ISNUMBER(Tabelle1[[#This Row],[Stunde]]),IF(Tabelle1[[#This Row],[Stunde]]&gt;0,Tabelle1[[#This Row],[Stunde]]*$J$1*24,""),"")</f>
        <v/>
      </c>
      <c r="K1020" t="str">
        <f>IF(MOD(Tabelle1[[#This Row],[Datum]],7)=1,SUMIF(Tabelle1[Datum],"&lt;="&amp;Tabelle1[[#This Row],[Datum]],Tabelle1[Betrag]),"")</f>
        <v/>
      </c>
      <c r="L1020" s="6" t="str">
        <f>IF(MOD(Tabelle1[[#This Row],[Datum]],7)=1,SUMIF(Tabelle1[Datum],"&lt;="&amp;Tabelle1[[#This Row],[Datum]],Tabelle1[Stunde]),"")</f>
        <v/>
      </c>
    </row>
    <row r="1021" spans="2:12" hidden="1">
      <c r="B1021">
        <f>IF(Tabelle1[[#This Row],[Datum]]&lt;1,"",YEAR(Tabelle1[[#This Row],[Datum]]))</f>
        <v>2027</v>
      </c>
      <c r="C1021">
        <f>IF(Tabelle1[[#This Row],[Datum]]&lt;1,"",MONTH(Tabelle1[[#This Row],[Datum]]))</f>
        <v>10</v>
      </c>
      <c r="D1021" t="str">
        <f>IF(Tabelle1[[#This Row],[Verdienst]]="","",_xlfn.ISOWEEKNUM(Tabelle1[[#This Row],[Datum]]))</f>
        <v/>
      </c>
      <c r="E1021" s="5">
        <v>46675</v>
      </c>
      <c r="F1021" s="4"/>
      <c r="G1021" s="4"/>
      <c r="I1021" s="6" t="str">
        <f>IF(Tabelle1[[#This Row],[Beginn]]&lt;1,"",IF(OR(Tabelle1[[#This Row],[Beginn]]="Urlaub",Tabelle1[[#This Row],[Beginn]]="Krank",Tabelle1[[#This Row],[Beginn]]="Feiertag"),8/24,Tabelle1[[#This Row],[Ende]]-Tabelle1[[#This Row],[Beginn]]-Tabelle1[[#This Row],[Pause]]))</f>
        <v/>
      </c>
      <c r="J1021" s="2" t="str">
        <f>IF(ISNUMBER(Tabelle1[[#This Row],[Stunde]]),IF(Tabelle1[[#This Row],[Stunde]]&gt;0,Tabelle1[[#This Row],[Stunde]]*$J$1*24,""),"")</f>
        <v/>
      </c>
      <c r="K1021" t="str">
        <f>IF(MOD(Tabelle1[[#This Row],[Datum]],7)=1,SUMIF(Tabelle1[Datum],"&lt;="&amp;Tabelle1[[#This Row],[Datum]],Tabelle1[Betrag]),"")</f>
        <v/>
      </c>
      <c r="L1021" s="6" t="str">
        <f>IF(MOD(Tabelle1[[#This Row],[Datum]],7)=1,SUMIF(Tabelle1[Datum],"&lt;="&amp;Tabelle1[[#This Row],[Datum]],Tabelle1[Stunde]),"")</f>
        <v/>
      </c>
    </row>
    <row r="1022" spans="2:12" hidden="1">
      <c r="B1022">
        <f>IF(Tabelle1[[#This Row],[Datum]]&lt;1,"",YEAR(Tabelle1[[#This Row],[Datum]]))</f>
        <v>2027</v>
      </c>
      <c r="C1022">
        <f>IF(Tabelle1[[#This Row],[Datum]]&lt;1,"",MONTH(Tabelle1[[#This Row],[Datum]]))</f>
        <v>10</v>
      </c>
      <c r="D1022" t="str">
        <f>IF(Tabelle1[[#This Row],[Verdienst]]="","",_xlfn.ISOWEEKNUM(Tabelle1[[#This Row],[Datum]]))</f>
        <v/>
      </c>
      <c r="E1022" s="5">
        <v>46676</v>
      </c>
      <c r="F1022" s="4"/>
      <c r="G1022" s="4"/>
      <c r="I1022" s="6" t="str">
        <f>IF(Tabelle1[[#This Row],[Beginn]]&lt;1,"",IF(OR(Tabelle1[[#This Row],[Beginn]]="Urlaub",Tabelle1[[#This Row],[Beginn]]="Krank",Tabelle1[[#This Row],[Beginn]]="Feiertag"),8/24,Tabelle1[[#This Row],[Ende]]-Tabelle1[[#This Row],[Beginn]]-Tabelle1[[#This Row],[Pause]]))</f>
        <v/>
      </c>
      <c r="J1022" s="2" t="str">
        <f>IF(ISNUMBER(Tabelle1[[#This Row],[Stunde]]),IF(Tabelle1[[#This Row],[Stunde]]&gt;0,Tabelle1[[#This Row],[Stunde]]*$J$1*24,""),"")</f>
        <v/>
      </c>
      <c r="K1022" t="str">
        <f>IF(MOD(Tabelle1[[#This Row],[Datum]],7)=1,SUMIF(Tabelle1[Datum],"&lt;="&amp;Tabelle1[[#This Row],[Datum]],Tabelle1[Betrag]),"")</f>
        <v/>
      </c>
      <c r="L1022" s="6" t="str">
        <f>IF(MOD(Tabelle1[[#This Row],[Datum]],7)=1,SUMIF(Tabelle1[Datum],"&lt;="&amp;Tabelle1[[#This Row],[Datum]],Tabelle1[Stunde]),"")</f>
        <v/>
      </c>
    </row>
    <row r="1023" spans="2:12" hidden="1">
      <c r="B1023">
        <f>IF(Tabelle1[[#This Row],[Datum]]&lt;1,"",YEAR(Tabelle1[[#This Row],[Datum]]))</f>
        <v>2027</v>
      </c>
      <c r="C1023">
        <f>IF(Tabelle1[[#This Row],[Datum]]&lt;1,"",MONTH(Tabelle1[[#This Row],[Datum]]))</f>
        <v>10</v>
      </c>
      <c r="D1023">
        <f>IF(Tabelle1[[#This Row],[Verdienst]]="","",_xlfn.ISOWEEKNUM(Tabelle1[[#This Row],[Datum]]))</f>
        <v>41</v>
      </c>
      <c r="E1023" s="5">
        <v>46677</v>
      </c>
      <c r="F1023" s="4"/>
      <c r="G1023" s="4"/>
      <c r="I1023" s="6" t="str">
        <f>IF(Tabelle1[[#This Row],[Beginn]]&lt;1,"",IF(OR(Tabelle1[[#This Row],[Beginn]]="Urlaub",Tabelle1[[#This Row],[Beginn]]="Krank",Tabelle1[[#This Row],[Beginn]]="Feiertag"),8/24,Tabelle1[[#This Row],[Ende]]-Tabelle1[[#This Row],[Beginn]]-Tabelle1[[#This Row],[Pause]]))</f>
        <v/>
      </c>
      <c r="J1023" s="2" t="str">
        <f>IF(ISNUMBER(Tabelle1[[#This Row],[Stunde]]),IF(Tabelle1[[#This Row],[Stunde]]&gt;0,Tabelle1[[#This Row],[Stunde]]*$J$1*24,""),"")</f>
        <v/>
      </c>
      <c r="K1023">
        <f>IF(MOD(Tabelle1[[#This Row],[Datum]],7)=1,SUMIF(Tabelle1[Datum],"&lt;="&amp;Tabelle1[[#This Row],[Datum]],Tabelle1[Betrag]),"")</f>
        <v>506.55999999999995</v>
      </c>
      <c r="L1023" s="6">
        <f>IF(MOD(Tabelle1[[#This Row],[Datum]],7)=1,SUMIF(Tabelle1[Datum],"&lt;="&amp;Tabelle1[[#This Row],[Datum]],Tabelle1[Stunde]),"")</f>
        <v>1.3333333333333333</v>
      </c>
    </row>
    <row r="1024" spans="2:12" hidden="1">
      <c r="B1024">
        <f>IF(Tabelle1[[#This Row],[Datum]]&lt;1,"",YEAR(Tabelle1[[#This Row],[Datum]]))</f>
        <v>2027</v>
      </c>
      <c r="C1024">
        <f>IF(Tabelle1[[#This Row],[Datum]]&lt;1,"",MONTH(Tabelle1[[#This Row],[Datum]]))</f>
        <v>10</v>
      </c>
      <c r="D1024" t="str">
        <f>IF(Tabelle1[[#This Row],[Verdienst]]="","",_xlfn.ISOWEEKNUM(Tabelle1[[#This Row],[Datum]]))</f>
        <v/>
      </c>
      <c r="E1024" s="5">
        <v>46678</v>
      </c>
      <c r="F1024" s="4"/>
      <c r="G1024" s="4"/>
      <c r="I1024" s="6" t="str">
        <f>IF(Tabelle1[[#This Row],[Beginn]]&lt;1,"",IF(OR(Tabelle1[[#This Row],[Beginn]]="Urlaub",Tabelle1[[#This Row],[Beginn]]="Krank",Tabelle1[[#This Row],[Beginn]]="Feiertag"),8/24,Tabelle1[[#This Row],[Ende]]-Tabelle1[[#This Row],[Beginn]]-Tabelle1[[#This Row],[Pause]]))</f>
        <v/>
      </c>
      <c r="J1024" s="2" t="str">
        <f>IF(ISNUMBER(Tabelle1[[#This Row],[Stunde]]),IF(Tabelle1[[#This Row],[Stunde]]&gt;0,Tabelle1[[#This Row],[Stunde]]*$J$1*24,""),"")</f>
        <v/>
      </c>
      <c r="K1024" t="str">
        <f>IF(MOD(Tabelle1[[#This Row],[Datum]],7)=1,SUMIF(Tabelle1[Datum],"&lt;="&amp;Tabelle1[[#This Row],[Datum]],Tabelle1[Betrag]),"")</f>
        <v/>
      </c>
      <c r="L1024" s="6" t="str">
        <f>IF(MOD(Tabelle1[[#This Row],[Datum]],7)=1,SUMIF(Tabelle1[Datum],"&lt;="&amp;Tabelle1[[#This Row],[Datum]],Tabelle1[Stunde]),"")</f>
        <v/>
      </c>
    </row>
    <row r="1025" spans="2:12" hidden="1">
      <c r="B1025">
        <f>IF(Tabelle1[[#This Row],[Datum]]&lt;1,"",YEAR(Tabelle1[[#This Row],[Datum]]))</f>
        <v>2027</v>
      </c>
      <c r="C1025">
        <f>IF(Tabelle1[[#This Row],[Datum]]&lt;1,"",MONTH(Tabelle1[[#This Row],[Datum]]))</f>
        <v>10</v>
      </c>
      <c r="D1025" t="str">
        <f>IF(Tabelle1[[#This Row],[Verdienst]]="","",_xlfn.ISOWEEKNUM(Tabelle1[[#This Row],[Datum]]))</f>
        <v/>
      </c>
      <c r="E1025" s="5">
        <v>46679</v>
      </c>
      <c r="F1025" s="4"/>
      <c r="G1025" s="4"/>
      <c r="I1025" s="6" t="str">
        <f>IF(Tabelle1[[#This Row],[Beginn]]&lt;1,"",IF(OR(Tabelle1[[#This Row],[Beginn]]="Urlaub",Tabelle1[[#This Row],[Beginn]]="Krank",Tabelle1[[#This Row],[Beginn]]="Feiertag"),8/24,Tabelle1[[#This Row],[Ende]]-Tabelle1[[#This Row],[Beginn]]-Tabelle1[[#This Row],[Pause]]))</f>
        <v/>
      </c>
      <c r="J1025" s="2" t="str">
        <f>IF(ISNUMBER(Tabelle1[[#This Row],[Stunde]]),IF(Tabelle1[[#This Row],[Stunde]]&gt;0,Tabelle1[[#This Row],[Stunde]]*$J$1*24,""),"")</f>
        <v/>
      </c>
      <c r="K1025" t="str">
        <f>IF(MOD(Tabelle1[[#This Row],[Datum]],7)=1,SUMIF(Tabelle1[Datum],"&lt;="&amp;Tabelle1[[#This Row],[Datum]],Tabelle1[Betrag]),"")</f>
        <v/>
      </c>
      <c r="L1025" s="6" t="str">
        <f>IF(MOD(Tabelle1[[#This Row],[Datum]],7)=1,SUMIF(Tabelle1[Datum],"&lt;="&amp;Tabelle1[[#This Row],[Datum]],Tabelle1[Stunde]),"")</f>
        <v/>
      </c>
    </row>
    <row r="1026" spans="2:12" hidden="1">
      <c r="B1026">
        <f>IF(Tabelle1[[#This Row],[Datum]]&lt;1,"",YEAR(Tabelle1[[#This Row],[Datum]]))</f>
        <v>2027</v>
      </c>
      <c r="C1026">
        <f>IF(Tabelle1[[#This Row],[Datum]]&lt;1,"",MONTH(Tabelle1[[#This Row],[Datum]]))</f>
        <v>10</v>
      </c>
      <c r="D1026" t="str">
        <f>IF(Tabelle1[[#This Row],[Verdienst]]="","",_xlfn.ISOWEEKNUM(Tabelle1[[#This Row],[Datum]]))</f>
        <v/>
      </c>
      <c r="E1026" s="5">
        <v>46680</v>
      </c>
      <c r="F1026" s="4"/>
      <c r="G1026" s="4"/>
      <c r="I1026" s="6" t="str">
        <f>IF(Tabelle1[[#This Row],[Beginn]]&lt;1,"",IF(OR(Tabelle1[[#This Row],[Beginn]]="Urlaub",Tabelle1[[#This Row],[Beginn]]="Krank",Tabelle1[[#This Row],[Beginn]]="Feiertag"),8/24,Tabelle1[[#This Row],[Ende]]-Tabelle1[[#This Row],[Beginn]]-Tabelle1[[#This Row],[Pause]]))</f>
        <v/>
      </c>
      <c r="J1026" s="2" t="str">
        <f>IF(ISNUMBER(Tabelle1[[#This Row],[Stunde]]),IF(Tabelle1[[#This Row],[Stunde]]&gt;0,Tabelle1[[#This Row],[Stunde]]*$J$1*24,""),"")</f>
        <v/>
      </c>
      <c r="K1026" t="str">
        <f>IF(MOD(Tabelle1[[#This Row],[Datum]],7)=1,SUMIF(Tabelle1[Datum],"&lt;="&amp;Tabelle1[[#This Row],[Datum]],Tabelle1[Betrag]),"")</f>
        <v/>
      </c>
      <c r="L1026" s="6" t="str">
        <f>IF(MOD(Tabelle1[[#This Row],[Datum]],7)=1,SUMIF(Tabelle1[Datum],"&lt;="&amp;Tabelle1[[#This Row],[Datum]],Tabelle1[Stunde]),"")</f>
        <v/>
      </c>
    </row>
    <row r="1027" spans="2:12" hidden="1">
      <c r="B1027">
        <f>IF(Tabelle1[[#This Row],[Datum]]&lt;1,"",YEAR(Tabelle1[[#This Row],[Datum]]))</f>
        <v>2027</v>
      </c>
      <c r="C1027">
        <f>IF(Tabelle1[[#This Row],[Datum]]&lt;1,"",MONTH(Tabelle1[[#This Row],[Datum]]))</f>
        <v>10</v>
      </c>
      <c r="D1027" t="str">
        <f>IF(Tabelle1[[#This Row],[Verdienst]]="","",_xlfn.ISOWEEKNUM(Tabelle1[[#This Row],[Datum]]))</f>
        <v/>
      </c>
      <c r="E1027" s="5">
        <v>46681</v>
      </c>
      <c r="F1027" s="4"/>
      <c r="G1027" s="4"/>
      <c r="I1027" s="6" t="str">
        <f>IF(Tabelle1[[#This Row],[Beginn]]&lt;1,"",IF(OR(Tabelle1[[#This Row],[Beginn]]="Urlaub",Tabelle1[[#This Row],[Beginn]]="Krank",Tabelle1[[#This Row],[Beginn]]="Feiertag"),8/24,Tabelle1[[#This Row],[Ende]]-Tabelle1[[#This Row],[Beginn]]-Tabelle1[[#This Row],[Pause]]))</f>
        <v/>
      </c>
      <c r="J1027" s="2" t="str">
        <f>IF(ISNUMBER(Tabelle1[[#This Row],[Stunde]]),IF(Tabelle1[[#This Row],[Stunde]]&gt;0,Tabelle1[[#This Row],[Stunde]]*$J$1*24,""),"")</f>
        <v/>
      </c>
      <c r="K1027" t="str">
        <f>IF(MOD(Tabelle1[[#This Row],[Datum]],7)=1,SUMIF(Tabelle1[Datum],"&lt;="&amp;Tabelle1[[#This Row],[Datum]],Tabelle1[Betrag]),"")</f>
        <v/>
      </c>
      <c r="L1027" s="6" t="str">
        <f>IF(MOD(Tabelle1[[#This Row],[Datum]],7)=1,SUMIF(Tabelle1[Datum],"&lt;="&amp;Tabelle1[[#This Row],[Datum]],Tabelle1[Stunde]),"")</f>
        <v/>
      </c>
    </row>
    <row r="1028" spans="2:12" hidden="1">
      <c r="B1028">
        <f>IF(Tabelle1[[#This Row],[Datum]]&lt;1,"",YEAR(Tabelle1[[#This Row],[Datum]]))</f>
        <v>2027</v>
      </c>
      <c r="C1028">
        <f>IF(Tabelle1[[#This Row],[Datum]]&lt;1,"",MONTH(Tabelle1[[#This Row],[Datum]]))</f>
        <v>10</v>
      </c>
      <c r="D1028" t="str">
        <f>IF(Tabelle1[[#This Row],[Verdienst]]="","",_xlfn.ISOWEEKNUM(Tabelle1[[#This Row],[Datum]]))</f>
        <v/>
      </c>
      <c r="E1028" s="5">
        <v>46682</v>
      </c>
      <c r="F1028" s="4"/>
      <c r="G1028" s="4"/>
      <c r="I1028" s="6" t="str">
        <f>IF(Tabelle1[[#This Row],[Beginn]]&lt;1,"",IF(OR(Tabelle1[[#This Row],[Beginn]]="Urlaub",Tabelle1[[#This Row],[Beginn]]="Krank",Tabelle1[[#This Row],[Beginn]]="Feiertag"),8/24,Tabelle1[[#This Row],[Ende]]-Tabelle1[[#This Row],[Beginn]]-Tabelle1[[#This Row],[Pause]]))</f>
        <v/>
      </c>
      <c r="J1028" s="2" t="str">
        <f>IF(ISNUMBER(Tabelle1[[#This Row],[Stunde]]),IF(Tabelle1[[#This Row],[Stunde]]&gt;0,Tabelle1[[#This Row],[Stunde]]*$J$1*24,""),"")</f>
        <v/>
      </c>
      <c r="K1028" t="str">
        <f>IF(MOD(Tabelle1[[#This Row],[Datum]],7)=1,SUMIF(Tabelle1[Datum],"&lt;="&amp;Tabelle1[[#This Row],[Datum]],Tabelle1[Betrag]),"")</f>
        <v/>
      </c>
      <c r="L1028" s="6" t="str">
        <f>IF(MOD(Tabelle1[[#This Row],[Datum]],7)=1,SUMIF(Tabelle1[Datum],"&lt;="&amp;Tabelle1[[#This Row],[Datum]],Tabelle1[Stunde]),"")</f>
        <v/>
      </c>
    </row>
    <row r="1029" spans="2:12" hidden="1">
      <c r="B1029">
        <f>IF(Tabelle1[[#This Row],[Datum]]&lt;1,"",YEAR(Tabelle1[[#This Row],[Datum]]))</f>
        <v>2027</v>
      </c>
      <c r="C1029">
        <f>IF(Tabelle1[[#This Row],[Datum]]&lt;1,"",MONTH(Tabelle1[[#This Row],[Datum]]))</f>
        <v>10</v>
      </c>
      <c r="D1029" t="str">
        <f>IF(Tabelle1[[#This Row],[Verdienst]]="","",_xlfn.ISOWEEKNUM(Tabelle1[[#This Row],[Datum]]))</f>
        <v/>
      </c>
      <c r="E1029" s="5">
        <v>46683</v>
      </c>
      <c r="F1029" s="4"/>
      <c r="G1029" s="4"/>
      <c r="I1029" s="6" t="str">
        <f>IF(Tabelle1[[#This Row],[Beginn]]&lt;1,"",IF(OR(Tabelle1[[#This Row],[Beginn]]="Urlaub",Tabelle1[[#This Row],[Beginn]]="Krank",Tabelle1[[#This Row],[Beginn]]="Feiertag"),8/24,Tabelle1[[#This Row],[Ende]]-Tabelle1[[#This Row],[Beginn]]-Tabelle1[[#This Row],[Pause]]))</f>
        <v/>
      </c>
      <c r="J1029" s="2" t="str">
        <f>IF(ISNUMBER(Tabelle1[[#This Row],[Stunde]]),IF(Tabelle1[[#This Row],[Stunde]]&gt;0,Tabelle1[[#This Row],[Stunde]]*$J$1*24,""),"")</f>
        <v/>
      </c>
      <c r="K1029" t="str">
        <f>IF(MOD(Tabelle1[[#This Row],[Datum]],7)=1,SUMIF(Tabelle1[Datum],"&lt;="&amp;Tabelle1[[#This Row],[Datum]],Tabelle1[Betrag]),"")</f>
        <v/>
      </c>
      <c r="L1029" s="6" t="str">
        <f>IF(MOD(Tabelle1[[#This Row],[Datum]],7)=1,SUMIF(Tabelle1[Datum],"&lt;="&amp;Tabelle1[[#This Row],[Datum]],Tabelle1[Stunde]),"")</f>
        <v/>
      </c>
    </row>
    <row r="1030" spans="2:12" hidden="1">
      <c r="B1030">
        <f>IF(Tabelle1[[#This Row],[Datum]]&lt;1,"",YEAR(Tabelle1[[#This Row],[Datum]]))</f>
        <v>2027</v>
      </c>
      <c r="C1030">
        <f>IF(Tabelle1[[#This Row],[Datum]]&lt;1,"",MONTH(Tabelle1[[#This Row],[Datum]]))</f>
        <v>10</v>
      </c>
      <c r="D1030">
        <f>IF(Tabelle1[[#This Row],[Verdienst]]="","",_xlfn.ISOWEEKNUM(Tabelle1[[#This Row],[Datum]]))</f>
        <v>42</v>
      </c>
      <c r="E1030" s="5">
        <v>46684</v>
      </c>
      <c r="F1030" s="4"/>
      <c r="G1030" s="4"/>
      <c r="I1030" s="6" t="str">
        <f>IF(Tabelle1[[#This Row],[Beginn]]&lt;1,"",IF(OR(Tabelle1[[#This Row],[Beginn]]="Urlaub",Tabelle1[[#This Row],[Beginn]]="Krank",Tabelle1[[#This Row],[Beginn]]="Feiertag"),8/24,Tabelle1[[#This Row],[Ende]]-Tabelle1[[#This Row],[Beginn]]-Tabelle1[[#This Row],[Pause]]))</f>
        <v/>
      </c>
      <c r="J1030" s="2" t="str">
        <f>IF(ISNUMBER(Tabelle1[[#This Row],[Stunde]]),IF(Tabelle1[[#This Row],[Stunde]]&gt;0,Tabelle1[[#This Row],[Stunde]]*$J$1*24,""),"")</f>
        <v/>
      </c>
      <c r="K1030">
        <f>IF(MOD(Tabelle1[[#This Row],[Datum]],7)=1,SUMIF(Tabelle1[Datum],"&lt;="&amp;Tabelle1[[#This Row],[Datum]],Tabelle1[Betrag]),"")</f>
        <v>506.55999999999995</v>
      </c>
      <c r="L1030" s="6">
        <f>IF(MOD(Tabelle1[[#This Row],[Datum]],7)=1,SUMIF(Tabelle1[Datum],"&lt;="&amp;Tabelle1[[#This Row],[Datum]],Tabelle1[Stunde]),"")</f>
        <v>1.3333333333333333</v>
      </c>
    </row>
    <row r="1031" spans="2:12" hidden="1">
      <c r="B1031">
        <f>IF(Tabelle1[[#This Row],[Datum]]&lt;1,"",YEAR(Tabelle1[[#This Row],[Datum]]))</f>
        <v>2027</v>
      </c>
      <c r="C1031">
        <f>IF(Tabelle1[[#This Row],[Datum]]&lt;1,"",MONTH(Tabelle1[[#This Row],[Datum]]))</f>
        <v>10</v>
      </c>
      <c r="D1031" t="str">
        <f>IF(Tabelle1[[#This Row],[Verdienst]]="","",_xlfn.ISOWEEKNUM(Tabelle1[[#This Row],[Datum]]))</f>
        <v/>
      </c>
      <c r="E1031" s="5">
        <v>46685</v>
      </c>
      <c r="F1031" s="4"/>
      <c r="G1031" s="4"/>
      <c r="I1031" s="6" t="str">
        <f>IF(Tabelle1[[#This Row],[Beginn]]&lt;1,"",IF(OR(Tabelle1[[#This Row],[Beginn]]="Urlaub",Tabelle1[[#This Row],[Beginn]]="Krank",Tabelle1[[#This Row],[Beginn]]="Feiertag"),8/24,Tabelle1[[#This Row],[Ende]]-Tabelle1[[#This Row],[Beginn]]-Tabelle1[[#This Row],[Pause]]))</f>
        <v/>
      </c>
      <c r="J1031" s="2" t="str">
        <f>IF(ISNUMBER(Tabelle1[[#This Row],[Stunde]]),IF(Tabelle1[[#This Row],[Stunde]]&gt;0,Tabelle1[[#This Row],[Stunde]]*$J$1*24,""),"")</f>
        <v/>
      </c>
      <c r="K1031" t="str">
        <f>IF(MOD(Tabelle1[[#This Row],[Datum]],7)=1,SUMIF(Tabelle1[Datum],"&lt;="&amp;Tabelle1[[#This Row],[Datum]],Tabelle1[Betrag]),"")</f>
        <v/>
      </c>
      <c r="L1031" s="6" t="str">
        <f>IF(MOD(Tabelle1[[#This Row],[Datum]],7)=1,SUMIF(Tabelle1[Datum],"&lt;="&amp;Tabelle1[[#This Row],[Datum]],Tabelle1[Stunde]),"")</f>
        <v/>
      </c>
    </row>
    <row r="1032" spans="2:12" hidden="1">
      <c r="B1032">
        <f>IF(Tabelle1[[#This Row],[Datum]]&lt;1,"",YEAR(Tabelle1[[#This Row],[Datum]]))</f>
        <v>2027</v>
      </c>
      <c r="C1032">
        <f>IF(Tabelle1[[#This Row],[Datum]]&lt;1,"",MONTH(Tabelle1[[#This Row],[Datum]]))</f>
        <v>10</v>
      </c>
      <c r="D1032" t="str">
        <f>IF(Tabelle1[[#This Row],[Verdienst]]="","",_xlfn.ISOWEEKNUM(Tabelle1[[#This Row],[Datum]]))</f>
        <v/>
      </c>
      <c r="E1032" s="5">
        <v>46686</v>
      </c>
      <c r="F1032" s="4"/>
      <c r="G1032" s="4"/>
      <c r="I1032" s="6" t="str">
        <f>IF(Tabelle1[[#This Row],[Beginn]]&lt;1,"",IF(OR(Tabelle1[[#This Row],[Beginn]]="Urlaub",Tabelle1[[#This Row],[Beginn]]="Krank",Tabelle1[[#This Row],[Beginn]]="Feiertag"),8/24,Tabelle1[[#This Row],[Ende]]-Tabelle1[[#This Row],[Beginn]]-Tabelle1[[#This Row],[Pause]]))</f>
        <v/>
      </c>
      <c r="J1032" s="2" t="str">
        <f>IF(ISNUMBER(Tabelle1[[#This Row],[Stunde]]),IF(Tabelle1[[#This Row],[Stunde]]&gt;0,Tabelle1[[#This Row],[Stunde]]*$J$1*24,""),"")</f>
        <v/>
      </c>
      <c r="K1032" t="str">
        <f>IF(MOD(Tabelle1[[#This Row],[Datum]],7)=1,SUMIF(Tabelle1[Datum],"&lt;="&amp;Tabelle1[[#This Row],[Datum]],Tabelle1[Betrag]),"")</f>
        <v/>
      </c>
      <c r="L1032" s="6" t="str">
        <f>IF(MOD(Tabelle1[[#This Row],[Datum]],7)=1,SUMIF(Tabelle1[Datum],"&lt;="&amp;Tabelle1[[#This Row],[Datum]],Tabelle1[Stunde]),"")</f>
        <v/>
      </c>
    </row>
    <row r="1033" spans="2:12" hidden="1">
      <c r="B1033">
        <f>IF(Tabelle1[[#This Row],[Datum]]&lt;1,"",YEAR(Tabelle1[[#This Row],[Datum]]))</f>
        <v>2027</v>
      </c>
      <c r="C1033">
        <f>IF(Tabelle1[[#This Row],[Datum]]&lt;1,"",MONTH(Tabelle1[[#This Row],[Datum]]))</f>
        <v>10</v>
      </c>
      <c r="D1033" t="str">
        <f>IF(Tabelle1[[#This Row],[Verdienst]]="","",_xlfn.ISOWEEKNUM(Tabelle1[[#This Row],[Datum]]))</f>
        <v/>
      </c>
      <c r="E1033" s="5">
        <v>46687</v>
      </c>
      <c r="F1033" s="4"/>
      <c r="G1033" s="4"/>
      <c r="I1033" s="6" t="str">
        <f>IF(Tabelle1[[#This Row],[Beginn]]&lt;1,"",IF(OR(Tabelle1[[#This Row],[Beginn]]="Urlaub",Tabelle1[[#This Row],[Beginn]]="Krank",Tabelle1[[#This Row],[Beginn]]="Feiertag"),8/24,Tabelle1[[#This Row],[Ende]]-Tabelle1[[#This Row],[Beginn]]-Tabelle1[[#This Row],[Pause]]))</f>
        <v/>
      </c>
      <c r="J1033" s="2" t="str">
        <f>IF(ISNUMBER(Tabelle1[[#This Row],[Stunde]]),IF(Tabelle1[[#This Row],[Stunde]]&gt;0,Tabelle1[[#This Row],[Stunde]]*$J$1*24,""),"")</f>
        <v/>
      </c>
      <c r="K1033" t="str">
        <f>IF(MOD(Tabelle1[[#This Row],[Datum]],7)=1,SUMIF(Tabelle1[Datum],"&lt;="&amp;Tabelle1[[#This Row],[Datum]],Tabelle1[Betrag]),"")</f>
        <v/>
      </c>
      <c r="L1033" s="6" t="str">
        <f>IF(MOD(Tabelle1[[#This Row],[Datum]],7)=1,SUMIF(Tabelle1[Datum],"&lt;="&amp;Tabelle1[[#This Row],[Datum]],Tabelle1[Stunde]),"")</f>
        <v/>
      </c>
    </row>
    <row r="1034" spans="2:12" hidden="1">
      <c r="B1034">
        <f>IF(Tabelle1[[#This Row],[Datum]]&lt;1,"",YEAR(Tabelle1[[#This Row],[Datum]]))</f>
        <v>2027</v>
      </c>
      <c r="C1034">
        <f>IF(Tabelle1[[#This Row],[Datum]]&lt;1,"",MONTH(Tabelle1[[#This Row],[Datum]]))</f>
        <v>10</v>
      </c>
      <c r="D1034" t="str">
        <f>IF(Tabelle1[[#This Row],[Verdienst]]="","",_xlfn.ISOWEEKNUM(Tabelle1[[#This Row],[Datum]]))</f>
        <v/>
      </c>
      <c r="E1034" s="5">
        <v>46688</v>
      </c>
      <c r="F1034" s="4"/>
      <c r="G1034" s="4"/>
      <c r="I1034" s="6" t="str">
        <f>IF(Tabelle1[[#This Row],[Beginn]]&lt;1,"",IF(OR(Tabelle1[[#This Row],[Beginn]]="Urlaub",Tabelle1[[#This Row],[Beginn]]="Krank",Tabelle1[[#This Row],[Beginn]]="Feiertag"),8/24,Tabelle1[[#This Row],[Ende]]-Tabelle1[[#This Row],[Beginn]]-Tabelle1[[#This Row],[Pause]]))</f>
        <v/>
      </c>
      <c r="J1034" s="2" t="str">
        <f>IF(ISNUMBER(Tabelle1[[#This Row],[Stunde]]),IF(Tabelle1[[#This Row],[Stunde]]&gt;0,Tabelle1[[#This Row],[Stunde]]*$J$1*24,""),"")</f>
        <v/>
      </c>
      <c r="K1034" t="str">
        <f>IF(MOD(Tabelle1[[#This Row],[Datum]],7)=1,SUMIF(Tabelle1[Datum],"&lt;="&amp;Tabelle1[[#This Row],[Datum]],Tabelle1[Betrag]),"")</f>
        <v/>
      </c>
      <c r="L1034" s="6" t="str">
        <f>IF(MOD(Tabelle1[[#This Row],[Datum]],7)=1,SUMIF(Tabelle1[Datum],"&lt;="&amp;Tabelle1[[#This Row],[Datum]],Tabelle1[Stunde]),"")</f>
        <v/>
      </c>
    </row>
    <row r="1035" spans="2:12" hidden="1">
      <c r="B1035">
        <f>IF(Tabelle1[[#This Row],[Datum]]&lt;1,"",YEAR(Tabelle1[[#This Row],[Datum]]))</f>
        <v>2027</v>
      </c>
      <c r="C1035">
        <f>IF(Tabelle1[[#This Row],[Datum]]&lt;1,"",MONTH(Tabelle1[[#This Row],[Datum]]))</f>
        <v>10</v>
      </c>
      <c r="D1035" t="str">
        <f>IF(Tabelle1[[#This Row],[Verdienst]]="","",_xlfn.ISOWEEKNUM(Tabelle1[[#This Row],[Datum]]))</f>
        <v/>
      </c>
      <c r="E1035" s="5">
        <v>46689</v>
      </c>
      <c r="F1035" s="4"/>
      <c r="G1035" s="4"/>
      <c r="I1035" s="6" t="str">
        <f>IF(Tabelle1[[#This Row],[Beginn]]&lt;1,"",IF(OR(Tabelle1[[#This Row],[Beginn]]="Urlaub",Tabelle1[[#This Row],[Beginn]]="Krank",Tabelle1[[#This Row],[Beginn]]="Feiertag"),8/24,Tabelle1[[#This Row],[Ende]]-Tabelle1[[#This Row],[Beginn]]-Tabelle1[[#This Row],[Pause]]))</f>
        <v/>
      </c>
      <c r="J1035" s="2" t="str">
        <f>IF(ISNUMBER(Tabelle1[[#This Row],[Stunde]]),IF(Tabelle1[[#This Row],[Stunde]]&gt;0,Tabelle1[[#This Row],[Stunde]]*$J$1*24,""),"")</f>
        <v/>
      </c>
      <c r="K1035" t="str">
        <f>IF(MOD(Tabelle1[[#This Row],[Datum]],7)=1,SUMIF(Tabelle1[Datum],"&lt;="&amp;Tabelle1[[#This Row],[Datum]],Tabelle1[Betrag]),"")</f>
        <v/>
      </c>
      <c r="L1035" s="6" t="str">
        <f>IF(MOD(Tabelle1[[#This Row],[Datum]],7)=1,SUMIF(Tabelle1[Datum],"&lt;="&amp;Tabelle1[[#This Row],[Datum]],Tabelle1[Stunde]),"")</f>
        <v/>
      </c>
    </row>
    <row r="1036" spans="2:12" hidden="1">
      <c r="B1036">
        <f>IF(Tabelle1[[#This Row],[Datum]]&lt;1,"",YEAR(Tabelle1[[#This Row],[Datum]]))</f>
        <v>2027</v>
      </c>
      <c r="C1036">
        <f>IF(Tabelle1[[#This Row],[Datum]]&lt;1,"",MONTH(Tabelle1[[#This Row],[Datum]]))</f>
        <v>10</v>
      </c>
      <c r="D1036" t="str">
        <f>IF(Tabelle1[[#This Row],[Verdienst]]="","",_xlfn.ISOWEEKNUM(Tabelle1[[#This Row],[Datum]]))</f>
        <v/>
      </c>
      <c r="E1036" s="5">
        <v>46690</v>
      </c>
      <c r="F1036" s="4"/>
      <c r="G1036" s="4"/>
      <c r="I1036" s="6" t="str">
        <f>IF(Tabelle1[[#This Row],[Beginn]]&lt;1,"",IF(OR(Tabelle1[[#This Row],[Beginn]]="Urlaub",Tabelle1[[#This Row],[Beginn]]="Krank",Tabelle1[[#This Row],[Beginn]]="Feiertag"),8/24,Tabelle1[[#This Row],[Ende]]-Tabelle1[[#This Row],[Beginn]]-Tabelle1[[#This Row],[Pause]]))</f>
        <v/>
      </c>
      <c r="J1036" s="2" t="str">
        <f>IF(ISNUMBER(Tabelle1[[#This Row],[Stunde]]),IF(Tabelle1[[#This Row],[Stunde]]&gt;0,Tabelle1[[#This Row],[Stunde]]*$J$1*24,""),"")</f>
        <v/>
      </c>
      <c r="K1036" t="str">
        <f>IF(MOD(Tabelle1[[#This Row],[Datum]],7)=1,SUMIF(Tabelle1[Datum],"&lt;="&amp;Tabelle1[[#This Row],[Datum]],Tabelle1[Betrag]),"")</f>
        <v/>
      </c>
      <c r="L1036" s="6" t="str">
        <f>IF(MOD(Tabelle1[[#This Row],[Datum]],7)=1,SUMIF(Tabelle1[Datum],"&lt;="&amp;Tabelle1[[#This Row],[Datum]],Tabelle1[Stunde]),"")</f>
        <v/>
      </c>
    </row>
    <row r="1037" spans="2:12" hidden="1">
      <c r="B1037">
        <f>IF(Tabelle1[[#This Row],[Datum]]&lt;1,"",YEAR(Tabelle1[[#This Row],[Datum]]))</f>
        <v>2027</v>
      </c>
      <c r="C1037">
        <f>IF(Tabelle1[[#This Row],[Datum]]&lt;1,"",MONTH(Tabelle1[[#This Row],[Datum]]))</f>
        <v>10</v>
      </c>
      <c r="D1037">
        <f>IF(Tabelle1[[#This Row],[Verdienst]]="","",_xlfn.ISOWEEKNUM(Tabelle1[[#This Row],[Datum]]))</f>
        <v>43</v>
      </c>
      <c r="E1037" s="5">
        <v>46691</v>
      </c>
      <c r="F1037" s="4"/>
      <c r="G1037" s="4"/>
      <c r="I1037" s="6" t="str">
        <f>IF(Tabelle1[[#This Row],[Beginn]]&lt;1,"",IF(OR(Tabelle1[[#This Row],[Beginn]]="Urlaub",Tabelle1[[#This Row],[Beginn]]="Krank",Tabelle1[[#This Row],[Beginn]]="Feiertag"),8/24,Tabelle1[[#This Row],[Ende]]-Tabelle1[[#This Row],[Beginn]]-Tabelle1[[#This Row],[Pause]]))</f>
        <v/>
      </c>
      <c r="J1037" s="2" t="str">
        <f>IF(ISNUMBER(Tabelle1[[#This Row],[Stunde]]),IF(Tabelle1[[#This Row],[Stunde]]&gt;0,Tabelle1[[#This Row],[Stunde]]*$J$1*24,""),"")</f>
        <v/>
      </c>
      <c r="K1037">
        <f>IF(MOD(Tabelle1[[#This Row],[Datum]],7)=1,SUMIF(Tabelle1[Datum],"&lt;="&amp;Tabelle1[[#This Row],[Datum]],Tabelle1[Betrag]),"")</f>
        <v>506.55999999999995</v>
      </c>
      <c r="L1037" s="6">
        <f>IF(MOD(Tabelle1[[#This Row],[Datum]],7)=1,SUMIF(Tabelle1[Datum],"&lt;="&amp;Tabelle1[[#This Row],[Datum]],Tabelle1[Stunde]),"")</f>
        <v>1.3333333333333333</v>
      </c>
    </row>
    <row r="1038" spans="2:12" hidden="1">
      <c r="B1038">
        <f>IF(Tabelle1[[#This Row],[Datum]]&lt;1,"",YEAR(Tabelle1[[#This Row],[Datum]]))</f>
        <v>2027</v>
      </c>
      <c r="C1038">
        <f>IF(Tabelle1[[#This Row],[Datum]]&lt;1,"",MONTH(Tabelle1[[#This Row],[Datum]]))</f>
        <v>11</v>
      </c>
      <c r="D1038" t="str">
        <f>IF(Tabelle1[[#This Row],[Verdienst]]="","",_xlfn.ISOWEEKNUM(Tabelle1[[#This Row],[Datum]]))</f>
        <v/>
      </c>
      <c r="E1038" s="5">
        <v>46692</v>
      </c>
      <c r="F1038" s="4"/>
      <c r="G1038" s="4"/>
      <c r="I1038" s="6" t="str">
        <f>IF(Tabelle1[[#This Row],[Beginn]]&lt;1,"",IF(OR(Tabelle1[[#This Row],[Beginn]]="Urlaub",Tabelle1[[#This Row],[Beginn]]="Krank",Tabelle1[[#This Row],[Beginn]]="Feiertag"),8/24,Tabelle1[[#This Row],[Ende]]-Tabelle1[[#This Row],[Beginn]]-Tabelle1[[#This Row],[Pause]]))</f>
        <v/>
      </c>
      <c r="J1038" s="2" t="str">
        <f>IF(ISNUMBER(Tabelle1[[#This Row],[Stunde]]),IF(Tabelle1[[#This Row],[Stunde]]&gt;0,Tabelle1[[#This Row],[Stunde]]*$J$1*24,""),"")</f>
        <v/>
      </c>
      <c r="K1038" t="str">
        <f>IF(MOD(Tabelle1[[#This Row],[Datum]],7)=1,SUMIF(Tabelle1[Datum],"&lt;="&amp;Tabelle1[[#This Row],[Datum]],Tabelle1[Betrag]),"")</f>
        <v/>
      </c>
      <c r="L1038" s="6" t="str">
        <f>IF(MOD(Tabelle1[[#This Row],[Datum]],7)=1,SUMIF(Tabelle1[Datum],"&lt;="&amp;Tabelle1[[#This Row],[Datum]],Tabelle1[Stunde]),"")</f>
        <v/>
      </c>
    </row>
    <row r="1039" spans="2:12" hidden="1">
      <c r="B1039">
        <f>IF(Tabelle1[[#This Row],[Datum]]&lt;1,"",YEAR(Tabelle1[[#This Row],[Datum]]))</f>
        <v>2027</v>
      </c>
      <c r="C1039">
        <f>IF(Tabelle1[[#This Row],[Datum]]&lt;1,"",MONTH(Tabelle1[[#This Row],[Datum]]))</f>
        <v>11</v>
      </c>
      <c r="D1039" t="str">
        <f>IF(Tabelle1[[#This Row],[Verdienst]]="","",_xlfn.ISOWEEKNUM(Tabelle1[[#This Row],[Datum]]))</f>
        <v/>
      </c>
      <c r="E1039" s="5">
        <v>46693</v>
      </c>
      <c r="F1039" s="4"/>
      <c r="G1039" s="4"/>
      <c r="I1039" s="6" t="str">
        <f>IF(Tabelle1[[#This Row],[Beginn]]&lt;1,"",IF(OR(Tabelle1[[#This Row],[Beginn]]="Urlaub",Tabelle1[[#This Row],[Beginn]]="Krank",Tabelle1[[#This Row],[Beginn]]="Feiertag"),8/24,Tabelle1[[#This Row],[Ende]]-Tabelle1[[#This Row],[Beginn]]-Tabelle1[[#This Row],[Pause]]))</f>
        <v/>
      </c>
      <c r="J1039" s="2" t="str">
        <f>IF(ISNUMBER(Tabelle1[[#This Row],[Stunde]]),IF(Tabelle1[[#This Row],[Stunde]]&gt;0,Tabelle1[[#This Row],[Stunde]]*$J$1*24,""),"")</f>
        <v/>
      </c>
      <c r="K1039" t="str">
        <f>IF(MOD(Tabelle1[[#This Row],[Datum]],7)=1,SUMIF(Tabelle1[Datum],"&lt;="&amp;Tabelle1[[#This Row],[Datum]],Tabelle1[Betrag]),"")</f>
        <v/>
      </c>
      <c r="L1039" s="6" t="str">
        <f>IF(MOD(Tabelle1[[#This Row],[Datum]],7)=1,SUMIF(Tabelle1[Datum],"&lt;="&amp;Tabelle1[[#This Row],[Datum]],Tabelle1[Stunde]),"")</f>
        <v/>
      </c>
    </row>
    <row r="1040" spans="2:12" hidden="1">
      <c r="B1040">
        <f>IF(Tabelle1[[#This Row],[Datum]]&lt;1,"",YEAR(Tabelle1[[#This Row],[Datum]]))</f>
        <v>2027</v>
      </c>
      <c r="C1040">
        <f>IF(Tabelle1[[#This Row],[Datum]]&lt;1,"",MONTH(Tabelle1[[#This Row],[Datum]]))</f>
        <v>11</v>
      </c>
      <c r="D1040" t="str">
        <f>IF(Tabelle1[[#This Row],[Verdienst]]="","",_xlfn.ISOWEEKNUM(Tabelle1[[#This Row],[Datum]]))</f>
        <v/>
      </c>
      <c r="E1040" s="5">
        <v>46694</v>
      </c>
      <c r="F1040" s="4"/>
      <c r="G1040" s="4"/>
      <c r="I1040" s="6" t="str">
        <f>IF(Tabelle1[[#This Row],[Beginn]]&lt;1,"",IF(OR(Tabelle1[[#This Row],[Beginn]]="Urlaub",Tabelle1[[#This Row],[Beginn]]="Krank",Tabelle1[[#This Row],[Beginn]]="Feiertag"),8/24,Tabelle1[[#This Row],[Ende]]-Tabelle1[[#This Row],[Beginn]]-Tabelle1[[#This Row],[Pause]]))</f>
        <v/>
      </c>
      <c r="J1040" s="2" t="str">
        <f>IF(ISNUMBER(Tabelle1[[#This Row],[Stunde]]),IF(Tabelle1[[#This Row],[Stunde]]&gt;0,Tabelle1[[#This Row],[Stunde]]*$J$1*24,""),"")</f>
        <v/>
      </c>
      <c r="K1040" t="str">
        <f>IF(MOD(Tabelle1[[#This Row],[Datum]],7)=1,SUMIF(Tabelle1[Datum],"&lt;="&amp;Tabelle1[[#This Row],[Datum]],Tabelle1[Betrag]),"")</f>
        <v/>
      </c>
      <c r="L1040" s="6" t="str">
        <f>IF(MOD(Tabelle1[[#This Row],[Datum]],7)=1,SUMIF(Tabelle1[Datum],"&lt;="&amp;Tabelle1[[#This Row],[Datum]],Tabelle1[Stunde]),"")</f>
        <v/>
      </c>
    </row>
    <row r="1041" spans="2:12" hidden="1">
      <c r="B1041">
        <f>IF(Tabelle1[[#This Row],[Datum]]&lt;1,"",YEAR(Tabelle1[[#This Row],[Datum]]))</f>
        <v>2027</v>
      </c>
      <c r="C1041">
        <f>IF(Tabelle1[[#This Row],[Datum]]&lt;1,"",MONTH(Tabelle1[[#This Row],[Datum]]))</f>
        <v>11</v>
      </c>
      <c r="D1041" t="str">
        <f>IF(Tabelle1[[#This Row],[Verdienst]]="","",_xlfn.ISOWEEKNUM(Tabelle1[[#This Row],[Datum]]))</f>
        <v/>
      </c>
      <c r="E1041" s="5">
        <v>46695</v>
      </c>
      <c r="F1041" s="4"/>
      <c r="G1041" s="4"/>
      <c r="I1041" s="6" t="str">
        <f>IF(Tabelle1[[#This Row],[Beginn]]&lt;1,"",IF(OR(Tabelle1[[#This Row],[Beginn]]="Urlaub",Tabelle1[[#This Row],[Beginn]]="Krank",Tabelle1[[#This Row],[Beginn]]="Feiertag"),8/24,Tabelle1[[#This Row],[Ende]]-Tabelle1[[#This Row],[Beginn]]-Tabelle1[[#This Row],[Pause]]))</f>
        <v/>
      </c>
      <c r="J1041" s="2" t="str">
        <f>IF(ISNUMBER(Tabelle1[[#This Row],[Stunde]]),IF(Tabelle1[[#This Row],[Stunde]]&gt;0,Tabelle1[[#This Row],[Stunde]]*$J$1*24,""),"")</f>
        <v/>
      </c>
      <c r="K1041" t="str">
        <f>IF(MOD(Tabelle1[[#This Row],[Datum]],7)=1,SUMIF(Tabelle1[Datum],"&lt;="&amp;Tabelle1[[#This Row],[Datum]],Tabelle1[Betrag]),"")</f>
        <v/>
      </c>
      <c r="L1041" s="6" t="str">
        <f>IF(MOD(Tabelle1[[#This Row],[Datum]],7)=1,SUMIF(Tabelle1[Datum],"&lt;="&amp;Tabelle1[[#This Row],[Datum]],Tabelle1[Stunde]),"")</f>
        <v/>
      </c>
    </row>
    <row r="1042" spans="2:12" hidden="1">
      <c r="B1042">
        <f>IF(Tabelle1[[#This Row],[Datum]]&lt;1,"",YEAR(Tabelle1[[#This Row],[Datum]]))</f>
        <v>2027</v>
      </c>
      <c r="C1042">
        <f>IF(Tabelle1[[#This Row],[Datum]]&lt;1,"",MONTH(Tabelle1[[#This Row],[Datum]]))</f>
        <v>11</v>
      </c>
      <c r="D1042" t="str">
        <f>IF(Tabelle1[[#This Row],[Verdienst]]="","",_xlfn.ISOWEEKNUM(Tabelle1[[#This Row],[Datum]]))</f>
        <v/>
      </c>
      <c r="E1042" s="5">
        <v>46696</v>
      </c>
      <c r="F1042" s="4"/>
      <c r="G1042" s="4"/>
      <c r="I1042" s="6" t="str">
        <f>IF(Tabelle1[[#This Row],[Beginn]]&lt;1,"",IF(OR(Tabelle1[[#This Row],[Beginn]]="Urlaub",Tabelle1[[#This Row],[Beginn]]="Krank",Tabelle1[[#This Row],[Beginn]]="Feiertag"),8/24,Tabelle1[[#This Row],[Ende]]-Tabelle1[[#This Row],[Beginn]]-Tabelle1[[#This Row],[Pause]]))</f>
        <v/>
      </c>
      <c r="J1042" s="2" t="str">
        <f>IF(ISNUMBER(Tabelle1[[#This Row],[Stunde]]),IF(Tabelle1[[#This Row],[Stunde]]&gt;0,Tabelle1[[#This Row],[Stunde]]*$J$1*24,""),"")</f>
        <v/>
      </c>
      <c r="K1042" t="str">
        <f>IF(MOD(Tabelle1[[#This Row],[Datum]],7)=1,SUMIF(Tabelle1[Datum],"&lt;="&amp;Tabelle1[[#This Row],[Datum]],Tabelle1[Betrag]),"")</f>
        <v/>
      </c>
      <c r="L1042" s="6" t="str">
        <f>IF(MOD(Tabelle1[[#This Row],[Datum]],7)=1,SUMIF(Tabelle1[Datum],"&lt;="&amp;Tabelle1[[#This Row],[Datum]],Tabelle1[Stunde]),"")</f>
        <v/>
      </c>
    </row>
    <row r="1043" spans="2:12" hidden="1">
      <c r="B1043">
        <f>IF(Tabelle1[[#This Row],[Datum]]&lt;1,"",YEAR(Tabelle1[[#This Row],[Datum]]))</f>
        <v>2027</v>
      </c>
      <c r="C1043">
        <f>IF(Tabelle1[[#This Row],[Datum]]&lt;1,"",MONTH(Tabelle1[[#This Row],[Datum]]))</f>
        <v>11</v>
      </c>
      <c r="D1043" t="str">
        <f>IF(Tabelle1[[#This Row],[Verdienst]]="","",_xlfn.ISOWEEKNUM(Tabelle1[[#This Row],[Datum]]))</f>
        <v/>
      </c>
      <c r="E1043" s="5">
        <v>46697</v>
      </c>
      <c r="F1043" s="4"/>
      <c r="G1043" s="4"/>
      <c r="I1043" s="6" t="str">
        <f>IF(Tabelle1[[#This Row],[Beginn]]&lt;1,"",IF(OR(Tabelle1[[#This Row],[Beginn]]="Urlaub",Tabelle1[[#This Row],[Beginn]]="Krank",Tabelle1[[#This Row],[Beginn]]="Feiertag"),8/24,Tabelle1[[#This Row],[Ende]]-Tabelle1[[#This Row],[Beginn]]-Tabelle1[[#This Row],[Pause]]))</f>
        <v/>
      </c>
      <c r="J1043" s="2" t="str">
        <f>IF(ISNUMBER(Tabelle1[[#This Row],[Stunde]]),IF(Tabelle1[[#This Row],[Stunde]]&gt;0,Tabelle1[[#This Row],[Stunde]]*$J$1*24,""),"")</f>
        <v/>
      </c>
      <c r="K1043" t="str">
        <f>IF(MOD(Tabelle1[[#This Row],[Datum]],7)=1,SUMIF(Tabelle1[Datum],"&lt;="&amp;Tabelle1[[#This Row],[Datum]],Tabelle1[Betrag]),"")</f>
        <v/>
      </c>
      <c r="L1043" s="6" t="str">
        <f>IF(MOD(Tabelle1[[#This Row],[Datum]],7)=1,SUMIF(Tabelle1[Datum],"&lt;="&amp;Tabelle1[[#This Row],[Datum]],Tabelle1[Stunde]),"")</f>
        <v/>
      </c>
    </row>
    <row r="1044" spans="2:12" hidden="1">
      <c r="B1044">
        <f>IF(Tabelle1[[#This Row],[Datum]]&lt;1,"",YEAR(Tabelle1[[#This Row],[Datum]]))</f>
        <v>2027</v>
      </c>
      <c r="C1044">
        <f>IF(Tabelle1[[#This Row],[Datum]]&lt;1,"",MONTH(Tabelle1[[#This Row],[Datum]]))</f>
        <v>11</v>
      </c>
      <c r="D1044">
        <f>IF(Tabelle1[[#This Row],[Verdienst]]="","",_xlfn.ISOWEEKNUM(Tabelle1[[#This Row],[Datum]]))</f>
        <v>44</v>
      </c>
      <c r="E1044" s="5">
        <v>46698</v>
      </c>
      <c r="F1044" s="4"/>
      <c r="G1044" s="4"/>
      <c r="I1044" s="6" t="str">
        <f>IF(Tabelle1[[#This Row],[Beginn]]&lt;1,"",IF(OR(Tabelle1[[#This Row],[Beginn]]="Urlaub",Tabelle1[[#This Row],[Beginn]]="Krank",Tabelle1[[#This Row],[Beginn]]="Feiertag"),8/24,Tabelle1[[#This Row],[Ende]]-Tabelle1[[#This Row],[Beginn]]-Tabelle1[[#This Row],[Pause]]))</f>
        <v/>
      </c>
      <c r="J1044" s="2" t="str">
        <f>IF(ISNUMBER(Tabelle1[[#This Row],[Stunde]]),IF(Tabelle1[[#This Row],[Stunde]]&gt;0,Tabelle1[[#This Row],[Stunde]]*$J$1*24,""),"")</f>
        <v/>
      </c>
      <c r="K1044">
        <f>IF(MOD(Tabelle1[[#This Row],[Datum]],7)=1,SUMIF(Tabelle1[Datum],"&lt;="&amp;Tabelle1[[#This Row],[Datum]],Tabelle1[Betrag]),"")</f>
        <v>506.55999999999995</v>
      </c>
      <c r="L1044" s="6">
        <f>IF(MOD(Tabelle1[[#This Row],[Datum]],7)=1,SUMIF(Tabelle1[Datum],"&lt;="&amp;Tabelle1[[#This Row],[Datum]],Tabelle1[Stunde]),"")</f>
        <v>1.3333333333333333</v>
      </c>
    </row>
    <row r="1045" spans="2:12" hidden="1">
      <c r="B1045">
        <f>IF(Tabelle1[[#This Row],[Datum]]&lt;1,"",YEAR(Tabelle1[[#This Row],[Datum]]))</f>
        <v>2027</v>
      </c>
      <c r="C1045">
        <f>IF(Tabelle1[[#This Row],[Datum]]&lt;1,"",MONTH(Tabelle1[[#This Row],[Datum]]))</f>
        <v>11</v>
      </c>
      <c r="D1045" t="str">
        <f>IF(Tabelle1[[#This Row],[Verdienst]]="","",_xlfn.ISOWEEKNUM(Tabelle1[[#This Row],[Datum]]))</f>
        <v/>
      </c>
      <c r="E1045" s="5">
        <v>46699</v>
      </c>
      <c r="F1045" s="4"/>
      <c r="G1045" s="4"/>
      <c r="I1045" s="6" t="str">
        <f>IF(Tabelle1[[#This Row],[Beginn]]&lt;1,"",IF(OR(Tabelle1[[#This Row],[Beginn]]="Urlaub",Tabelle1[[#This Row],[Beginn]]="Krank",Tabelle1[[#This Row],[Beginn]]="Feiertag"),8/24,Tabelle1[[#This Row],[Ende]]-Tabelle1[[#This Row],[Beginn]]-Tabelle1[[#This Row],[Pause]]))</f>
        <v/>
      </c>
      <c r="J1045" s="2" t="str">
        <f>IF(ISNUMBER(Tabelle1[[#This Row],[Stunde]]),IF(Tabelle1[[#This Row],[Stunde]]&gt;0,Tabelle1[[#This Row],[Stunde]]*$J$1*24,""),"")</f>
        <v/>
      </c>
      <c r="K1045" t="str">
        <f>IF(MOD(Tabelle1[[#This Row],[Datum]],7)=1,SUMIF(Tabelle1[Datum],"&lt;="&amp;Tabelle1[[#This Row],[Datum]],Tabelle1[Betrag]),"")</f>
        <v/>
      </c>
      <c r="L1045" s="6" t="str">
        <f>IF(MOD(Tabelle1[[#This Row],[Datum]],7)=1,SUMIF(Tabelle1[Datum],"&lt;="&amp;Tabelle1[[#This Row],[Datum]],Tabelle1[Stunde]),"")</f>
        <v/>
      </c>
    </row>
    <row r="1046" spans="2:12" hidden="1">
      <c r="B1046">
        <f>IF(Tabelle1[[#This Row],[Datum]]&lt;1,"",YEAR(Tabelle1[[#This Row],[Datum]]))</f>
        <v>2027</v>
      </c>
      <c r="C1046">
        <f>IF(Tabelle1[[#This Row],[Datum]]&lt;1,"",MONTH(Tabelle1[[#This Row],[Datum]]))</f>
        <v>11</v>
      </c>
      <c r="D1046" t="str">
        <f>IF(Tabelle1[[#This Row],[Verdienst]]="","",_xlfn.ISOWEEKNUM(Tabelle1[[#This Row],[Datum]]))</f>
        <v/>
      </c>
      <c r="E1046" s="5">
        <v>46700</v>
      </c>
      <c r="F1046" s="4"/>
      <c r="G1046" s="4"/>
      <c r="I1046" s="6" t="str">
        <f>IF(Tabelle1[[#This Row],[Beginn]]&lt;1,"",IF(OR(Tabelle1[[#This Row],[Beginn]]="Urlaub",Tabelle1[[#This Row],[Beginn]]="Krank",Tabelle1[[#This Row],[Beginn]]="Feiertag"),8/24,Tabelle1[[#This Row],[Ende]]-Tabelle1[[#This Row],[Beginn]]-Tabelle1[[#This Row],[Pause]]))</f>
        <v/>
      </c>
      <c r="J1046" s="2" t="str">
        <f>IF(ISNUMBER(Tabelle1[[#This Row],[Stunde]]),IF(Tabelle1[[#This Row],[Stunde]]&gt;0,Tabelle1[[#This Row],[Stunde]]*$J$1*24,""),"")</f>
        <v/>
      </c>
      <c r="K1046" t="str">
        <f>IF(MOD(Tabelle1[[#This Row],[Datum]],7)=1,SUMIF(Tabelle1[Datum],"&lt;="&amp;Tabelle1[[#This Row],[Datum]],Tabelle1[Betrag]),"")</f>
        <v/>
      </c>
      <c r="L1046" s="6" t="str">
        <f>IF(MOD(Tabelle1[[#This Row],[Datum]],7)=1,SUMIF(Tabelle1[Datum],"&lt;="&amp;Tabelle1[[#This Row],[Datum]],Tabelle1[Stunde]),"")</f>
        <v/>
      </c>
    </row>
    <row r="1047" spans="2:12" hidden="1">
      <c r="B1047">
        <f>IF(Tabelle1[[#This Row],[Datum]]&lt;1,"",YEAR(Tabelle1[[#This Row],[Datum]]))</f>
        <v>2027</v>
      </c>
      <c r="C1047">
        <f>IF(Tabelle1[[#This Row],[Datum]]&lt;1,"",MONTH(Tabelle1[[#This Row],[Datum]]))</f>
        <v>11</v>
      </c>
      <c r="D1047" t="str">
        <f>IF(Tabelle1[[#This Row],[Verdienst]]="","",_xlfn.ISOWEEKNUM(Tabelle1[[#This Row],[Datum]]))</f>
        <v/>
      </c>
      <c r="E1047" s="5">
        <v>46701</v>
      </c>
      <c r="F1047" s="4"/>
      <c r="G1047" s="4"/>
      <c r="I1047" s="6" t="str">
        <f>IF(Tabelle1[[#This Row],[Beginn]]&lt;1,"",IF(OR(Tabelle1[[#This Row],[Beginn]]="Urlaub",Tabelle1[[#This Row],[Beginn]]="Krank",Tabelle1[[#This Row],[Beginn]]="Feiertag"),8/24,Tabelle1[[#This Row],[Ende]]-Tabelle1[[#This Row],[Beginn]]-Tabelle1[[#This Row],[Pause]]))</f>
        <v/>
      </c>
      <c r="J1047" s="2" t="str">
        <f>IF(ISNUMBER(Tabelle1[[#This Row],[Stunde]]),IF(Tabelle1[[#This Row],[Stunde]]&gt;0,Tabelle1[[#This Row],[Stunde]]*$J$1*24,""),"")</f>
        <v/>
      </c>
      <c r="K1047" t="str">
        <f>IF(MOD(Tabelle1[[#This Row],[Datum]],7)=1,SUMIF(Tabelle1[Datum],"&lt;="&amp;Tabelle1[[#This Row],[Datum]],Tabelle1[Betrag]),"")</f>
        <v/>
      </c>
      <c r="L1047" s="6" t="str">
        <f>IF(MOD(Tabelle1[[#This Row],[Datum]],7)=1,SUMIF(Tabelle1[Datum],"&lt;="&amp;Tabelle1[[#This Row],[Datum]],Tabelle1[Stunde]),"")</f>
        <v/>
      </c>
    </row>
    <row r="1048" spans="2:12" hidden="1">
      <c r="B1048">
        <f>IF(Tabelle1[[#This Row],[Datum]]&lt;1,"",YEAR(Tabelle1[[#This Row],[Datum]]))</f>
        <v>2027</v>
      </c>
      <c r="C1048">
        <f>IF(Tabelle1[[#This Row],[Datum]]&lt;1,"",MONTH(Tabelle1[[#This Row],[Datum]]))</f>
        <v>11</v>
      </c>
      <c r="D1048" t="str">
        <f>IF(Tabelle1[[#This Row],[Verdienst]]="","",_xlfn.ISOWEEKNUM(Tabelle1[[#This Row],[Datum]]))</f>
        <v/>
      </c>
      <c r="E1048" s="5">
        <v>46702</v>
      </c>
      <c r="F1048" s="4"/>
      <c r="G1048" s="4"/>
      <c r="I1048" s="6" t="str">
        <f>IF(Tabelle1[[#This Row],[Beginn]]&lt;1,"",IF(OR(Tabelle1[[#This Row],[Beginn]]="Urlaub",Tabelle1[[#This Row],[Beginn]]="Krank",Tabelle1[[#This Row],[Beginn]]="Feiertag"),8/24,Tabelle1[[#This Row],[Ende]]-Tabelle1[[#This Row],[Beginn]]-Tabelle1[[#This Row],[Pause]]))</f>
        <v/>
      </c>
      <c r="J1048" s="2" t="str">
        <f>IF(ISNUMBER(Tabelle1[[#This Row],[Stunde]]),IF(Tabelle1[[#This Row],[Stunde]]&gt;0,Tabelle1[[#This Row],[Stunde]]*$J$1*24,""),"")</f>
        <v/>
      </c>
      <c r="K1048" t="str">
        <f>IF(MOD(Tabelle1[[#This Row],[Datum]],7)=1,SUMIF(Tabelle1[Datum],"&lt;="&amp;Tabelle1[[#This Row],[Datum]],Tabelle1[Betrag]),"")</f>
        <v/>
      </c>
      <c r="L1048" s="6" t="str">
        <f>IF(MOD(Tabelle1[[#This Row],[Datum]],7)=1,SUMIF(Tabelle1[Datum],"&lt;="&amp;Tabelle1[[#This Row],[Datum]],Tabelle1[Stunde]),"")</f>
        <v/>
      </c>
    </row>
    <row r="1049" spans="2:12" hidden="1">
      <c r="B1049">
        <f>IF(Tabelle1[[#This Row],[Datum]]&lt;1,"",YEAR(Tabelle1[[#This Row],[Datum]]))</f>
        <v>2027</v>
      </c>
      <c r="C1049">
        <f>IF(Tabelle1[[#This Row],[Datum]]&lt;1,"",MONTH(Tabelle1[[#This Row],[Datum]]))</f>
        <v>11</v>
      </c>
      <c r="D1049" t="str">
        <f>IF(Tabelle1[[#This Row],[Verdienst]]="","",_xlfn.ISOWEEKNUM(Tabelle1[[#This Row],[Datum]]))</f>
        <v/>
      </c>
      <c r="E1049" s="5">
        <v>46703</v>
      </c>
      <c r="F1049" s="4"/>
      <c r="G1049" s="4"/>
      <c r="I1049" s="6" t="str">
        <f>IF(Tabelle1[[#This Row],[Beginn]]&lt;1,"",IF(OR(Tabelle1[[#This Row],[Beginn]]="Urlaub",Tabelle1[[#This Row],[Beginn]]="Krank",Tabelle1[[#This Row],[Beginn]]="Feiertag"),8/24,Tabelle1[[#This Row],[Ende]]-Tabelle1[[#This Row],[Beginn]]-Tabelle1[[#This Row],[Pause]]))</f>
        <v/>
      </c>
      <c r="J1049" s="2" t="str">
        <f>IF(ISNUMBER(Tabelle1[[#This Row],[Stunde]]),IF(Tabelle1[[#This Row],[Stunde]]&gt;0,Tabelle1[[#This Row],[Stunde]]*$J$1*24,""),"")</f>
        <v/>
      </c>
      <c r="K1049" t="str">
        <f>IF(MOD(Tabelle1[[#This Row],[Datum]],7)=1,SUMIF(Tabelle1[Datum],"&lt;="&amp;Tabelle1[[#This Row],[Datum]],Tabelle1[Betrag]),"")</f>
        <v/>
      </c>
      <c r="L1049" s="6" t="str">
        <f>IF(MOD(Tabelle1[[#This Row],[Datum]],7)=1,SUMIF(Tabelle1[Datum],"&lt;="&amp;Tabelle1[[#This Row],[Datum]],Tabelle1[Stunde]),"")</f>
        <v/>
      </c>
    </row>
    <row r="1050" spans="2:12" hidden="1">
      <c r="B1050">
        <f>IF(Tabelle1[[#This Row],[Datum]]&lt;1,"",YEAR(Tabelle1[[#This Row],[Datum]]))</f>
        <v>2027</v>
      </c>
      <c r="C1050">
        <f>IF(Tabelle1[[#This Row],[Datum]]&lt;1,"",MONTH(Tabelle1[[#This Row],[Datum]]))</f>
        <v>11</v>
      </c>
      <c r="D1050" t="str">
        <f>IF(Tabelle1[[#This Row],[Verdienst]]="","",_xlfn.ISOWEEKNUM(Tabelle1[[#This Row],[Datum]]))</f>
        <v/>
      </c>
      <c r="E1050" s="5">
        <v>46704</v>
      </c>
      <c r="F1050" s="4"/>
      <c r="G1050" s="4"/>
      <c r="I1050" s="6" t="str">
        <f>IF(Tabelle1[[#This Row],[Beginn]]&lt;1,"",IF(OR(Tabelle1[[#This Row],[Beginn]]="Urlaub",Tabelle1[[#This Row],[Beginn]]="Krank",Tabelle1[[#This Row],[Beginn]]="Feiertag"),8/24,Tabelle1[[#This Row],[Ende]]-Tabelle1[[#This Row],[Beginn]]-Tabelle1[[#This Row],[Pause]]))</f>
        <v/>
      </c>
      <c r="J1050" s="2" t="str">
        <f>IF(ISNUMBER(Tabelle1[[#This Row],[Stunde]]),IF(Tabelle1[[#This Row],[Stunde]]&gt;0,Tabelle1[[#This Row],[Stunde]]*$J$1*24,""),"")</f>
        <v/>
      </c>
      <c r="K1050" t="str">
        <f>IF(MOD(Tabelle1[[#This Row],[Datum]],7)=1,SUMIF(Tabelle1[Datum],"&lt;="&amp;Tabelle1[[#This Row],[Datum]],Tabelle1[Betrag]),"")</f>
        <v/>
      </c>
      <c r="L1050" s="6" t="str">
        <f>IF(MOD(Tabelle1[[#This Row],[Datum]],7)=1,SUMIF(Tabelle1[Datum],"&lt;="&amp;Tabelle1[[#This Row],[Datum]],Tabelle1[Stunde]),"")</f>
        <v/>
      </c>
    </row>
    <row r="1051" spans="2:12" hidden="1">
      <c r="B1051">
        <f>IF(Tabelle1[[#This Row],[Datum]]&lt;1,"",YEAR(Tabelle1[[#This Row],[Datum]]))</f>
        <v>2027</v>
      </c>
      <c r="C1051">
        <f>IF(Tabelle1[[#This Row],[Datum]]&lt;1,"",MONTH(Tabelle1[[#This Row],[Datum]]))</f>
        <v>11</v>
      </c>
      <c r="D1051">
        <f>IF(Tabelle1[[#This Row],[Verdienst]]="","",_xlfn.ISOWEEKNUM(Tabelle1[[#This Row],[Datum]]))</f>
        <v>45</v>
      </c>
      <c r="E1051" s="5">
        <v>46705</v>
      </c>
      <c r="F1051" s="4"/>
      <c r="G1051" s="4"/>
      <c r="I1051" s="6" t="str">
        <f>IF(Tabelle1[[#This Row],[Beginn]]&lt;1,"",IF(OR(Tabelle1[[#This Row],[Beginn]]="Urlaub",Tabelle1[[#This Row],[Beginn]]="Krank",Tabelle1[[#This Row],[Beginn]]="Feiertag"),8/24,Tabelle1[[#This Row],[Ende]]-Tabelle1[[#This Row],[Beginn]]-Tabelle1[[#This Row],[Pause]]))</f>
        <v/>
      </c>
      <c r="J1051" s="2" t="str">
        <f>IF(ISNUMBER(Tabelle1[[#This Row],[Stunde]]),IF(Tabelle1[[#This Row],[Stunde]]&gt;0,Tabelle1[[#This Row],[Stunde]]*$J$1*24,""),"")</f>
        <v/>
      </c>
      <c r="K1051">
        <f>IF(MOD(Tabelle1[[#This Row],[Datum]],7)=1,SUMIF(Tabelle1[Datum],"&lt;="&amp;Tabelle1[[#This Row],[Datum]],Tabelle1[Betrag]),"")</f>
        <v>506.55999999999995</v>
      </c>
      <c r="L1051" s="6">
        <f>IF(MOD(Tabelle1[[#This Row],[Datum]],7)=1,SUMIF(Tabelle1[Datum],"&lt;="&amp;Tabelle1[[#This Row],[Datum]],Tabelle1[Stunde]),"")</f>
        <v>1.3333333333333333</v>
      </c>
    </row>
    <row r="1052" spans="2:12" hidden="1">
      <c r="B1052">
        <f>IF(Tabelle1[[#This Row],[Datum]]&lt;1,"",YEAR(Tabelle1[[#This Row],[Datum]]))</f>
        <v>2027</v>
      </c>
      <c r="C1052">
        <f>IF(Tabelle1[[#This Row],[Datum]]&lt;1,"",MONTH(Tabelle1[[#This Row],[Datum]]))</f>
        <v>11</v>
      </c>
      <c r="D1052" t="str">
        <f>IF(Tabelle1[[#This Row],[Verdienst]]="","",_xlfn.ISOWEEKNUM(Tabelle1[[#This Row],[Datum]]))</f>
        <v/>
      </c>
      <c r="E1052" s="5">
        <v>46706</v>
      </c>
      <c r="F1052" s="4"/>
      <c r="G1052" s="4"/>
      <c r="I1052" s="6" t="str">
        <f>IF(Tabelle1[[#This Row],[Beginn]]&lt;1,"",IF(OR(Tabelle1[[#This Row],[Beginn]]="Urlaub",Tabelle1[[#This Row],[Beginn]]="Krank",Tabelle1[[#This Row],[Beginn]]="Feiertag"),8/24,Tabelle1[[#This Row],[Ende]]-Tabelle1[[#This Row],[Beginn]]-Tabelle1[[#This Row],[Pause]]))</f>
        <v/>
      </c>
      <c r="J1052" s="2" t="str">
        <f>IF(ISNUMBER(Tabelle1[[#This Row],[Stunde]]),IF(Tabelle1[[#This Row],[Stunde]]&gt;0,Tabelle1[[#This Row],[Stunde]]*$J$1*24,""),"")</f>
        <v/>
      </c>
      <c r="K1052" t="str">
        <f>IF(MOD(Tabelle1[[#This Row],[Datum]],7)=1,SUMIF(Tabelle1[Datum],"&lt;="&amp;Tabelle1[[#This Row],[Datum]],Tabelle1[Betrag]),"")</f>
        <v/>
      </c>
      <c r="L1052" s="6" t="str">
        <f>IF(MOD(Tabelle1[[#This Row],[Datum]],7)=1,SUMIF(Tabelle1[Datum],"&lt;="&amp;Tabelle1[[#This Row],[Datum]],Tabelle1[Stunde]),"")</f>
        <v/>
      </c>
    </row>
    <row r="1053" spans="2:12" hidden="1">
      <c r="B1053">
        <f>IF(Tabelle1[[#This Row],[Datum]]&lt;1,"",YEAR(Tabelle1[[#This Row],[Datum]]))</f>
        <v>2027</v>
      </c>
      <c r="C1053">
        <f>IF(Tabelle1[[#This Row],[Datum]]&lt;1,"",MONTH(Tabelle1[[#This Row],[Datum]]))</f>
        <v>11</v>
      </c>
      <c r="D1053" t="str">
        <f>IF(Tabelle1[[#This Row],[Verdienst]]="","",_xlfn.ISOWEEKNUM(Tabelle1[[#This Row],[Datum]]))</f>
        <v/>
      </c>
      <c r="E1053" s="5">
        <v>46707</v>
      </c>
      <c r="F1053" s="4"/>
      <c r="G1053" s="4"/>
      <c r="I1053" s="6" t="str">
        <f>IF(Tabelle1[[#This Row],[Beginn]]&lt;1,"",IF(OR(Tabelle1[[#This Row],[Beginn]]="Urlaub",Tabelle1[[#This Row],[Beginn]]="Krank",Tabelle1[[#This Row],[Beginn]]="Feiertag"),8/24,Tabelle1[[#This Row],[Ende]]-Tabelle1[[#This Row],[Beginn]]-Tabelle1[[#This Row],[Pause]]))</f>
        <v/>
      </c>
      <c r="J1053" s="2" t="str">
        <f>IF(ISNUMBER(Tabelle1[[#This Row],[Stunde]]),IF(Tabelle1[[#This Row],[Stunde]]&gt;0,Tabelle1[[#This Row],[Stunde]]*$J$1*24,""),"")</f>
        <v/>
      </c>
      <c r="K1053" t="str">
        <f>IF(MOD(Tabelle1[[#This Row],[Datum]],7)=1,SUMIF(Tabelle1[Datum],"&lt;="&amp;Tabelle1[[#This Row],[Datum]],Tabelle1[Betrag]),"")</f>
        <v/>
      </c>
      <c r="L1053" s="6" t="str">
        <f>IF(MOD(Tabelle1[[#This Row],[Datum]],7)=1,SUMIF(Tabelle1[Datum],"&lt;="&amp;Tabelle1[[#This Row],[Datum]],Tabelle1[Stunde]),"")</f>
        <v/>
      </c>
    </row>
    <row r="1054" spans="2:12" hidden="1">
      <c r="B1054">
        <f>IF(Tabelle1[[#This Row],[Datum]]&lt;1,"",YEAR(Tabelle1[[#This Row],[Datum]]))</f>
        <v>2027</v>
      </c>
      <c r="C1054">
        <f>IF(Tabelle1[[#This Row],[Datum]]&lt;1,"",MONTH(Tabelle1[[#This Row],[Datum]]))</f>
        <v>11</v>
      </c>
      <c r="D1054" t="str">
        <f>IF(Tabelle1[[#This Row],[Verdienst]]="","",_xlfn.ISOWEEKNUM(Tabelle1[[#This Row],[Datum]]))</f>
        <v/>
      </c>
      <c r="E1054" s="5">
        <v>46708</v>
      </c>
      <c r="F1054" s="4"/>
      <c r="G1054" s="4"/>
      <c r="I1054" s="6" t="str">
        <f>IF(Tabelle1[[#This Row],[Beginn]]&lt;1,"",IF(OR(Tabelle1[[#This Row],[Beginn]]="Urlaub",Tabelle1[[#This Row],[Beginn]]="Krank",Tabelle1[[#This Row],[Beginn]]="Feiertag"),8/24,Tabelle1[[#This Row],[Ende]]-Tabelle1[[#This Row],[Beginn]]-Tabelle1[[#This Row],[Pause]]))</f>
        <v/>
      </c>
      <c r="J1054" s="2" t="str">
        <f>IF(ISNUMBER(Tabelle1[[#This Row],[Stunde]]),IF(Tabelle1[[#This Row],[Stunde]]&gt;0,Tabelle1[[#This Row],[Stunde]]*$J$1*24,""),"")</f>
        <v/>
      </c>
      <c r="K1054" t="str">
        <f>IF(MOD(Tabelle1[[#This Row],[Datum]],7)=1,SUMIF(Tabelle1[Datum],"&lt;="&amp;Tabelle1[[#This Row],[Datum]],Tabelle1[Betrag]),"")</f>
        <v/>
      </c>
      <c r="L1054" s="6" t="str">
        <f>IF(MOD(Tabelle1[[#This Row],[Datum]],7)=1,SUMIF(Tabelle1[Datum],"&lt;="&amp;Tabelle1[[#This Row],[Datum]],Tabelle1[Stunde]),"")</f>
        <v/>
      </c>
    </row>
    <row r="1055" spans="2:12" hidden="1">
      <c r="B1055">
        <f>IF(Tabelle1[[#This Row],[Datum]]&lt;1,"",YEAR(Tabelle1[[#This Row],[Datum]]))</f>
        <v>2027</v>
      </c>
      <c r="C1055">
        <f>IF(Tabelle1[[#This Row],[Datum]]&lt;1,"",MONTH(Tabelle1[[#This Row],[Datum]]))</f>
        <v>11</v>
      </c>
      <c r="D1055" t="str">
        <f>IF(Tabelle1[[#This Row],[Verdienst]]="","",_xlfn.ISOWEEKNUM(Tabelle1[[#This Row],[Datum]]))</f>
        <v/>
      </c>
      <c r="E1055" s="5">
        <v>46709</v>
      </c>
      <c r="F1055" s="4"/>
      <c r="G1055" s="4"/>
      <c r="I1055" s="6" t="str">
        <f>IF(Tabelle1[[#This Row],[Beginn]]&lt;1,"",IF(OR(Tabelle1[[#This Row],[Beginn]]="Urlaub",Tabelle1[[#This Row],[Beginn]]="Krank",Tabelle1[[#This Row],[Beginn]]="Feiertag"),8/24,Tabelle1[[#This Row],[Ende]]-Tabelle1[[#This Row],[Beginn]]-Tabelle1[[#This Row],[Pause]]))</f>
        <v/>
      </c>
      <c r="J1055" s="2" t="str">
        <f>IF(ISNUMBER(Tabelle1[[#This Row],[Stunde]]),IF(Tabelle1[[#This Row],[Stunde]]&gt;0,Tabelle1[[#This Row],[Stunde]]*$J$1*24,""),"")</f>
        <v/>
      </c>
      <c r="K1055" t="str">
        <f>IF(MOD(Tabelle1[[#This Row],[Datum]],7)=1,SUMIF(Tabelle1[Datum],"&lt;="&amp;Tabelle1[[#This Row],[Datum]],Tabelle1[Betrag]),"")</f>
        <v/>
      </c>
      <c r="L1055" s="6" t="str">
        <f>IF(MOD(Tabelle1[[#This Row],[Datum]],7)=1,SUMIF(Tabelle1[Datum],"&lt;="&amp;Tabelle1[[#This Row],[Datum]],Tabelle1[Stunde]),"")</f>
        <v/>
      </c>
    </row>
    <row r="1056" spans="2:12" hidden="1">
      <c r="B1056">
        <f>IF(Tabelle1[[#This Row],[Datum]]&lt;1,"",YEAR(Tabelle1[[#This Row],[Datum]]))</f>
        <v>2027</v>
      </c>
      <c r="C1056">
        <f>IF(Tabelle1[[#This Row],[Datum]]&lt;1,"",MONTH(Tabelle1[[#This Row],[Datum]]))</f>
        <v>11</v>
      </c>
      <c r="D1056" t="str">
        <f>IF(Tabelle1[[#This Row],[Verdienst]]="","",_xlfn.ISOWEEKNUM(Tabelle1[[#This Row],[Datum]]))</f>
        <v/>
      </c>
      <c r="E1056" s="5">
        <v>46710</v>
      </c>
      <c r="F1056" s="4"/>
      <c r="G1056" s="4"/>
      <c r="I1056" s="6" t="str">
        <f>IF(Tabelle1[[#This Row],[Beginn]]&lt;1,"",IF(OR(Tabelle1[[#This Row],[Beginn]]="Urlaub",Tabelle1[[#This Row],[Beginn]]="Krank",Tabelle1[[#This Row],[Beginn]]="Feiertag"),8/24,Tabelle1[[#This Row],[Ende]]-Tabelle1[[#This Row],[Beginn]]-Tabelle1[[#This Row],[Pause]]))</f>
        <v/>
      </c>
      <c r="J1056" s="2" t="str">
        <f>IF(ISNUMBER(Tabelle1[[#This Row],[Stunde]]),IF(Tabelle1[[#This Row],[Stunde]]&gt;0,Tabelle1[[#This Row],[Stunde]]*$J$1*24,""),"")</f>
        <v/>
      </c>
      <c r="K1056" t="str">
        <f>IF(MOD(Tabelle1[[#This Row],[Datum]],7)=1,SUMIF(Tabelle1[Datum],"&lt;="&amp;Tabelle1[[#This Row],[Datum]],Tabelle1[Betrag]),"")</f>
        <v/>
      </c>
      <c r="L1056" s="6" t="str">
        <f>IF(MOD(Tabelle1[[#This Row],[Datum]],7)=1,SUMIF(Tabelle1[Datum],"&lt;="&amp;Tabelle1[[#This Row],[Datum]],Tabelle1[Stunde]),"")</f>
        <v/>
      </c>
    </row>
    <row r="1057" spans="2:12" hidden="1">
      <c r="B1057">
        <f>IF(Tabelle1[[#This Row],[Datum]]&lt;1,"",YEAR(Tabelle1[[#This Row],[Datum]]))</f>
        <v>2027</v>
      </c>
      <c r="C1057">
        <f>IF(Tabelle1[[#This Row],[Datum]]&lt;1,"",MONTH(Tabelle1[[#This Row],[Datum]]))</f>
        <v>11</v>
      </c>
      <c r="D1057" t="str">
        <f>IF(Tabelle1[[#This Row],[Verdienst]]="","",_xlfn.ISOWEEKNUM(Tabelle1[[#This Row],[Datum]]))</f>
        <v/>
      </c>
      <c r="E1057" s="5">
        <v>46711</v>
      </c>
      <c r="F1057" s="4"/>
      <c r="G1057" s="4"/>
      <c r="I1057" s="6" t="str">
        <f>IF(Tabelle1[[#This Row],[Beginn]]&lt;1,"",IF(OR(Tabelle1[[#This Row],[Beginn]]="Urlaub",Tabelle1[[#This Row],[Beginn]]="Krank",Tabelle1[[#This Row],[Beginn]]="Feiertag"),8/24,Tabelle1[[#This Row],[Ende]]-Tabelle1[[#This Row],[Beginn]]-Tabelle1[[#This Row],[Pause]]))</f>
        <v/>
      </c>
      <c r="J1057" s="2" t="str">
        <f>IF(ISNUMBER(Tabelle1[[#This Row],[Stunde]]),IF(Tabelle1[[#This Row],[Stunde]]&gt;0,Tabelle1[[#This Row],[Stunde]]*$J$1*24,""),"")</f>
        <v/>
      </c>
      <c r="K1057" t="str">
        <f>IF(MOD(Tabelle1[[#This Row],[Datum]],7)=1,SUMIF(Tabelle1[Datum],"&lt;="&amp;Tabelle1[[#This Row],[Datum]],Tabelle1[Betrag]),"")</f>
        <v/>
      </c>
      <c r="L1057" s="6" t="str">
        <f>IF(MOD(Tabelle1[[#This Row],[Datum]],7)=1,SUMIF(Tabelle1[Datum],"&lt;="&amp;Tabelle1[[#This Row],[Datum]],Tabelle1[Stunde]),"")</f>
        <v/>
      </c>
    </row>
    <row r="1058" spans="2:12" hidden="1">
      <c r="B1058">
        <f>IF(Tabelle1[[#This Row],[Datum]]&lt;1,"",YEAR(Tabelle1[[#This Row],[Datum]]))</f>
        <v>2027</v>
      </c>
      <c r="C1058">
        <f>IF(Tabelle1[[#This Row],[Datum]]&lt;1,"",MONTH(Tabelle1[[#This Row],[Datum]]))</f>
        <v>11</v>
      </c>
      <c r="D1058">
        <f>IF(Tabelle1[[#This Row],[Verdienst]]="","",_xlfn.ISOWEEKNUM(Tabelle1[[#This Row],[Datum]]))</f>
        <v>46</v>
      </c>
      <c r="E1058" s="5">
        <v>46712</v>
      </c>
      <c r="F1058" s="4"/>
      <c r="G1058" s="4"/>
      <c r="I1058" s="6" t="str">
        <f>IF(Tabelle1[[#This Row],[Beginn]]&lt;1,"",IF(OR(Tabelle1[[#This Row],[Beginn]]="Urlaub",Tabelle1[[#This Row],[Beginn]]="Krank",Tabelle1[[#This Row],[Beginn]]="Feiertag"),8/24,Tabelle1[[#This Row],[Ende]]-Tabelle1[[#This Row],[Beginn]]-Tabelle1[[#This Row],[Pause]]))</f>
        <v/>
      </c>
      <c r="J1058" s="2" t="str">
        <f>IF(ISNUMBER(Tabelle1[[#This Row],[Stunde]]),IF(Tabelle1[[#This Row],[Stunde]]&gt;0,Tabelle1[[#This Row],[Stunde]]*$J$1*24,""),"")</f>
        <v/>
      </c>
      <c r="K1058">
        <f>IF(MOD(Tabelle1[[#This Row],[Datum]],7)=1,SUMIF(Tabelle1[Datum],"&lt;="&amp;Tabelle1[[#This Row],[Datum]],Tabelle1[Betrag]),"")</f>
        <v>506.55999999999995</v>
      </c>
      <c r="L1058" s="6">
        <f>IF(MOD(Tabelle1[[#This Row],[Datum]],7)=1,SUMIF(Tabelle1[Datum],"&lt;="&amp;Tabelle1[[#This Row],[Datum]],Tabelle1[Stunde]),"")</f>
        <v>1.3333333333333333</v>
      </c>
    </row>
    <row r="1059" spans="2:12" hidden="1">
      <c r="B1059">
        <f>IF(Tabelle1[[#This Row],[Datum]]&lt;1,"",YEAR(Tabelle1[[#This Row],[Datum]]))</f>
        <v>2027</v>
      </c>
      <c r="C1059">
        <f>IF(Tabelle1[[#This Row],[Datum]]&lt;1,"",MONTH(Tabelle1[[#This Row],[Datum]]))</f>
        <v>11</v>
      </c>
      <c r="D1059" t="str">
        <f>IF(Tabelle1[[#This Row],[Verdienst]]="","",_xlfn.ISOWEEKNUM(Tabelle1[[#This Row],[Datum]]))</f>
        <v/>
      </c>
      <c r="E1059" s="5">
        <v>46713</v>
      </c>
      <c r="F1059" s="4"/>
      <c r="G1059" s="4"/>
      <c r="I1059" s="6" t="str">
        <f>IF(Tabelle1[[#This Row],[Beginn]]&lt;1,"",IF(OR(Tabelle1[[#This Row],[Beginn]]="Urlaub",Tabelle1[[#This Row],[Beginn]]="Krank",Tabelle1[[#This Row],[Beginn]]="Feiertag"),8/24,Tabelle1[[#This Row],[Ende]]-Tabelle1[[#This Row],[Beginn]]-Tabelle1[[#This Row],[Pause]]))</f>
        <v/>
      </c>
      <c r="J1059" s="2" t="str">
        <f>IF(ISNUMBER(Tabelle1[[#This Row],[Stunde]]),IF(Tabelle1[[#This Row],[Stunde]]&gt;0,Tabelle1[[#This Row],[Stunde]]*$J$1*24,""),"")</f>
        <v/>
      </c>
      <c r="K1059" t="str">
        <f>IF(MOD(Tabelle1[[#This Row],[Datum]],7)=1,SUMIF(Tabelle1[Datum],"&lt;="&amp;Tabelle1[[#This Row],[Datum]],Tabelle1[Betrag]),"")</f>
        <v/>
      </c>
      <c r="L1059" s="6" t="str">
        <f>IF(MOD(Tabelle1[[#This Row],[Datum]],7)=1,SUMIF(Tabelle1[Datum],"&lt;="&amp;Tabelle1[[#This Row],[Datum]],Tabelle1[Stunde]),"")</f>
        <v/>
      </c>
    </row>
    <row r="1060" spans="2:12" hidden="1">
      <c r="B1060">
        <f>IF(Tabelle1[[#This Row],[Datum]]&lt;1,"",YEAR(Tabelle1[[#This Row],[Datum]]))</f>
        <v>2027</v>
      </c>
      <c r="C1060">
        <f>IF(Tabelle1[[#This Row],[Datum]]&lt;1,"",MONTH(Tabelle1[[#This Row],[Datum]]))</f>
        <v>11</v>
      </c>
      <c r="D1060" t="str">
        <f>IF(Tabelle1[[#This Row],[Verdienst]]="","",_xlfn.ISOWEEKNUM(Tabelle1[[#This Row],[Datum]]))</f>
        <v/>
      </c>
      <c r="E1060" s="5">
        <v>46714</v>
      </c>
      <c r="F1060" s="4"/>
      <c r="G1060" s="4"/>
      <c r="I1060" s="6" t="str">
        <f>IF(Tabelle1[[#This Row],[Beginn]]&lt;1,"",IF(OR(Tabelle1[[#This Row],[Beginn]]="Urlaub",Tabelle1[[#This Row],[Beginn]]="Krank",Tabelle1[[#This Row],[Beginn]]="Feiertag"),8/24,Tabelle1[[#This Row],[Ende]]-Tabelle1[[#This Row],[Beginn]]-Tabelle1[[#This Row],[Pause]]))</f>
        <v/>
      </c>
      <c r="J1060" s="2" t="str">
        <f>IF(ISNUMBER(Tabelle1[[#This Row],[Stunde]]),IF(Tabelle1[[#This Row],[Stunde]]&gt;0,Tabelle1[[#This Row],[Stunde]]*$J$1*24,""),"")</f>
        <v/>
      </c>
      <c r="K1060" t="str">
        <f>IF(MOD(Tabelle1[[#This Row],[Datum]],7)=1,SUMIF(Tabelle1[Datum],"&lt;="&amp;Tabelle1[[#This Row],[Datum]],Tabelle1[Betrag]),"")</f>
        <v/>
      </c>
      <c r="L1060" s="6" t="str">
        <f>IF(MOD(Tabelle1[[#This Row],[Datum]],7)=1,SUMIF(Tabelle1[Datum],"&lt;="&amp;Tabelle1[[#This Row],[Datum]],Tabelle1[Stunde]),"")</f>
        <v/>
      </c>
    </row>
    <row r="1061" spans="2:12" hidden="1">
      <c r="B1061">
        <f>IF(Tabelle1[[#This Row],[Datum]]&lt;1,"",YEAR(Tabelle1[[#This Row],[Datum]]))</f>
        <v>2027</v>
      </c>
      <c r="C1061">
        <f>IF(Tabelle1[[#This Row],[Datum]]&lt;1,"",MONTH(Tabelle1[[#This Row],[Datum]]))</f>
        <v>11</v>
      </c>
      <c r="D1061" t="str">
        <f>IF(Tabelle1[[#This Row],[Verdienst]]="","",_xlfn.ISOWEEKNUM(Tabelle1[[#This Row],[Datum]]))</f>
        <v/>
      </c>
      <c r="E1061" s="5">
        <v>46715</v>
      </c>
      <c r="F1061" s="4"/>
      <c r="G1061" s="4"/>
      <c r="I1061" s="6" t="str">
        <f>IF(Tabelle1[[#This Row],[Beginn]]&lt;1,"",IF(OR(Tabelle1[[#This Row],[Beginn]]="Urlaub",Tabelle1[[#This Row],[Beginn]]="Krank",Tabelle1[[#This Row],[Beginn]]="Feiertag"),8/24,Tabelle1[[#This Row],[Ende]]-Tabelle1[[#This Row],[Beginn]]-Tabelle1[[#This Row],[Pause]]))</f>
        <v/>
      </c>
      <c r="J1061" s="2" t="str">
        <f>IF(ISNUMBER(Tabelle1[[#This Row],[Stunde]]),IF(Tabelle1[[#This Row],[Stunde]]&gt;0,Tabelle1[[#This Row],[Stunde]]*$J$1*24,""),"")</f>
        <v/>
      </c>
      <c r="K1061" t="str">
        <f>IF(MOD(Tabelle1[[#This Row],[Datum]],7)=1,SUMIF(Tabelle1[Datum],"&lt;="&amp;Tabelle1[[#This Row],[Datum]],Tabelle1[Betrag]),"")</f>
        <v/>
      </c>
      <c r="L1061" s="6" t="str">
        <f>IF(MOD(Tabelle1[[#This Row],[Datum]],7)=1,SUMIF(Tabelle1[Datum],"&lt;="&amp;Tabelle1[[#This Row],[Datum]],Tabelle1[Stunde]),"")</f>
        <v/>
      </c>
    </row>
    <row r="1062" spans="2:12" hidden="1">
      <c r="B1062">
        <f>IF(Tabelle1[[#This Row],[Datum]]&lt;1,"",YEAR(Tabelle1[[#This Row],[Datum]]))</f>
        <v>2027</v>
      </c>
      <c r="C1062">
        <f>IF(Tabelle1[[#This Row],[Datum]]&lt;1,"",MONTH(Tabelle1[[#This Row],[Datum]]))</f>
        <v>11</v>
      </c>
      <c r="D1062" t="str">
        <f>IF(Tabelle1[[#This Row],[Verdienst]]="","",_xlfn.ISOWEEKNUM(Tabelle1[[#This Row],[Datum]]))</f>
        <v/>
      </c>
      <c r="E1062" s="5">
        <v>46716</v>
      </c>
      <c r="F1062" s="4"/>
      <c r="G1062" s="4"/>
      <c r="I1062" s="6" t="str">
        <f>IF(Tabelle1[[#This Row],[Beginn]]&lt;1,"",IF(OR(Tabelle1[[#This Row],[Beginn]]="Urlaub",Tabelle1[[#This Row],[Beginn]]="Krank",Tabelle1[[#This Row],[Beginn]]="Feiertag"),8/24,Tabelle1[[#This Row],[Ende]]-Tabelle1[[#This Row],[Beginn]]-Tabelle1[[#This Row],[Pause]]))</f>
        <v/>
      </c>
      <c r="J1062" s="2" t="str">
        <f>IF(ISNUMBER(Tabelle1[[#This Row],[Stunde]]),IF(Tabelle1[[#This Row],[Stunde]]&gt;0,Tabelle1[[#This Row],[Stunde]]*$J$1*24,""),"")</f>
        <v/>
      </c>
      <c r="K1062" t="str">
        <f>IF(MOD(Tabelle1[[#This Row],[Datum]],7)=1,SUMIF(Tabelle1[Datum],"&lt;="&amp;Tabelle1[[#This Row],[Datum]],Tabelle1[Betrag]),"")</f>
        <v/>
      </c>
      <c r="L1062" s="6" t="str">
        <f>IF(MOD(Tabelle1[[#This Row],[Datum]],7)=1,SUMIF(Tabelle1[Datum],"&lt;="&amp;Tabelle1[[#This Row],[Datum]],Tabelle1[Stunde]),"")</f>
        <v/>
      </c>
    </row>
    <row r="1063" spans="2:12" hidden="1">
      <c r="B1063">
        <f>IF(Tabelle1[[#This Row],[Datum]]&lt;1,"",YEAR(Tabelle1[[#This Row],[Datum]]))</f>
        <v>2027</v>
      </c>
      <c r="C1063">
        <f>IF(Tabelle1[[#This Row],[Datum]]&lt;1,"",MONTH(Tabelle1[[#This Row],[Datum]]))</f>
        <v>11</v>
      </c>
      <c r="D1063" t="str">
        <f>IF(Tabelle1[[#This Row],[Verdienst]]="","",_xlfn.ISOWEEKNUM(Tabelle1[[#This Row],[Datum]]))</f>
        <v/>
      </c>
      <c r="E1063" s="5">
        <v>46717</v>
      </c>
      <c r="F1063" s="4"/>
      <c r="G1063" s="4"/>
      <c r="I1063" s="6" t="str">
        <f>IF(Tabelle1[[#This Row],[Beginn]]&lt;1,"",IF(OR(Tabelle1[[#This Row],[Beginn]]="Urlaub",Tabelle1[[#This Row],[Beginn]]="Krank",Tabelle1[[#This Row],[Beginn]]="Feiertag"),8/24,Tabelle1[[#This Row],[Ende]]-Tabelle1[[#This Row],[Beginn]]-Tabelle1[[#This Row],[Pause]]))</f>
        <v/>
      </c>
      <c r="J1063" s="2" t="str">
        <f>IF(ISNUMBER(Tabelle1[[#This Row],[Stunde]]),IF(Tabelle1[[#This Row],[Stunde]]&gt;0,Tabelle1[[#This Row],[Stunde]]*$J$1*24,""),"")</f>
        <v/>
      </c>
      <c r="K1063" t="str">
        <f>IF(MOD(Tabelle1[[#This Row],[Datum]],7)=1,SUMIF(Tabelle1[Datum],"&lt;="&amp;Tabelle1[[#This Row],[Datum]],Tabelle1[Betrag]),"")</f>
        <v/>
      </c>
      <c r="L1063" s="6" t="str">
        <f>IF(MOD(Tabelle1[[#This Row],[Datum]],7)=1,SUMIF(Tabelle1[Datum],"&lt;="&amp;Tabelle1[[#This Row],[Datum]],Tabelle1[Stunde]),"")</f>
        <v/>
      </c>
    </row>
    <row r="1064" spans="2:12" hidden="1">
      <c r="B1064">
        <f>IF(Tabelle1[[#This Row],[Datum]]&lt;1,"",YEAR(Tabelle1[[#This Row],[Datum]]))</f>
        <v>2027</v>
      </c>
      <c r="C1064">
        <f>IF(Tabelle1[[#This Row],[Datum]]&lt;1,"",MONTH(Tabelle1[[#This Row],[Datum]]))</f>
        <v>11</v>
      </c>
      <c r="D1064" t="str">
        <f>IF(Tabelle1[[#This Row],[Verdienst]]="","",_xlfn.ISOWEEKNUM(Tabelle1[[#This Row],[Datum]]))</f>
        <v/>
      </c>
      <c r="E1064" s="5">
        <v>46718</v>
      </c>
      <c r="F1064" s="4"/>
      <c r="G1064" s="4"/>
      <c r="I1064" s="6" t="str">
        <f>IF(Tabelle1[[#This Row],[Beginn]]&lt;1,"",IF(OR(Tabelle1[[#This Row],[Beginn]]="Urlaub",Tabelle1[[#This Row],[Beginn]]="Krank",Tabelle1[[#This Row],[Beginn]]="Feiertag"),8/24,Tabelle1[[#This Row],[Ende]]-Tabelle1[[#This Row],[Beginn]]-Tabelle1[[#This Row],[Pause]]))</f>
        <v/>
      </c>
      <c r="J1064" s="2" t="str">
        <f>IF(ISNUMBER(Tabelle1[[#This Row],[Stunde]]),IF(Tabelle1[[#This Row],[Stunde]]&gt;0,Tabelle1[[#This Row],[Stunde]]*$J$1*24,""),"")</f>
        <v/>
      </c>
      <c r="K1064" t="str">
        <f>IF(MOD(Tabelle1[[#This Row],[Datum]],7)=1,SUMIF(Tabelle1[Datum],"&lt;="&amp;Tabelle1[[#This Row],[Datum]],Tabelle1[Betrag]),"")</f>
        <v/>
      </c>
      <c r="L1064" s="6" t="str">
        <f>IF(MOD(Tabelle1[[#This Row],[Datum]],7)=1,SUMIF(Tabelle1[Datum],"&lt;="&amp;Tabelle1[[#This Row],[Datum]],Tabelle1[Stunde]),"")</f>
        <v/>
      </c>
    </row>
    <row r="1065" spans="2:12" hidden="1">
      <c r="B1065">
        <f>IF(Tabelle1[[#This Row],[Datum]]&lt;1,"",YEAR(Tabelle1[[#This Row],[Datum]]))</f>
        <v>2027</v>
      </c>
      <c r="C1065">
        <f>IF(Tabelle1[[#This Row],[Datum]]&lt;1,"",MONTH(Tabelle1[[#This Row],[Datum]]))</f>
        <v>11</v>
      </c>
      <c r="D1065">
        <f>IF(Tabelle1[[#This Row],[Verdienst]]="","",_xlfn.ISOWEEKNUM(Tabelle1[[#This Row],[Datum]]))</f>
        <v>47</v>
      </c>
      <c r="E1065" s="5">
        <v>46719</v>
      </c>
      <c r="F1065" s="4"/>
      <c r="G1065" s="4"/>
      <c r="I1065" s="6" t="str">
        <f>IF(Tabelle1[[#This Row],[Beginn]]&lt;1,"",IF(OR(Tabelle1[[#This Row],[Beginn]]="Urlaub",Tabelle1[[#This Row],[Beginn]]="Krank",Tabelle1[[#This Row],[Beginn]]="Feiertag"),8/24,Tabelle1[[#This Row],[Ende]]-Tabelle1[[#This Row],[Beginn]]-Tabelle1[[#This Row],[Pause]]))</f>
        <v/>
      </c>
      <c r="J1065" s="2" t="str">
        <f>IF(ISNUMBER(Tabelle1[[#This Row],[Stunde]]),IF(Tabelle1[[#This Row],[Stunde]]&gt;0,Tabelle1[[#This Row],[Stunde]]*$J$1*24,""),"")</f>
        <v/>
      </c>
      <c r="K1065">
        <f>IF(MOD(Tabelle1[[#This Row],[Datum]],7)=1,SUMIF(Tabelle1[Datum],"&lt;="&amp;Tabelle1[[#This Row],[Datum]],Tabelle1[Betrag]),"")</f>
        <v>506.55999999999995</v>
      </c>
      <c r="L1065" s="6">
        <f>IF(MOD(Tabelle1[[#This Row],[Datum]],7)=1,SUMIF(Tabelle1[Datum],"&lt;="&amp;Tabelle1[[#This Row],[Datum]],Tabelle1[Stunde]),"")</f>
        <v>1.3333333333333333</v>
      </c>
    </row>
    <row r="1066" spans="2:12" hidden="1">
      <c r="B1066">
        <f>IF(Tabelle1[[#This Row],[Datum]]&lt;1,"",YEAR(Tabelle1[[#This Row],[Datum]]))</f>
        <v>2027</v>
      </c>
      <c r="C1066">
        <f>IF(Tabelle1[[#This Row],[Datum]]&lt;1,"",MONTH(Tabelle1[[#This Row],[Datum]]))</f>
        <v>11</v>
      </c>
      <c r="D1066" t="str">
        <f>IF(Tabelle1[[#This Row],[Verdienst]]="","",_xlfn.ISOWEEKNUM(Tabelle1[[#This Row],[Datum]]))</f>
        <v/>
      </c>
      <c r="E1066" s="5">
        <v>46720</v>
      </c>
      <c r="F1066" s="4"/>
      <c r="G1066" s="4"/>
      <c r="I1066" s="6" t="str">
        <f>IF(Tabelle1[[#This Row],[Beginn]]&lt;1,"",IF(OR(Tabelle1[[#This Row],[Beginn]]="Urlaub",Tabelle1[[#This Row],[Beginn]]="Krank",Tabelle1[[#This Row],[Beginn]]="Feiertag"),8/24,Tabelle1[[#This Row],[Ende]]-Tabelle1[[#This Row],[Beginn]]-Tabelle1[[#This Row],[Pause]]))</f>
        <v/>
      </c>
      <c r="J1066" s="2" t="str">
        <f>IF(ISNUMBER(Tabelle1[[#This Row],[Stunde]]),IF(Tabelle1[[#This Row],[Stunde]]&gt;0,Tabelle1[[#This Row],[Stunde]]*$J$1*24,""),"")</f>
        <v/>
      </c>
      <c r="K1066" t="str">
        <f>IF(MOD(Tabelle1[[#This Row],[Datum]],7)=1,SUMIF(Tabelle1[Datum],"&lt;="&amp;Tabelle1[[#This Row],[Datum]],Tabelle1[Betrag]),"")</f>
        <v/>
      </c>
      <c r="L1066" s="6" t="str">
        <f>IF(MOD(Tabelle1[[#This Row],[Datum]],7)=1,SUMIF(Tabelle1[Datum],"&lt;="&amp;Tabelle1[[#This Row],[Datum]],Tabelle1[Stunde]),"")</f>
        <v/>
      </c>
    </row>
    <row r="1067" spans="2:12" hidden="1">
      <c r="B1067">
        <f>IF(Tabelle1[[#This Row],[Datum]]&lt;1,"",YEAR(Tabelle1[[#This Row],[Datum]]))</f>
        <v>2027</v>
      </c>
      <c r="C1067">
        <f>IF(Tabelle1[[#This Row],[Datum]]&lt;1,"",MONTH(Tabelle1[[#This Row],[Datum]]))</f>
        <v>11</v>
      </c>
      <c r="D1067" t="str">
        <f>IF(Tabelle1[[#This Row],[Verdienst]]="","",_xlfn.ISOWEEKNUM(Tabelle1[[#This Row],[Datum]]))</f>
        <v/>
      </c>
      <c r="E1067" s="5">
        <v>46721</v>
      </c>
      <c r="F1067" s="4"/>
      <c r="G1067" s="4"/>
      <c r="I1067" s="6" t="str">
        <f>IF(Tabelle1[[#This Row],[Beginn]]&lt;1,"",IF(OR(Tabelle1[[#This Row],[Beginn]]="Urlaub",Tabelle1[[#This Row],[Beginn]]="Krank",Tabelle1[[#This Row],[Beginn]]="Feiertag"),8/24,Tabelle1[[#This Row],[Ende]]-Tabelle1[[#This Row],[Beginn]]-Tabelle1[[#This Row],[Pause]]))</f>
        <v/>
      </c>
      <c r="J1067" s="2" t="str">
        <f>IF(ISNUMBER(Tabelle1[[#This Row],[Stunde]]),IF(Tabelle1[[#This Row],[Stunde]]&gt;0,Tabelle1[[#This Row],[Stunde]]*$J$1*24,""),"")</f>
        <v/>
      </c>
      <c r="K1067" t="str">
        <f>IF(MOD(Tabelle1[[#This Row],[Datum]],7)=1,SUMIF(Tabelle1[Datum],"&lt;="&amp;Tabelle1[[#This Row],[Datum]],Tabelle1[Betrag]),"")</f>
        <v/>
      </c>
      <c r="L1067" s="6" t="str">
        <f>IF(MOD(Tabelle1[[#This Row],[Datum]],7)=1,SUMIF(Tabelle1[Datum],"&lt;="&amp;Tabelle1[[#This Row],[Datum]],Tabelle1[Stunde]),"")</f>
        <v/>
      </c>
    </row>
    <row r="1068" spans="2:12" hidden="1">
      <c r="B1068">
        <f>IF(Tabelle1[[#This Row],[Datum]]&lt;1,"",YEAR(Tabelle1[[#This Row],[Datum]]))</f>
        <v>2027</v>
      </c>
      <c r="C1068">
        <f>IF(Tabelle1[[#This Row],[Datum]]&lt;1,"",MONTH(Tabelle1[[#This Row],[Datum]]))</f>
        <v>12</v>
      </c>
      <c r="D1068" t="str">
        <f>IF(Tabelle1[[#This Row],[Verdienst]]="","",_xlfn.ISOWEEKNUM(Tabelle1[[#This Row],[Datum]]))</f>
        <v/>
      </c>
      <c r="E1068" s="5">
        <v>46722</v>
      </c>
      <c r="F1068" s="4"/>
      <c r="G1068" s="4"/>
      <c r="I1068" s="6" t="str">
        <f>IF(Tabelle1[[#This Row],[Beginn]]&lt;1,"",IF(OR(Tabelle1[[#This Row],[Beginn]]="Urlaub",Tabelle1[[#This Row],[Beginn]]="Krank",Tabelle1[[#This Row],[Beginn]]="Feiertag"),8/24,Tabelle1[[#This Row],[Ende]]-Tabelle1[[#This Row],[Beginn]]-Tabelle1[[#This Row],[Pause]]))</f>
        <v/>
      </c>
      <c r="J1068" s="2" t="str">
        <f>IF(ISNUMBER(Tabelle1[[#This Row],[Stunde]]),IF(Tabelle1[[#This Row],[Stunde]]&gt;0,Tabelle1[[#This Row],[Stunde]]*$J$1*24,""),"")</f>
        <v/>
      </c>
      <c r="K1068" t="str">
        <f>IF(MOD(Tabelle1[[#This Row],[Datum]],7)=1,SUMIF(Tabelle1[Datum],"&lt;="&amp;Tabelle1[[#This Row],[Datum]],Tabelle1[Betrag]),"")</f>
        <v/>
      </c>
      <c r="L1068" s="6" t="str">
        <f>IF(MOD(Tabelle1[[#This Row],[Datum]],7)=1,SUMIF(Tabelle1[Datum],"&lt;="&amp;Tabelle1[[#This Row],[Datum]],Tabelle1[Stunde]),"")</f>
        <v/>
      </c>
    </row>
    <row r="1069" spans="2:12" hidden="1">
      <c r="B1069">
        <f>IF(Tabelle1[[#This Row],[Datum]]&lt;1,"",YEAR(Tabelle1[[#This Row],[Datum]]))</f>
        <v>2027</v>
      </c>
      <c r="C1069">
        <f>IF(Tabelle1[[#This Row],[Datum]]&lt;1,"",MONTH(Tabelle1[[#This Row],[Datum]]))</f>
        <v>12</v>
      </c>
      <c r="D1069" t="str">
        <f>IF(Tabelle1[[#This Row],[Verdienst]]="","",_xlfn.ISOWEEKNUM(Tabelle1[[#This Row],[Datum]]))</f>
        <v/>
      </c>
      <c r="E1069" s="5">
        <v>46723</v>
      </c>
      <c r="F1069" s="4"/>
      <c r="G1069" s="4"/>
      <c r="I1069" s="6" t="str">
        <f>IF(Tabelle1[[#This Row],[Beginn]]&lt;1,"",IF(OR(Tabelle1[[#This Row],[Beginn]]="Urlaub",Tabelle1[[#This Row],[Beginn]]="Krank",Tabelle1[[#This Row],[Beginn]]="Feiertag"),8/24,Tabelle1[[#This Row],[Ende]]-Tabelle1[[#This Row],[Beginn]]-Tabelle1[[#This Row],[Pause]]))</f>
        <v/>
      </c>
      <c r="J1069" s="2" t="str">
        <f>IF(ISNUMBER(Tabelle1[[#This Row],[Stunde]]),IF(Tabelle1[[#This Row],[Stunde]]&gt;0,Tabelle1[[#This Row],[Stunde]]*$J$1*24,""),"")</f>
        <v/>
      </c>
      <c r="K1069" t="str">
        <f>IF(MOD(Tabelle1[[#This Row],[Datum]],7)=1,SUMIF(Tabelle1[Datum],"&lt;="&amp;Tabelle1[[#This Row],[Datum]],Tabelle1[Betrag]),"")</f>
        <v/>
      </c>
      <c r="L1069" s="6" t="str">
        <f>IF(MOD(Tabelle1[[#This Row],[Datum]],7)=1,SUMIF(Tabelle1[Datum],"&lt;="&amp;Tabelle1[[#This Row],[Datum]],Tabelle1[Stunde]),"")</f>
        <v/>
      </c>
    </row>
    <row r="1070" spans="2:12" hidden="1">
      <c r="B1070">
        <f>IF(Tabelle1[[#This Row],[Datum]]&lt;1,"",YEAR(Tabelle1[[#This Row],[Datum]]))</f>
        <v>2027</v>
      </c>
      <c r="C1070">
        <f>IF(Tabelle1[[#This Row],[Datum]]&lt;1,"",MONTH(Tabelle1[[#This Row],[Datum]]))</f>
        <v>12</v>
      </c>
      <c r="D1070" t="str">
        <f>IF(Tabelle1[[#This Row],[Verdienst]]="","",_xlfn.ISOWEEKNUM(Tabelle1[[#This Row],[Datum]]))</f>
        <v/>
      </c>
      <c r="E1070" s="5">
        <v>46724</v>
      </c>
      <c r="F1070" s="4"/>
      <c r="G1070" s="4"/>
      <c r="I1070" s="6" t="str">
        <f>IF(Tabelle1[[#This Row],[Beginn]]&lt;1,"",IF(OR(Tabelle1[[#This Row],[Beginn]]="Urlaub",Tabelle1[[#This Row],[Beginn]]="Krank",Tabelle1[[#This Row],[Beginn]]="Feiertag"),8/24,Tabelle1[[#This Row],[Ende]]-Tabelle1[[#This Row],[Beginn]]-Tabelle1[[#This Row],[Pause]]))</f>
        <v/>
      </c>
      <c r="J1070" s="2" t="str">
        <f>IF(ISNUMBER(Tabelle1[[#This Row],[Stunde]]),IF(Tabelle1[[#This Row],[Stunde]]&gt;0,Tabelle1[[#This Row],[Stunde]]*$J$1*24,""),"")</f>
        <v/>
      </c>
      <c r="K1070" t="str">
        <f>IF(MOD(Tabelle1[[#This Row],[Datum]],7)=1,SUMIF(Tabelle1[Datum],"&lt;="&amp;Tabelle1[[#This Row],[Datum]],Tabelle1[Betrag]),"")</f>
        <v/>
      </c>
      <c r="L1070" s="6" t="str">
        <f>IF(MOD(Tabelle1[[#This Row],[Datum]],7)=1,SUMIF(Tabelle1[Datum],"&lt;="&amp;Tabelle1[[#This Row],[Datum]],Tabelle1[Stunde]),"")</f>
        <v/>
      </c>
    </row>
    <row r="1071" spans="2:12" hidden="1">
      <c r="B1071">
        <f>IF(Tabelle1[[#This Row],[Datum]]&lt;1,"",YEAR(Tabelle1[[#This Row],[Datum]]))</f>
        <v>2027</v>
      </c>
      <c r="C1071">
        <f>IF(Tabelle1[[#This Row],[Datum]]&lt;1,"",MONTH(Tabelle1[[#This Row],[Datum]]))</f>
        <v>12</v>
      </c>
      <c r="D1071" t="str">
        <f>IF(Tabelle1[[#This Row],[Verdienst]]="","",_xlfn.ISOWEEKNUM(Tabelle1[[#This Row],[Datum]]))</f>
        <v/>
      </c>
      <c r="E1071" s="5">
        <v>46725</v>
      </c>
      <c r="F1071" s="4"/>
      <c r="G1071" s="4"/>
      <c r="I1071" s="6" t="str">
        <f>IF(Tabelle1[[#This Row],[Beginn]]&lt;1,"",IF(OR(Tabelle1[[#This Row],[Beginn]]="Urlaub",Tabelle1[[#This Row],[Beginn]]="Krank",Tabelle1[[#This Row],[Beginn]]="Feiertag"),8/24,Tabelle1[[#This Row],[Ende]]-Tabelle1[[#This Row],[Beginn]]-Tabelle1[[#This Row],[Pause]]))</f>
        <v/>
      </c>
      <c r="J1071" s="2" t="str">
        <f>IF(ISNUMBER(Tabelle1[[#This Row],[Stunde]]),IF(Tabelle1[[#This Row],[Stunde]]&gt;0,Tabelle1[[#This Row],[Stunde]]*$J$1*24,""),"")</f>
        <v/>
      </c>
      <c r="K1071" t="str">
        <f>IF(MOD(Tabelle1[[#This Row],[Datum]],7)=1,SUMIF(Tabelle1[Datum],"&lt;="&amp;Tabelle1[[#This Row],[Datum]],Tabelle1[Betrag]),"")</f>
        <v/>
      </c>
      <c r="L1071" s="6" t="str">
        <f>IF(MOD(Tabelle1[[#This Row],[Datum]],7)=1,SUMIF(Tabelle1[Datum],"&lt;="&amp;Tabelle1[[#This Row],[Datum]],Tabelle1[Stunde]),"")</f>
        <v/>
      </c>
    </row>
    <row r="1072" spans="2:12" hidden="1">
      <c r="B1072">
        <f>IF(Tabelle1[[#This Row],[Datum]]&lt;1,"",YEAR(Tabelle1[[#This Row],[Datum]]))</f>
        <v>2027</v>
      </c>
      <c r="C1072">
        <f>IF(Tabelle1[[#This Row],[Datum]]&lt;1,"",MONTH(Tabelle1[[#This Row],[Datum]]))</f>
        <v>12</v>
      </c>
      <c r="D1072">
        <f>IF(Tabelle1[[#This Row],[Verdienst]]="","",_xlfn.ISOWEEKNUM(Tabelle1[[#This Row],[Datum]]))</f>
        <v>48</v>
      </c>
      <c r="E1072" s="5">
        <v>46726</v>
      </c>
      <c r="F1072" s="4"/>
      <c r="G1072" s="4"/>
      <c r="I1072" s="6" t="str">
        <f>IF(Tabelle1[[#This Row],[Beginn]]&lt;1,"",IF(OR(Tabelle1[[#This Row],[Beginn]]="Urlaub",Tabelle1[[#This Row],[Beginn]]="Krank",Tabelle1[[#This Row],[Beginn]]="Feiertag"),8/24,Tabelle1[[#This Row],[Ende]]-Tabelle1[[#This Row],[Beginn]]-Tabelle1[[#This Row],[Pause]]))</f>
        <v/>
      </c>
      <c r="J1072" s="2" t="str">
        <f>IF(ISNUMBER(Tabelle1[[#This Row],[Stunde]]),IF(Tabelle1[[#This Row],[Stunde]]&gt;0,Tabelle1[[#This Row],[Stunde]]*$J$1*24,""),"")</f>
        <v/>
      </c>
      <c r="K1072">
        <f>IF(MOD(Tabelle1[[#This Row],[Datum]],7)=1,SUMIF(Tabelle1[Datum],"&lt;="&amp;Tabelle1[[#This Row],[Datum]],Tabelle1[Betrag]),"")</f>
        <v>506.55999999999995</v>
      </c>
      <c r="L1072" s="6">
        <f>IF(MOD(Tabelle1[[#This Row],[Datum]],7)=1,SUMIF(Tabelle1[Datum],"&lt;="&amp;Tabelle1[[#This Row],[Datum]],Tabelle1[Stunde]),"")</f>
        <v>1.3333333333333333</v>
      </c>
    </row>
    <row r="1073" spans="2:12" hidden="1">
      <c r="B1073">
        <f>IF(Tabelle1[[#This Row],[Datum]]&lt;1,"",YEAR(Tabelle1[[#This Row],[Datum]]))</f>
        <v>2027</v>
      </c>
      <c r="C1073">
        <f>IF(Tabelle1[[#This Row],[Datum]]&lt;1,"",MONTH(Tabelle1[[#This Row],[Datum]]))</f>
        <v>12</v>
      </c>
      <c r="D1073" t="str">
        <f>IF(Tabelle1[[#This Row],[Verdienst]]="","",_xlfn.ISOWEEKNUM(Tabelle1[[#This Row],[Datum]]))</f>
        <v/>
      </c>
      <c r="E1073" s="5">
        <v>46727</v>
      </c>
      <c r="F1073" s="4"/>
      <c r="G1073" s="4"/>
      <c r="I1073" s="6" t="str">
        <f>IF(Tabelle1[[#This Row],[Beginn]]&lt;1,"",IF(OR(Tabelle1[[#This Row],[Beginn]]="Urlaub",Tabelle1[[#This Row],[Beginn]]="Krank",Tabelle1[[#This Row],[Beginn]]="Feiertag"),8/24,Tabelle1[[#This Row],[Ende]]-Tabelle1[[#This Row],[Beginn]]-Tabelle1[[#This Row],[Pause]]))</f>
        <v/>
      </c>
      <c r="J1073" s="2" t="str">
        <f>IF(ISNUMBER(Tabelle1[[#This Row],[Stunde]]),IF(Tabelle1[[#This Row],[Stunde]]&gt;0,Tabelle1[[#This Row],[Stunde]]*$J$1*24,""),"")</f>
        <v/>
      </c>
      <c r="K1073" t="str">
        <f>IF(MOD(Tabelle1[[#This Row],[Datum]],7)=1,SUMIF(Tabelle1[Datum],"&lt;="&amp;Tabelle1[[#This Row],[Datum]],Tabelle1[Betrag]),"")</f>
        <v/>
      </c>
      <c r="L1073" s="6" t="str">
        <f>IF(MOD(Tabelle1[[#This Row],[Datum]],7)=1,SUMIF(Tabelle1[Datum],"&lt;="&amp;Tabelle1[[#This Row],[Datum]],Tabelle1[Stunde]),"")</f>
        <v/>
      </c>
    </row>
    <row r="1074" spans="2:12" hidden="1">
      <c r="B1074">
        <f>IF(Tabelle1[[#This Row],[Datum]]&lt;1,"",YEAR(Tabelle1[[#This Row],[Datum]]))</f>
        <v>2027</v>
      </c>
      <c r="C1074">
        <f>IF(Tabelle1[[#This Row],[Datum]]&lt;1,"",MONTH(Tabelle1[[#This Row],[Datum]]))</f>
        <v>12</v>
      </c>
      <c r="D1074" t="str">
        <f>IF(Tabelle1[[#This Row],[Verdienst]]="","",_xlfn.ISOWEEKNUM(Tabelle1[[#This Row],[Datum]]))</f>
        <v/>
      </c>
      <c r="E1074" s="5">
        <v>46728</v>
      </c>
      <c r="F1074" s="4"/>
      <c r="G1074" s="4"/>
      <c r="I1074" s="6" t="str">
        <f>IF(Tabelle1[[#This Row],[Beginn]]&lt;1,"",IF(OR(Tabelle1[[#This Row],[Beginn]]="Urlaub",Tabelle1[[#This Row],[Beginn]]="Krank",Tabelle1[[#This Row],[Beginn]]="Feiertag"),8/24,Tabelle1[[#This Row],[Ende]]-Tabelle1[[#This Row],[Beginn]]-Tabelle1[[#This Row],[Pause]]))</f>
        <v/>
      </c>
      <c r="J1074" s="2" t="str">
        <f>IF(ISNUMBER(Tabelle1[[#This Row],[Stunde]]),IF(Tabelle1[[#This Row],[Stunde]]&gt;0,Tabelle1[[#This Row],[Stunde]]*$J$1*24,""),"")</f>
        <v/>
      </c>
      <c r="K1074" t="str">
        <f>IF(MOD(Tabelle1[[#This Row],[Datum]],7)=1,SUMIF(Tabelle1[Datum],"&lt;="&amp;Tabelle1[[#This Row],[Datum]],Tabelle1[Betrag]),"")</f>
        <v/>
      </c>
      <c r="L1074" s="6" t="str">
        <f>IF(MOD(Tabelle1[[#This Row],[Datum]],7)=1,SUMIF(Tabelle1[Datum],"&lt;="&amp;Tabelle1[[#This Row],[Datum]],Tabelle1[Stunde]),"")</f>
        <v/>
      </c>
    </row>
    <row r="1075" spans="2:12" hidden="1">
      <c r="B1075">
        <f>IF(Tabelle1[[#This Row],[Datum]]&lt;1,"",YEAR(Tabelle1[[#This Row],[Datum]]))</f>
        <v>2027</v>
      </c>
      <c r="C1075">
        <f>IF(Tabelle1[[#This Row],[Datum]]&lt;1,"",MONTH(Tabelle1[[#This Row],[Datum]]))</f>
        <v>12</v>
      </c>
      <c r="D1075" t="str">
        <f>IF(Tabelle1[[#This Row],[Verdienst]]="","",_xlfn.ISOWEEKNUM(Tabelle1[[#This Row],[Datum]]))</f>
        <v/>
      </c>
      <c r="E1075" s="5">
        <v>46729</v>
      </c>
      <c r="F1075" s="4"/>
      <c r="G1075" s="4"/>
      <c r="I1075" s="6" t="str">
        <f>IF(Tabelle1[[#This Row],[Beginn]]&lt;1,"",IF(OR(Tabelle1[[#This Row],[Beginn]]="Urlaub",Tabelle1[[#This Row],[Beginn]]="Krank",Tabelle1[[#This Row],[Beginn]]="Feiertag"),8/24,Tabelle1[[#This Row],[Ende]]-Tabelle1[[#This Row],[Beginn]]-Tabelle1[[#This Row],[Pause]]))</f>
        <v/>
      </c>
      <c r="J1075" s="2" t="str">
        <f>IF(ISNUMBER(Tabelle1[[#This Row],[Stunde]]),IF(Tabelle1[[#This Row],[Stunde]]&gt;0,Tabelle1[[#This Row],[Stunde]]*$J$1*24,""),"")</f>
        <v/>
      </c>
      <c r="K1075" t="str">
        <f>IF(MOD(Tabelle1[[#This Row],[Datum]],7)=1,SUMIF(Tabelle1[Datum],"&lt;="&amp;Tabelle1[[#This Row],[Datum]],Tabelle1[Betrag]),"")</f>
        <v/>
      </c>
      <c r="L1075" s="6" t="str">
        <f>IF(MOD(Tabelle1[[#This Row],[Datum]],7)=1,SUMIF(Tabelle1[Datum],"&lt;="&amp;Tabelle1[[#This Row],[Datum]],Tabelle1[Stunde]),"")</f>
        <v/>
      </c>
    </row>
    <row r="1076" spans="2:12" hidden="1">
      <c r="B1076">
        <f>IF(Tabelle1[[#This Row],[Datum]]&lt;1,"",YEAR(Tabelle1[[#This Row],[Datum]]))</f>
        <v>2027</v>
      </c>
      <c r="C1076">
        <f>IF(Tabelle1[[#This Row],[Datum]]&lt;1,"",MONTH(Tabelle1[[#This Row],[Datum]]))</f>
        <v>12</v>
      </c>
      <c r="D1076" t="str">
        <f>IF(Tabelle1[[#This Row],[Verdienst]]="","",_xlfn.ISOWEEKNUM(Tabelle1[[#This Row],[Datum]]))</f>
        <v/>
      </c>
      <c r="E1076" s="5">
        <v>46730</v>
      </c>
      <c r="F1076" s="4"/>
      <c r="G1076" s="4"/>
      <c r="I1076" s="6" t="str">
        <f>IF(Tabelle1[[#This Row],[Beginn]]&lt;1,"",IF(OR(Tabelle1[[#This Row],[Beginn]]="Urlaub",Tabelle1[[#This Row],[Beginn]]="Krank",Tabelle1[[#This Row],[Beginn]]="Feiertag"),8/24,Tabelle1[[#This Row],[Ende]]-Tabelle1[[#This Row],[Beginn]]-Tabelle1[[#This Row],[Pause]]))</f>
        <v/>
      </c>
      <c r="J1076" s="2" t="str">
        <f>IF(ISNUMBER(Tabelle1[[#This Row],[Stunde]]),IF(Tabelle1[[#This Row],[Stunde]]&gt;0,Tabelle1[[#This Row],[Stunde]]*$J$1*24,""),"")</f>
        <v/>
      </c>
      <c r="K1076" t="str">
        <f>IF(MOD(Tabelle1[[#This Row],[Datum]],7)=1,SUMIF(Tabelle1[Datum],"&lt;="&amp;Tabelle1[[#This Row],[Datum]],Tabelle1[Betrag]),"")</f>
        <v/>
      </c>
      <c r="L1076" s="6" t="str">
        <f>IF(MOD(Tabelle1[[#This Row],[Datum]],7)=1,SUMIF(Tabelle1[Datum],"&lt;="&amp;Tabelle1[[#This Row],[Datum]],Tabelle1[Stunde]),"")</f>
        <v/>
      </c>
    </row>
    <row r="1077" spans="2:12" hidden="1">
      <c r="B1077">
        <f>IF(Tabelle1[[#This Row],[Datum]]&lt;1,"",YEAR(Tabelle1[[#This Row],[Datum]]))</f>
        <v>2027</v>
      </c>
      <c r="C1077">
        <f>IF(Tabelle1[[#This Row],[Datum]]&lt;1,"",MONTH(Tabelle1[[#This Row],[Datum]]))</f>
        <v>12</v>
      </c>
      <c r="D1077" t="str">
        <f>IF(Tabelle1[[#This Row],[Verdienst]]="","",_xlfn.ISOWEEKNUM(Tabelle1[[#This Row],[Datum]]))</f>
        <v/>
      </c>
      <c r="E1077" s="5">
        <v>46731</v>
      </c>
      <c r="F1077" s="4"/>
      <c r="G1077" s="4"/>
      <c r="I1077" s="6" t="str">
        <f>IF(Tabelle1[[#This Row],[Beginn]]&lt;1,"",IF(OR(Tabelle1[[#This Row],[Beginn]]="Urlaub",Tabelle1[[#This Row],[Beginn]]="Krank",Tabelle1[[#This Row],[Beginn]]="Feiertag"),8/24,Tabelle1[[#This Row],[Ende]]-Tabelle1[[#This Row],[Beginn]]-Tabelle1[[#This Row],[Pause]]))</f>
        <v/>
      </c>
      <c r="J1077" s="2" t="str">
        <f>IF(ISNUMBER(Tabelle1[[#This Row],[Stunde]]),IF(Tabelle1[[#This Row],[Stunde]]&gt;0,Tabelle1[[#This Row],[Stunde]]*$J$1*24,""),"")</f>
        <v/>
      </c>
      <c r="K1077" t="str">
        <f>IF(MOD(Tabelle1[[#This Row],[Datum]],7)=1,SUMIF(Tabelle1[Datum],"&lt;="&amp;Tabelle1[[#This Row],[Datum]],Tabelle1[Betrag]),"")</f>
        <v/>
      </c>
      <c r="L1077" s="6" t="str">
        <f>IF(MOD(Tabelle1[[#This Row],[Datum]],7)=1,SUMIF(Tabelle1[Datum],"&lt;="&amp;Tabelle1[[#This Row],[Datum]],Tabelle1[Stunde]),"")</f>
        <v/>
      </c>
    </row>
    <row r="1078" spans="2:12" hidden="1">
      <c r="B1078">
        <f>IF(Tabelle1[[#This Row],[Datum]]&lt;1,"",YEAR(Tabelle1[[#This Row],[Datum]]))</f>
        <v>2027</v>
      </c>
      <c r="C1078">
        <f>IF(Tabelle1[[#This Row],[Datum]]&lt;1,"",MONTH(Tabelle1[[#This Row],[Datum]]))</f>
        <v>12</v>
      </c>
      <c r="D1078" t="str">
        <f>IF(Tabelle1[[#This Row],[Verdienst]]="","",_xlfn.ISOWEEKNUM(Tabelle1[[#This Row],[Datum]]))</f>
        <v/>
      </c>
      <c r="E1078" s="5">
        <v>46732</v>
      </c>
      <c r="F1078" s="4"/>
      <c r="G1078" s="4"/>
      <c r="I1078" s="6" t="str">
        <f>IF(Tabelle1[[#This Row],[Beginn]]&lt;1,"",IF(OR(Tabelle1[[#This Row],[Beginn]]="Urlaub",Tabelle1[[#This Row],[Beginn]]="Krank",Tabelle1[[#This Row],[Beginn]]="Feiertag"),8/24,Tabelle1[[#This Row],[Ende]]-Tabelle1[[#This Row],[Beginn]]-Tabelle1[[#This Row],[Pause]]))</f>
        <v/>
      </c>
      <c r="J1078" s="2" t="str">
        <f>IF(ISNUMBER(Tabelle1[[#This Row],[Stunde]]),IF(Tabelle1[[#This Row],[Stunde]]&gt;0,Tabelle1[[#This Row],[Stunde]]*$J$1*24,""),"")</f>
        <v/>
      </c>
      <c r="K1078" t="str">
        <f>IF(MOD(Tabelle1[[#This Row],[Datum]],7)=1,SUMIF(Tabelle1[Datum],"&lt;="&amp;Tabelle1[[#This Row],[Datum]],Tabelle1[Betrag]),"")</f>
        <v/>
      </c>
      <c r="L1078" s="6" t="str">
        <f>IF(MOD(Tabelle1[[#This Row],[Datum]],7)=1,SUMIF(Tabelle1[Datum],"&lt;="&amp;Tabelle1[[#This Row],[Datum]],Tabelle1[Stunde]),"")</f>
        <v/>
      </c>
    </row>
    <row r="1079" spans="2:12" hidden="1">
      <c r="B1079">
        <f>IF(Tabelle1[[#This Row],[Datum]]&lt;1,"",YEAR(Tabelle1[[#This Row],[Datum]]))</f>
        <v>2027</v>
      </c>
      <c r="C1079">
        <f>IF(Tabelle1[[#This Row],[Datum]]&lt;1,"",MONTH(Tabelle1[[#This Row],[Datum]]))</f>
        <v>12</v>
      </c>
      <c r="D1079">
        <f>IF(Tabelle1[[#This Row],[Verdienst]]="","",_xlfn.ISOWEEKNUM(Tabelle1[[#This Row],[Datum]]))</f>
        <v>49</v>
      </c>
      <c r="E1079" s="5">
        <v>46733</v>
      </c>
      <c r="F1079" s="4"/>
      <c r="G1079" s="4"/>
      <c r="I1079" s="6" t="str">
        <f>IF(Tabelle1[[#This Row],[Beginn]]&lt;1,"",IF(OR(Tabelle1[[#This Row],[Beginn]]="Urlaub",Tabelle1[[#This Row],[Beginn]]="Krank",Tabelle1[[#This Row],[Beginn]]="Feiertag"),8/24,Tabelle1[[#This Row],[Ende]]-Tabelle1[[#This Row],[Beginn]]-Tabelle1[[#This Row],[Pause]]))</f>
        <v/>
      </c>
      <c r="J1079" s="2" t="str">
        <f>IF(ISNUMBER(Tabelle1[[#This Row],[Stunde]]),IF(Tabelle1[[#This Row],[Stunde]]&gt;0,Tabelle1[[#This Row],[Stunde]]*$J$1*24,""),"")</f>
        <v/>
      </c>
      <c r="K1079">
        <f>IF(MOD(Tabelle1[[#This Row],[Datum]],7)=1,SUMIF(Tabelle1[Datum],"&lt;="&amp;Tabelle1[[#This Row],[Datum]],Tabelle1[Betrag]),"")</f>
        <v>506.55999999999995</v>
      </c>
      <c r="L1079" s="6">
        <f>IF(MOD(Tabelle1[[#This Row],[Datum]],7)=1,SUMIF(Tabelle1[Datum],"&lt;="&amp;Tabelle1[[#This Row],[Datum]],Tabelle1[Stunde]),"")</f>
        <v>1.3333333333333333</v>
      </c>
    </row>
    <row r="1080" spans="2:12" hidden="1">
      <c r="B1080">
        <f>IF(Tabelle1[[#This Row],[Datum]]&lt;1,"",YEAR(Tabelle1[[#This Row],[Datum]]))</f>
        <v>2027</v>
      </c>
      <c r="C1080">
        <f>IF(Tabelle1[[#This Row],[Datum]]&lt;1,"",MONTH(Tabelle1[[#This Row],[Datum]]))</f>
        <v>12</v>
      </c>
      <c r="D1080" t="str">
        <f>IF(Tabelle1[[#This Row],[Verdienst]]="","",_xlfn.ISOWEEKNUM(Tabelle1[[#This Row],[Datum]]))</f>
        <v/>
      </c>
      <c r="E1080" s="5">
        <v>46734</v>
      </c>
      <c r="F1080" s="4"/>
      <c r="G1080" s="4"/>
      <c r="I1080" s="6" t="str">
        <f>IF(Tabelle1[[#This Row],[Beginn]]&lt;1,"",IF(OR(Tabelle1[[#This Row],[Beginn]]="Urlaub",Tabelle1[[#This Row],[Beginn]]="Krank",Tabelle1[[#This Row],[Beginn]]="Feiertag"),8/24,Tabelle1[[#This Row],[Ende]]-Tabelle1[[#This Row],[Beginn]]-Tabelle1[[#This Row],[Pause]]))</f>
        <v/>
      </c>
      <c r="J1080" s="2" t="str">
        <f>IF(ISNUMBER(Tabelle1[[#This Row],[Stunde]]),IF(Tabelle1[[#This Row],[Stunde]]&gt;0,Tabelle1[[#This Row],[Stunde]]*$J$1*24,""),"")</f>
        <v/>
      </c>
      <c r="K1080" t="str">
        <f>IF(MOD(Tabelle1[[#This Row],[Datum]],7)=1,SUMIF(Tabelle1[Datum],"&lt;="&amp;Tabelle1[[#This Row],[Datum]],Tabelle1[Betrag]),"")</f>
        <v/>
      </c>
      <c r="L1080" s="6" t="str">
        <f>IF(MOD(Tabelle1[[#This Row],[Datum]],7)=1,SUMIF(Tabelle1[Datum],"&lt;="&amp;Tabelle1[[#This Row],[Datum]],Tabelle1[Stunde]),"")</f>
        <v/>
      </c>
    </row>
    <row r="1081" spans="2:12" hidden="1">
      <c r="B1081">
        <f>IF(Tabelle1[[#This Row],[Datum]]&lt;1,"",YEAR(Tabelle1[[#This Row],[Datum]]))</f>
        <v>2027</v>
      </c>
      <c r="C1081">
        <f>IF(Tabelle1[[#This Row],[Datum]]&lt;1,"",MONTH(Tabelle1[[#This Row],[Datum]]))</f>
        <v>12</v>
      </c>
      <c r="D1081" t="str">
        <f>IF(Tabelle1[[#This Row],[Verdienst]]="","",_xlfn.ISOWEEKNUM(Tabelle1[[#This Row],[Datum]]))</f>
        <v/>
      </c>
      <c r="E1081" s="5">
        <v>46735</v>
      </c>
      <c r="F1081" s="4"/>
      <c r="G1081" s="4"/>
      <c r="I1081" s="6" t="str">
        <f>IF(Tabelle1[[#This Row],[Beginn]]&lt;1,"",IF(OR(Tabelle1[[#This Row],[Beginn]]="Urlaub",Tabelle1[[#This Row],[Beginn]]="Krank",Tabelle1[[#This Row],[Beginn]]="Feiertag"),8/24,Tabelle1[[#This Row],[Ende]]-Tabelle1[[#This Row],[Beginn]]-Tabelle1[[#This Row],[Pause]]))</f>
        <v/>
      </c>
      <c r="J1081" s="2" t="str">
        <f>IF(ISNUMBER(Tabelle1[[#This Row],[Stunde]]),IF(Tabelle1[[#This Row],[Stunde]]&gt;0,Tabelle1[[#This Row],[Stunde]]*$J$1*24,""),"")</f>
        <v/>
      </c>
      <c r="K1081" t="str">
        <f>IF(MOD(Tabelle1[[#This Row],[Datum]],7)=1,SUMIF(Tabelle1[Datum],"&lt;="&amp;Tabelle1[[#This Row],[Datum]],Tabelle1[Betrag]),"")</f>
        <v/>
      </c>
      <c r="L1081" s="6" t="str">
        <f>IF(MOD(Tabelle1[[#This Row],[Datum]],7)=1,SUMIF(Tabelle1[Datum],"&lt;="&amp;Tabelle1[[#This Row],[Datum]],Tabelle1[Stunde]),"")</f>
        <v/>
      </c>
    </row>
    <row r="1082" spans="2:12" hidden="1">
      <c r="B1082">
        <f>IF(Tabelle1[[#This Row],[Datum]]&lt;1,"",YEAR(Tabelle1[[#This Row],[Datum]]))</f>
        <v>2027</v>
      </c>
      <c r="C1082">
        <f>IF(Tabelle1[[#This Row],[Datum]]&lt;1,"",MONTH(Tabelle1[[#This Row],[Datum]]))</f>
        <v>12</v>
      </c>
      <c r="D1082" t="str">
        <f>IF(Tabelle1[[#This Row],[Verdienst]]="","",_xlfn.ISOWEEKNUM(Tabelle1[[#This Row],[Datum]]))</f>
        <v/>
      </c>
      <c r="E1082" s="5">
        <v>46736</v>
      </c>
      <c r="F1082" s="4"/>
      <c r="G1082" s="4"/>
      <c r="I1082" s="6" t="str">
        <f>IF(Tabelle1[[#This Row],[Beginn]]&lt;1,"",IF(OR(Tabelle1[[#This Row],[Beginn]]="Urlaub",Tabelle1[[#This Row],[Beginn]]="Krank",Tabelle1[[#This Row],[Beginn]]="Feiertag"),8/24,Tabelle1[[#This Row],[Ende]]-Tabelle1[[#This Row],[Beginn]]-Tabelle1[[#This Row],[Pause]]))</f>
        <v/>
      </c>
      <c r="J1082" s="2" t="str">
        <f>IF(ISNUMBER(Tabelle1[[#This Row],[Stunde]]),IF(Tabelle1[[#This Row],[Stunde]]&gt;0,Tabelle1[[#This Row],[Stunde]]*$J$1*24,""),"")</f>
        <v/>
      </c>
      <c r="K1082" t="str">
        <f>IF(MOD(Tabelle1[[#This Row],[Datum]],7)=1,SUMIF(Tabelle1[Datum],"&lt;="&amp;Tabelle1[[#This Row],[Datum]],Tabelle1[Betrag]),"")</f>
        <v/>
      </c>
      <c r="L1082" s="6" t="str">
        <f>IF(MOD(Tabelle1[[#This Row],[Datum]],7)=1,SUMIF(Tabelle1[Datum],"&lt;="&amp;Tabelle1[[#This Row],[Datum]],Tabelle1[Stunde]),"")</f>
        <v/>
      </c>
    </row>
    <row r="1083" spans="2:12" hidden="1">
      <c r="B1083">
        <f>IF(Tabelle1[[#This Row],[Datum]]&lt;1,"",YEAR(Tabelle1[[#This Row],[Datum]]))</f>
        <v>2027</v>
      </c>
      <c r="C1083">
        <f>IF(Tabelle1[[#This Row],[Datum]]&lt;1,"",MONTH(Tabelle1[[#This Row],[Datum]]))</f>
        <v>12</v>
      </c>
      <c r="D1083" t="str">
        <f>IF(Tabelle1[[#This Row],[Verdienst]]="","",_xlfn.ISOWEEKNUM(Tabelle1[[#This Row],[Datum]]))</f>
        <v/>
      </c>
      <c r="E1083" s="5">
        <v>46737</v>
      </c>
      <c r="F1083" s="4"/>
      <c r="G1083" s="4"/>
      <c r="I1083" s="6" t="str">
        <f>IF(Tabelle1[[#This Row],[Beginn]]&lt;1,"",IF(OR(Tabelle1[[#This Row],[Beginn]]="Urlaub",Tabelle1[[#This Row],[Beginn]]="Krank",Tabelle1[[#This Row],[Beginn]]="Feiertag"),8/24,Tabelle1[[#This Row],[Ende]]-Tabelle1[[#This Row],[Beginn]]-Tabelle1[[#This Row],[Pause]]))</f>
        <v/>
      </c>
      <c r="J1083" s="2" t="str">
        <f>IF(ISNUMBER(Tabelle1[[#This Row],[Stunde]]),IF(Tabelle1[[#This Row],[Stunde]]&gt;0,Tabelle1[[#This Row],[Stunde]]*$J$1*24,""),"")</f>
        <v/>
      </c>
      <c r="K1083" t="str">
        <f>IF(MOD(Tabelle1[[#This Row],[Datum]],7)=1,SUMIF(Tabelle1[Datum],"&lt;="&amp;Tabelle1[[#This Row],[Datum]],Tabelle1[Betrag]),"")</f>
        <v/>
      </c>
      <c r="L1083" s="6" t="str">
        <f>IF(MOD(Tabelle1[[#This Row],[Datum]],7)=1,SUMIF(Tabelle1[Datum],"&lt;="&amp;Tabelle1[[#This Row],[Datum]],Tabelle1[Stunde]),"")</f>
        <v/>
      </c>
    </row>
    <row r="1084" spans="2:12" hidden="1">
      <c r="B1084">
        <f>IF(Tabelle1[[#This Row],[Datum]]&lt;1,"",YEAR(Tabelle1[[#This Row],[Datum]]))</f>
        <v>2027</v>
      </c>
      <c r="C1084">
        <f>IF(Tabelle1[[#This Row],[Datum]]&lt;1,"",MONTH(Tabelle1[[#This Row],[Datum]]))</f>
        <v>12</v>
      </c>
      <c r="D1084" t="str">
        <f>IF(Tabelle1[[#This Row],[Verdienst]]="","",_xlfn.ISOWEEKNUM(Tabelle1[[#This Row],[Datum]]))</f>
        <v/>
      </c>
      <c r="E1084" s="5">
        <v>46738</v>
      </c>
      <c r="F1084" s="4"/>
      <c r="G1084" s="4"/>
      <c r="I1084" s="6" t="str">
        <f>IF(Tabelle1[[#This Row],[Beginn]]&lt;1,"",IF(OR(Tabelle1[[#This Row],[Beginn]]="Urlaub",Tabelle1[[#This Row],[Beginn]]="Krank",Tabelle1[[#This Row],[Beginn]]="Feiertag"),8/24,Tabelle1[[#This Row],[Ende]]-Tabelle1[[#This Row],[Beginn]]-Tabelle1[[#This Row],[Pause]]))</f>
        <v/>
      </c>
      <c r="J1084" s="2" t="str">
        <f>IF(ISNUMBER(Tabelle1[[#This Row],[Stunde]]),IF(Tabelle1[[#This Row],[Stunde]]&gt;0,Tabelle1[[#This Row],[Stunde]]*$J$1*24,""),"")</f>
        <v/>
      </c>
      <c r="K1084" t="str">
        <f>IF(MOD(Tabelle1[[#This Row],[Datum]],7)=1,SUMIF(Tabelle1[Datum],"&lt;="&amp;Tabelle1[[#This Row],[Datum]],Tabelle1[Betrag]),"")</f>
        <v/>
      </c>
      <c r="L1084" s="6" t="str">
        <f>IF(MOD(Tabelle1[[#This Row],[Datum]],7)=1,SUMIF(Tabelle1[Datum],"&lt;="&amp;Tabelle1[[#This Row],[Datum]],Tabelle1[Stunde]),"")</f>
        <v/>
      </c>
    </row>
    <row r="1085" spans="2:12" hidden="1">
      <c r="B1085">
        <f>IF(Tabelle1[[#This Row],[Datum]]&lt;1,"",YEAR(Tabelle1[[#This Row],[Datum]]))</f>
        <v>2027</v>
      </c>
      <c r="C1085">
        <f>IF(Tabelle1[[#This Row],[Datum]]&lt;1,"",MONTH(Tabelle1[[#This Row],[Datum]]))</f>
        <v>12</v>
      </c>
      <c r="D1085" t="str">
        <f>IF(Tabelle1[[#This Row],[Verdienst]]="","",_xlfn.ISOWEEKNUM(Tabelle1[[#This Row],[Datum]]))</f>
        <v/>
      </c>
      <c r="E1085" s="5">
        <v>46739</v>
      </c>
      <c r="F1085" s="4"/>
      <c r="G1085" s="4"/>
      <c r="I1085" s="6" t="str">
        <f>IF(Tabelle1[[#This Row],[Beginn]]&lt;1,"",IF(OR(Tabelle1[[#This Row],[Beginn]]="Urlaub",Tabelle1[[#This Row],[Beginn]]="Krank",Tabelle1[[#This Row],[Beginn]]="Feiertag"),8/24,Tabelle1[[#This Row],[Ende]]-Tabelle1[[#This Row],[Beginn]]-Tabelle1[[#This Row],[Pause]]))</f>
        <v/>
      </c>
      <c r="J1085" s="2" t="str">
        <f>IF(ISNUMBER(Tabelle1[[#This Row],[Stunde]]),IF(Tabelle1[[#This Row],[Stunde]]&gt;0,Tabelle1[[#This Row],[Stunde]]*$J$1*24,""),"")</f>
        <v/>
      </c>
      <c r="K1085" t="str">
        <f>IF(MOD(Tabelle1[[#This Row],[Datum]],7)=1,SUMIF(Tabelle1[Datum],"&lt;="&amp;Tabelle1[[#This Row],[Datum]],Tabelle1[Betrag]),"")</f>
        <v/>
      </c>
      <c r="L1085" s="6" t="str">
        <f>IF(MOD(Tabelle1[[#This Row],[Datum]],7)=1,SUMIF(Tabelle1[Datum],"&lt;="&amp;Tabelle1[[#This Row],[Datum]],Tabelle1[Stunde]),"")</f>
        <v/>
      </c>
    </row>
    <row r="1086" spans="2:12" hidden="1">
      <c r="B1086">
        <f>IF(Tabelle1[[#This Row],[Datum]]&lt;1,"",YEAR(Tabelle1[[#This Row],[Datum]]))</f>
        <v>2027</v>
      </c>
      <c r="C1086">
        <f>IF(Tabelle1[[#This Row],[Datum]]&lt;1,"",MONTH(Tabelle1[[#This Row],[Datum]]))</f>
        <v>12</v>
      </c>
      <c r="D1086">
        <f>IF(Tabelle1[[#This Row],[Verdienst]]="","",_xlfn.ISOWEEKNUM(Tabelle1[[#This Row],[Datum]]))</f>
        <v>50</v>
      </c>
      <c r="E1086" s="5">
        <v>46740</v>
      </c>
      <c r="F1086" s="4"/>
      <c r="G1086" s="4"/>
      <c r="I1086" s="6" t="str">
        <f>IF(Tabelle1[[#This Row],[Beginn]]&lt;1,"",IF(OR(Tabelle1[[#This Row],[Beginn]]="Urlaub",Tabelle1[[#This Row],[Beginn]]="Krank",Tabelle1[[#This Row],[Beginn]]="Feiertag"),8/24,Tabelle1[[#This Row],[Ende]]-Tabelle1[[#This Row],[Beginn]]-Tabelle1[[#This Row],[Pause]]))</f>
        <v/>
      </c>
      <c r="J1086" s="2" t="str">
        <f>IF(ISNUMBER(Tabelle1[[#This Row],[Stunde]]),IF(Tabelle1[[#This Row],[Stunde]]&gt;0,Tabelle1[[#This Row],[Stunde]]*$J$1*24,""),"")</f>
        <v/>
      </c>
      <c r="K1086">
        <f>IF(MOD(Tabelle1[[#This Row],[Datum]],7)=1,SUMIF(Tabelle1[Datum],"&lt;="&amp;Tabelle1[[#This Row],[Datum]],Tabelle1[Betrag]),"")</f>
        <v>506.55999999999995</v>
      </c>
      <c r="L1086" s="6">
        <f>IF(MOD(Tabelle1[[#This Row],[Datum]],7)=1,SUMIF(Tabelle1[Datum],"&lt;="&amp;Tabelle1[[#This Row],[Datum]],Tabelle1[Stunde]),"")</f>
        <v>1.3333333333333333</v>
      </c>
    </row>
    <row r="1087" spans="2:12" hidden="1">
      <c r="B1087">
        <f>IF(Tabelle1[[#This Row],[Datum]]&lt;1,"",YEAR(Tabelle1[[#This Row],[Datum]]))</f>
        <v>2027</v>
      </c>
      <c r="C1087">
        <f>IF(Tabelle1[[#This Row],[Datum]]&lt;1,"",MONTH(Tabelle1[[#This Row],[Datum]]))</f>
        <v>12</v>
      </c>
      <c r="D1087" t="str">
        <f>IF(Tabelle1[[#This Row],[Verdienst]]="","",_xlfn.ISOWEEKNUM(Tabelle1[[#This Row],[Datum]]))</f>
        <v/>
      </c>
      <c r="E1087" s="5">
        <v>46741</v>
      </c>
      <c r="F1087" s="4"/>
      <c r="G1087" s="4"/>
      <c r="I1087" s="6" t="str">
        <f>IF(Tabelle1[[#This Row],[Beginn]]&lt;1,"",IF(OR(Tabelle1[[#This Row],[Beginn]]="Urlaub",Tabelle1[[#This Row],[Beginn]]="Krank",Tabelle1[[#This Row],[Beginn]]="Feiertag"),8/24,Tabelle1[[#This Row],[Ende]]-Tabelle1[[#This Row],[Beginn]]-Tabelle1[[#This Row],[Pause]]))</f>
        <v/>
      </c>
      <c r="J1087" s="2" t="str">
        <f>IF(ISNUMBER(Tabelle1[[#This Row],[Stunde]]),IF(Tabelle1[[#This Row],[Stunde]]&gt;0,Tabelle1[[#This Row],[Stunde]]*$J$1*24,""),"")</f>
        <v/>
      </c>
      <c r="K1087" t="str">
        <f>IF(MOD(Tabelle1[[#This Row],[Datum]],7)=1,SUMIF(Tabelle1[Datum],"&lt;="&amp;Tabelle1[[#This Row],[Datum]],Tabelle1[Betrag]),"")</f>
        <v/>
      </c>
      <c r="L1087" s="6" t="str">
        <f>IF(MOD(Tabelle1[[#This Row],[Datum]],7)=1,SUMIF(Tabelle1[Datum],"&lt;="&amp;Tabelle1[[#This Row],[Datum]],Tabelle1[Stunde]),"")</f>
        <v/>
      </c>
    </row>
    <row r="1088" spans="2:12" hidden="1">
      <c r="B1088">
        <f>IF(Tabelle1[[#This Row],[Datum]]&lt;1,"",YEAR(Tabelle1[[#This Row],[Datum]]))</f>
        <v>2027</v>
      </c>
      <c r="C1088">
        <f>IF(Tabelle1[[#This Row],[Datum]]&lt;1,"",MONTH(Tabelle1[[#This Row],[Datum]]))</f>
        <v>12</v>
      </c>
      <c r="D1088" t="str">
        <f>IF(Tabelle1[[#This Row],[Verdienst]]="","",_xlfn.ISOWEEKNUM(Tabelle1[[#This Row],[Datum]]))</f>
        <v/>
      </c>
      <c r="E1088" s="5">
        <v>46742</v>
      </c>
      <c r="F1088" s="4"/>
      <c r="G1088" s="4"/>
      <c r="I1088" s="6" t="str">
        <f>IF(Tabelle1[[#This Row],[Beginn]]&lt;1,"",IF(OR(Tabelle1[[#This Row],[Beginn]]="Urlaub",Tabelle1[[#This Row],[Beginn]]="Krank",Tabelle1[[#This Row],[Beginn]]="Feiertag"),8/24,Tabelle1[[#This Row],[Ende]]-Tabelle1[[#This Row],[Beginn]]-Tabelle1[[#This Row],[Pause]]))</f>
        <v/>
      </c>
      <c r="J1088" s="2" t="str">
        <f>IF(ISNUMBER(Tabelle1[[#This Row],[Stunde]]),IF(Tabelle1[[#This Row],[Stunde]]&gt;0,Tabelle1[[#This Row],[Stunde]]*$J$1*24,""),"")</f>
        <v/>
      </c>
      <c r="K1088" t="str">
        <f>IF(MOD(Tabelle1[[#This Row],[Datum]],7)=1,SUMIF(Tabelle1[Datum],"&lt;="&amp;Tabelle1[[#This Row],[Datum]],Tabelle1[Betrag]),"")</f>
        <v/>
      </c>
      <c r="L1088" s="6" t="str">
        <f>IF(MOD(Tabelle1[[#This Row],[Datum]],7)=1,SUMIF(Tabelle1[Datum],"&lt;="&amp;Tabelle1[[#This Row],[Datum]],Tabelle1[Stunde]),"")</f>
        <v/>
      </c>
    </row>
    <row r="1089" spans="2:12" hidden="1">
      <c r="B1089">
        <f>IF(Tabelle1[[#This Row],[Datum]]&lt;1,"",YEAR(Tabelle1[[#This Row],[Datum]]))</f>
        <v>2027</v>
      </c>
      <c r="C1089">
        <f>IF(Tabelle1[[#This Row],[Datum]]&lt;1,"",MONTH(Tabelle1[[#This Row],[Datum]]))</f>
        <v>12</v>
      </c>
      <c r="D1089" t="str">
        <f>IF(Tabelle1[[#This Row],[Verdienst]]="","",_xlfn.ISOWEEKNUM(Tabelle1[[#This Row],[Datum]]))</f>
        <v/>
      </c>
      <c r="E1089" s="5">
        <v>46743</v>
      </c>
      <c r="F1089" s="4"/>
      <c r="G1089" s="4"/>
      <c r="I1089" s="6" t="str">
        <f>IF(Tabelle1[[#This Row],[Beginn]]&lt;1,"",IF(OR(Tabelle1[[#This Row],[Beginn]]="Urlaub",Tabelle1[[#This Row],[Beginn]]="Krank",Tabelle1[[#This Row],[Beginn]]="Feiertag"),8/24,Tabelle1[[#This Row],[Ende]]-Tabelle1[[#This Row],[Beginn]]-Tabelle1[[#This Row],[Pause]]))</f>
        <v/>
      </c>
      <c r="J1089" s="2" t="str">
        <f>IF(ISNUMBER(Tabelle1[[#This Row],[Stunde]]),IF(Tabelle1[[#This Row],[Stunde]]&gt;0,Tabelle1[[#This Row],[Stunde]]*$J$1*24,""),"")</f>
        <v/>
      </c>
      <c r="K1089" t="str">
        <f>IF(MOD(Tabelle1[[#This Row],[Datum]],7)=1,SUMIF(Tabelle1[Datum],"&lt;="&amp;Tabelle1[[#This Row],[Datum]],Tabelle1[Betrag]),"")</f>
        <v/>
      </c>
      <c r="L1089" s="6" t="str">
        <f>IF(MOD(Tabelle1[[#This Row],[Datum]],7)=1,SUMIF(Tabelle1[Datum],"&lt;="&amp;Tabelle1[[#This Row],[Datum]],Tabelle1[Stunde]),"")</f>
        <v/>
      </c>
    </row>
    <row r="1090" spans="2:12" hidden="1">
      <c r="B1090">
        <f>IF(Tabelle1[[#This Row],[Datum]]&lt;1,"",YEAR(Tabelle1[[#This Row],[Datum]]))</f>
        <v>2027</v>
      </c>
      <c r="C1090">
        <f>IF(Tabelle1[[#This Row],[Datum]]&lt;1,"",MONTH(Tabelle1[[#This Row],[Datum]]))</f>
        <v>12</v>
      </c>
      <c r="D1090" t="str">
        <f>IF(Tabelle1[[#This Row],[Verdienst]]="","",_xlfn.ISOWEEKNUM(Tabelle1[[#This Row],[Datum]]))</f>
        <v/>
      </c>
      <c r="E1090" s="5">
        <v>46744</v>
      </c>
      <c r="F1090" s="4"/>
      <c r="G1090" s="4"/>
      <c r="I1090" s="6" t="str">
        <f>IF(Tabelle1[[#This Row],[Beginn]]&lt;1,"",IF(OR(Tabelle1[[#This Row],[Beginn]]="Urlaub",Tabelle1[[#This Row],[Beginn]]="Krank",Tabelle1[[#This Row],[Beginn]]="Feiertag"),8/24,Tabelle1[[#This Row],[Ende]]-Tabelle1[[#This Row],[Beginn]]-Tabelle1[[#This Row],[Pause]]))</f>
        <v/>
      </c>
      <c r="J1090" s="2" t="str">
        <f>IF(ISNUMBER(Tabelle1[[#This Row],[Stunde]]),IF(Tabelle1[[#This Row],[Stunde]]&gt;0,Tabelle1[[#This Row],[Stunde]]*$J$1*24,""),"")</f>
        <v/>
      </c>
      <c r="K1090" t="str">
        <f>IF(MOD(Tabelle1[[#This Row],[Datum]],7)=1,SUMIF(Tabelle1[Datum],"&lt;="&amp;Tabelle1[[#This Row],[Datum]],Tabelle1[Betrag]),"")</f>
        <v/>
      </c>
      <c r="L1090" s="6" t="str">
        <f>IF(MOD(Tabelle1[[#This Row],[Datum]],7)=1,SUMIF(Tabelle1[Datum],"&lt;="&amp;Tabelle1[[#This Row],[Datum]],Tabelle1[Stunde]),"")</f>
        <v/>
      </c>
    </row>
    <row r="1091" spans="2:12" hidden="1">
      <c r="B1091">
        <f>IF(Tabelle1[[#This Row],[Datum]]&lt;1,"",YEAR(Tabelle1[[#This Row],[Datum]]))</f>
        <v>2027</v>
      </c>
      <c r="C1091">
        <f>IF(Tabelle1[[#This Row],[Datum]]&lt;1,"",MONTH(Tabelle1[[#This Row],[Datum]]))</f>
        <v>12</v>
      </c>
      <c r="D1091" t="str">
        <f>IF(Tabelle1[[#This Row],[Verdienst]]="","",_xlfn.ISOWEEKNUM(Tabelle1[[#This Row],[Datum]]))</f>
        <v/>
      </c>
      <c r="E1091" s="5">
        <v>46745</v>
      </c>
      <c r="F1091" s="4"/>
      <c r="G1091" s="4"/>
      <c r="I1091" s="6" t="str">
        <f>IF(Tabelle1[[#This Row],[Beginn]]&lt;1,"",IF(OR(Tabelle1[[#This Row],[Beginn]]="Urlaub",Tabelle1[[#This Row],[Beginn]]="Krank",Tabelle1[[#This Row],[Beginn]]="Feiertag"),8/24,Tabelle1[[#This Row],[Ende]]-Tabelle1[[#This Row],[Beginn]]-Tabelle1[[#This Row],[Pause]]))</f>
        <v/>
      </c>
      <c r="J1091" s="2" t="str">
        <f>IF(ISNUMBER(Tabelle1[[#This Row],[Stunde]]),IF(Tabelle1[[#This Row],[Stunde]]&gt;0,Tabelle1[[#This Row],[Stunde]]*$J$1*24,""),"")</f>
        <v/>
      </c>
      <c r="K1091" t="str">
        <f>IF(MOD(Tabelle1[[#This Row],[Datum]],7)=1,SUMIF(Tabelle1[Datum],"&lt;="&amp;Tabelle1[[#This Row],[Datum]],Tabelle1[Betrag]),"")</f>
        <v/>
      </c>
      <c r="L1091" s="6" t="str">
        <f>IF(MOD(Tabelle1[[#This Row],[Datum]],7)=1,SUMIF(Tabelle1[Datum],"&lt;="&amp;Tabelle1[[#This Row],[Datum]],Tabelle1[Stunde]),"")</f>
        <v/>
      </c>
    </row>
    <row r="1092" spans="2:12" hidden="1">
      <c r="B1092">
        <f>IF(Tabelle1[[#This Row],[Datum]]&lt;1,"",YEAR(Tabelle1[[#This Row],[Datum]]))</f>
        <v>2027</v>
      </c>
      <c r="C1092">
        <f>IF(Tabelle1[[#This Row],[Datum]]&lt;1,"",MONTH(Tabelle1[[#This Row],[Datum]]))</f>
        <v>12</v>
      </c>
      <c r="D1092" t="str">
        <f>IF(Tabelle1[[#This Row],[Verdienst]]="","",_xlfn.ISOWEEKNUM(Tabelle1[[#This Row],[Datum]]))</f>
        <v/>
      </c>
      <c r="E1092" s="5">
        <v>46746</v>
      </c>
      <c r="F1092" s="4"/>
      <c r="G1092" s="4"/>
      <c r="I1092" s="6" t="str">
        <f>IF(Tabelle1[[#This Row],[Beginn]]&lt;1,"",IF(OR(Tabelle1[[#This Row],[Beginn]]="Urlaub",Tabelle1[[#This Row],[Beginn]]="Krank",Tabelle1[[#This Row],[Beginn]]="Feiertag"),8/24,Tabelle1[[#This Row],[Ende]]-Tabelle1[[#This Row],[Beginn]]-Tabelle1[[#This Row],[Pause]]))</f>
        <v/>
      </c>
      <c r="J1092" s="2" t="str">
        <f>IF(ISNUMBER(Tabelle1[[#This Row],[Stunde]]),IF(Tabelle1[[#This Row],[Stunde]]&gt;0,Tabelle1[[#This Row],[Stunde]]*$J$1*24,""),"")</f>
        <v/>
      </c>
      <c r="K1092" t="str">
        <f>IF(MOD(Tabelle1[[#This Row],[Datum]],7)=1,SUMIF(Tabelle1[Datum],"&lt;="&amp;Tabelle1[[#This Row],[Datum]],Tabelle1[Betrag]),"")</f>
        <v/>
      </c>
      <c r="L1092" s="6" t="str">
        <f>IF(MOD(Tabelle1[[#This Row],[Datum]],7)=1,SUMIF(Tabelle1[Datum],"&lt;="&amp;Tabelle1[[#This Row],[Datum]],Tabelle1[Stunde]),"")</f>
        <v/>
      </c>
    </row>
    <row r="1093" spans="2:12" hidden="1">
      <c r="B1093">
        <f>IF(Tabelle1[[#This Row],[Datum]]&lt;1,"",YEAR(Tabelle1[[#This Row],[Datum]]))</f>
        <v>2027</v>
      </c>
      <c r="C1093">
        <f>IF(Tabelle1[[#This Row],[Datum]]&lt;1,"",MONTH(Tabelle1[[#This Row],[Datum]]))</f>
        <v>12</v>
      </c>
      <c r="D1093">
        <f>IF(Tabelle1[[#This Row],[Verdienst]]="","",_xlfn.ISOWEEKNUM(Tabelle1[[#This Row],[Datum]]))</f>
        <v>51</v>
      </c>
      <c r="E1093" s="5">
        <v>46747</v>
      </c>
      <c r="F1093" s="4"/>
      <c r="G1093" s="4"/>
      <c r="I1093" s="6" t="str">
        <f>IF(Tabelle1[[#This Row],[Beginn]]&lt;1,"",IF(OR(Tabelle1[[#This Row],[Beginn]]="Urlaub",Tabelle1[[#This Row],[Beginn]]="Krank",Tabelle1[[#This Row],[Beginn]]="Feiertag"),8/24,Tabelle1[[#This Row],[Ende]]-Tabelle1[[#This Row],[Beginn]]-Tabelle1[[#This Row],[Pause]]))</f>
        <v/>
      </c>
      <c r="J1093" s="2" t="str">
        <f>IF(ISNUMBER(Tabelle1[[#This Row],[Stunde]]),IF(Tabelle1[[#This Row],[Stunde]]&gt;0,Tabelle1[[#This Row],[Stunde]]*$J$1*24,""),"")</f>
        <v/>
      </c>
      <c r="K1093">
        <f>IF(MOD(Tabelle1[[#This Row],[Datum]],7)=1,SUMIF(Tabelle1[Datum],"&lt;="&amp;Tabelle1[[#This Row],[Datum]],Tabelle1[Betrag]),"")</f>
        <v>506.55999999999995</v>
      </c>
      <c r="L1093" s="6">
        <f>IF(MOD(Tabelle1[[#This Row],[Datum]],7)=1,SUMIF(Tabelle1[Datum],"&lt;="&amp;Tabelle1[[#This Row],[Datum]],Tabelle1[Stunde]),"")</f>
        <v>1.3333333333333333</v>
      </c>
    </row>
    <row r="1094" spans="2:12" hidden="1">
      <c r="B1094">
        <f>IF(Tabelle1[[#This Row],[Datum]]&lt;1,"",YEAR(Tabelle1[[#This Row],[Datum]]))</f>
        <v>2027</v>
      </c>
      <c r="C1094">
        <f>IF(Tabelle1[[#This Row],[Datum]]&lt;1,"",MONTH(Tabelle1[[#This Row],[Datum]]))</f>
        <v>12</v>
      </c>
      <c r="D1094" t="str">
        <f>IF(Tabelle1[[#This Row],[Verdienst]]="","",_xlfn.ISOWEEKNUM(Tabelle1[[#This Row],[Datum]]))</f>
        <v/>
      </c>
      <c r="E1094" s="5">
        <v>46748</v>
      </c>
      <c r="F1094" s="4"/>
      <c r="G1094" s="4"/>
      <c r="I1094" s="6" t="str">
        <f>IF(Tabelle1[[#This Row],[Beginn]]&lt;1,"",IF(OR(Tabelle1[[#This Row],[Beginn]]="Urlaub",Tabelle1[[#This Row],[Beginn]]="Krank",Tabelle1[[#This Row],[Beginn]]="Feiertag"),8/24,Tabelle1[[#This Row],[Ende]]-Tabelle1[[#This Row],[Beginn]]-Tabelle1[[#This Row],[Pause]]))</f>
        <v/>
      </c>
      <c r="J1094" s="2" t="str">
        <f>IF(ISNUMBER(Tabelle1[[#This Row],[Stunde]]),IF(Tabelle1[[#This Row],[Stunde]]&gt;0,Tabelle1[[#This Row],[Stunde]]*$J$1*24,""),"")</f>
        <v/>
      </c>
      <c r="K1094" t="str">
        <f>IF(MOD(Tabelle1[[#This Row],[Datum]],7)=1,SUMIF(Tabelle1[Datum],"&lt;="&amp;Tabelle1[[#This Row],[Datum]],Tabelle1[Betrag]),"")</f>
        <v/>
      </c>
      <c r="L1094" s="6" t="str">
        <f>IF(MOD(Tabelle1[[#This Row],[Datum]],7)=1,SUMIF(Tabelle1[Datum],"&lt;="&amp;Tabelle1[[#This Row],[Datum]],Tabelle1[Stunde]),"")</f>
        <v/>
      </c>
    </row>
    <row r="1095" spans="2:12" hidden="1">
      <c r="B1095">
        <f>IF(Tabelle1[[#This Row],[Datum]]&lt;1,"",YEAR(Tabelle1[[#This Row],[Datum]]))</f>
        <v>2027</v>
      </c>
      <c r="C1095">
        <f>IF(Tabelle1[[#This Row],[Datum]]&lt;1,"",MONTH(Tabelle1[[#This Row],[Datum]]))</f>
        <v>12</v>
      </c>
      <c r="D1095" t="str">
        <f>IF(Tabelle1[[#This Row],[Verdienst]]="","",_xlfn.ISOWEEKNUM(Tabelle1[[#This Row],[Datum]]))</f>
        <v/>
      </c>
      <c r="E1095" s="5">
        <v>46749</v>
      </c>
      <c r="F1095" s="4"/>
      <c r="G1095" s="4"/>
      <c r="I1095" s="6" t="str">
        <f>IF(Tabelle1[[#This Row],[Beginn]]&lt;1,"",IF(OR(Tabelle1[[#This Row],[Beginn]]="Urlaub",Tabelle1[[#This Row],[Beginn]]="Krank",Tabelle1[[#This Row],[Beginn]]="Feiertag"),8/24,Tabelle1[[#This Row],[Ende]]-Tabelle1[[#This Row],[Beginn]]-Tabelle1[[#This Row],[Pause]]))</f>
        <v/>
      </c>
      <c r="J1095" s="2" t="str">
        <f>IF(ISNUMBER(Tabelle1[[#This Row],[Stunde]]),IF(Tabelle1[[#This Row],[Stunde]]&gt;0,Tabelle1[[#This Row],[Stunde]]*$J$1*24,""),"")</f>
        <v/>
      </c>
      <c r="K1095" t="str">
        <f>IF(MOD(Tabelle1[[#This Row],[Datum]],7)=1,SUMIF(Tabelle1[Datum],"&lt;="&amp;Tabelle1[[#This Row],[Datum]],Tabelle1[Betrag]),"")</f>
        <v/>
      </c>
      <c r="L1095" s="6" t="str">
        <f>IF(MOD(Tabelle1[[#This Row],[Datum]],7)=1,SUMIF(Tabelle1[Datum],"&lt;="&amp;Tabelle1[[#This Row],[Datum]],Tabelle1[Stunde]),"")</f>
        <v/>
      </c>
    </row>
    <row r="1096" spans="2:12" hidden="1">
      <c r="B1096">
        <f>IF(Tabelle1[[#This Row],[Datum]]&lt;1,"",YEAR(Tabelle1[[#This Row],[Datum]]))</f>
        <v>2027</v>
      </c>
      <c r="C1096">
        <f>IF(Tabelle1[[#This Row],[Datum]]&lt;1,"",MONTH(Tabelle1[[#This Row],[Datum]]))</f>
        <v>12</v>
      </c>
      <c r="D1096" t="str">
        <f>IF(Tabelle1[[#This Row],[Verdienst]]="","",_xlfn.ISOWEEKNUM(Tabelle1[[#This Row],[Datum]]))</f>
        <v/>
      </c>
      <c r="E1096" s="5">
        <v>46750</v>
      </c>
      <c r="F1096" s="4"/>
      <c r="G1096" s="4"/>
      <c r="I1096" s="6" t="str">
        <f>IF(Tabelle1[[#This Row],[Beginn]]&lt;1,"",IF(OR(Tabelle1[[#This Row],[Beginn]]="Urlaub",Tabelle1[[#This Row],[Beginn]]="Krank",Tabelle1[[#This Row],[Beginn]]="Feiertag"),8/24,Tabelle1[[#This Row],[Ende]]-Tabelle1[[#This Row],[Beginn]]-Tabelle1[[#This Row],[Pause]]))</f>
        <v/>
      </c>
      <c r="J1096" s="2" t="str">
        <f>IF(ISNUMBER(Tabelle1[[#This Row],[Stunde]]),IF(Tabelle1[[#This Row],[Stunde]]&gt;0,Tabelle1[[#This Row],[Stunde]]*$J$1*24,""),"")</f>
        <v/>
      </c>
      <c r="K1096" t="str">
        <f>IF(MOD(Tabelle1[[#This Row],[Datum]],7)=1,SUMIF(Tabelle1[Datum],"&lt;="&amp;Tabelle1[[#This Row],[Datum]],Tabelle1[Betrag]),"")</f>
        <v/>
      </c>
      <c r="L1096" s="6" t="str">
        <f>IF(MOD(Tabelle1[[#This Row],[Datum]],7)=1,SUMIF(Tabelle1[Datum],"&lt;="&amp;Tabelle1[[#This Row],[Datum]],Tabelle1[Stunde]),"")</f>
        <v/>
      </c>
    </row>
    <row r="1097" spans="2:12" hidden="1">
      <c r="B1097">
        <f>IF(Tabelle1[[#This Row],[Datum]]&lt;1,"",YEAR(Tabelle1[[#This Row],[Datum]]))</f>
        <v>2027</v>
      </c>
      <c r="C1097">
        <f>IF(Tabelle1[[#This Row],[Datum]]&lt;1,"",MONTH(Tabelle1[[#This Row],[Datum]]))</f>
        <v>12</v>
      </c>
      <c r="D1097" t="str">
        <f>IF(Tabelle1[[#This Row],[Verdienst]]="","",_xlfn.ISOWEEKNUM(Tabelle1[[#This Row],[Datum]]))</f>
        <v/>
      </c>
      <c r="E1097" s="5">
        <v>46751</v>
      </c>
      <c r="F1097" s="4"/>
      <c r="G1097" s="4"/>
      <c r="I1097" s="6" t="str">
        <f>IF(Tabelle1[[#This Row],[Beginn]]&lt;1,"",IF(OR(Tabelle1[[#This Row],[Beginn]]="Urlaub",Tabelle1[[#This Row],[Beginn]]="Krank",Tabelle1[[#This Row],[Beginn]]="Feiertag"),8/24,Tabelle1[[#This Row],[Ende]]-Tabelle1[[#This Row],[Beginn]]-Tabelle1[[#This Row],[Pause]]))</f>
        <v/>
      </c>
      <c r="J1097" s="2" t="str">
        <f>IF(ISNUMBER(Tabelle1[[#This Row],[Stunde]]),IF(Tabelle1[[#This Row],[Stunde]]&gt;0,Tabelle1[[#This Row],[Stunde]]*$J$1*24,""),"")</f>
        <v/>
      </c>
      <c r="K1097" t="str">
        <f>IF(MOD(Tabelle1[[#This Row],[Datum]],7)=1,SUMIF(Tabelle1[Datum],"&lt;="&amp;Tabelle1[[#This Row],[Datum]],Tabelle1[Betrag]),"")</f>
        <v/>
      </c>
      <c r="L1097" s="6" t="str">
        <f>IF(MOD(Tabelle1[[#This Row],[Datum]],7)=1,SUMIF(Tabelle1[Datum],"&lt;="&amp;Tabelle1[[#This Row],[Datum]],Tabelle1[Stunde]),"")</f>
        <v/>
      </c>
    </row>
    <row r="1098" spans="2:12" hidden="1">
      <c r="B1098">
        <f>IF(Tabelle1[[#This Row],[Datum]]&lt;1,"",YEAR(Tabelle1[[#This Row],[Datum]]))</f>
        <v>2027</v>
      </c>
      <c r="C1098">
        <f>IF(Tabelle1[[#This Row],[Datum]]&lt;1,"",MONTH(Tabelle1[[#This Row],[Datum]]))</f>
        <v>12</v>
      </c>
      <c r="D1098" t="str">
        <f>IF(Tabelle1[[#This Row],[Verdienst]]="","",_xlfn.ISOWEEKNUM(Tabelle1[[#This Row],[Datum]]))</f>
        <v/>
      </c>
      <c r="E1098" s="5">
        <v>46752</v>
      </c>
      <c r="F1098" s="4"/>
      <c r="G1098" s="4"/>
      <c r="I1098" s="6" t="str">
        <f>IF(Tabelle1[[#This Row],[Beginn]]&lt;1,"",IF(OR(Tabelle1[[#This Row],[Beginn]]="Urlaub",Tabelle1[[#This Row],[Beginn]]="Krank",Tabelle1[[#This Row],[Beginn]]="Feiertag"),8/24,Tabelle1[[#This Row],[Ende]]-Tabelle1[[#This Row],[Beginn]]-Tabelle1[[#This Row],[Pause]]))</f>
        <v/>
      </c>
      <c r="J1098" s="2" t="str">
        <f>IF(ISNUMBER(Tabelle1[[#This Row],[Stunde]]),IF(Tabelle1[[#This Row],[Stunde]]&gt;0,Tabelle1[[#This Row],[Stunde]]*$J$1*24,""),"")</f>
        <v/>
      </c>
      <c r="K1098" t="str">
        <f>IF(MOD(Tabelle1[[#This Row],[Datum]],7)=1,SUMIF(Tabelle1[Datum],"&lt;="&amp;Tabelle1[[#This Row],[Datum]],Tabelle1[Betrag]),"")</f>
        <v/>
      </c>
      <c r="L1098" s="6" t="str">
        <f>IF(MOD(Tabelle1[[#This Row],[Datum]],7)=1,SUMIF(Tabelle1[Datum],"&lt;="&amp;Tabelle1[[#This Row],[Datum]],Tabelle1[Stunde]),"")</f>
        <v/>
      </c>
    </row>
    <row r="1099" spans="2:12" hidden="1">
      <c r="B1099">
        <f>IF(Tabelle1[[#This Row],[Datum]]&lt;1,"",YEAR(Tabelle1[[#This Row],[Datum]]))</f>
        <v>2028</v>
      </c>
      <c r="C1099">
        <f>IF(Tabelle1[[#This Row],[Datum]]&lt;1,"",MONTH(Tabelle1[[#This Row],[Datum]]))</f>
        <v>1</v>
      </c>
      <c r="D1099" t="str">
        <f>IF(Tabelle1[[#This Row],[Verdienst]]="","",_xlfn.ISOWEEKNUM(Tabelle1[[#This Row],[Datum]]))</f>
        <v/>
      </c>
      <c r="E1099" s="5">
        <v>46753</v>
      </c>
      <c r="F1099" s="4"/>
      <c r="G1099" s="4"/>
      <c r="I1099" s="6" t="str">
        <f>IF(Tabelle1[[#This Row],[Beginn]]&lt;1,"",IF(OR(Tabelle1[[#This Row],[Beginn]]="Urlaub",Tabelle1[[#This Row],[Beginn]]="Krank",Tabelle1[[#This Row],[Beginn]]="Feiertag"),8/24,Tabelle1[[#This Row],[Ende]]-Tabelle1[[#This Row],[Beginn]]-Tabelle1[[#This Row],[Pause]]))</f>
        <v/>
      </c>
      <c r="J1099" s="2" t="str">
        <f>IF(ISNUMBER(Tabelle1[[#This Row],[Stunde]]),IF(Tabelle1[[#This Row],[Stunde]]&gt;0,Tabelle1[[#This Row],[Stunde]]*$J$1*24,""),"")</f>
        <v/>
      </c>
      <c r="K1099" t="str">
        <f>IF(MOD(Tabelle1[[#This Row],[Datum]],7)=1,SUMIF(Tabelle1[Datum],"&lt;="&amp;Tabelle1[[#This Row],[Datum]],Tabelle1[Betrag]),"")</f>
        <v/>
      </c>
      <c r="L1099" s="6" t="str">
        <f>IF(MOD(Tabelle1[[#This Row],[Datum]],7)=1,SUMIF(Tabelle1[Datum],"&lt;="&amp;Tabelle1[[#This Row],[Datum]],Tabelle1[Stunde]),"")</f>
        <v/>
      </c>
    </row>
    <row r="1100" spans="2:12" hidden="1">
      <c r="B1100">
        <f>IF(Tabelle1[[#This Row],[Datum]]&lt;1,"",YEAR(Tabelle1[[#This Row],[Datum]]))</f>
        <v>2028</v>
      </c>
      <c r="C1100">
        <f>IF(Tabelle1[[#This Row],[Datum]]&lt;1,"",MONTH(Tabelle1[[#This Row],[Datum]]))</f>
        <v>1</v>
      </c>
      <c r="D1100">
        <f>IF(Tabelle1[[#This Row],[Verdienst]]="","",_xlfn.ISOWEEKNUM(Tabelle1[[#This Row],[Datum]]))</f>
        <v>52</v>
      </c>
      <c r="E1100" s="5">
        <v>46754</v>
      </c>
      <c r="F1100" s="4"/>
      <c r="G1100" s="4"/>
      <c r="I1100" s="6" t="str">
        <f>IF(Tabelle1[[#This Row],[Beginn]]&lt;1,"",IF(OR(Tabelle1[[#This Row],[Beginn]]="Urlaub",Tabelle1[[#This Row],[Beginn]]="Krank",Tabelle1[[#This Row],[Beginn]]="Feiertag"),8/24,Tabelle1[[#This Row],[Ende]]-Tabelle1[[#This Row],[Beginn]]-Tabelle1[[#This Row],[Pause]]))</f>
        <v/>
      </c>
      <c r="J1100" s="2" t="str">
        <f>IF(ISNUMBER(Tabelle1[[#This Row],[Stunde]]),IF(Tabelle1[[#This Row],[Stunde]]&gt;0,Tabelle1[[#This Row],[Stunde]]*$J$1*24,""),"")</f>
        <v/>
      </c>
      <c r="K1100">
        <f>IF(MOD(Tabelle1[[#This Row],[Datum]],7)=1,SUMIF(Tabelle1[Datum],"&lt;="&amp;Tabelle1[[#This Row],[Datum]],Tabelle1[Betrag]),"")</f>
        <v>506.55999999999995</v>
      </c>
      <c r="L1100" s="6">
        <f>IF(MOD(Tabelle1[[#This Row],[Datum]],7)=1,SUMIF(Tabelle1[Datum],"&lt;="&amp;Tabelle1[[#This Row],[Datum]],Tabelle1[Stunde]),"")</f>
        <v>1.3333333333333333</v>
      </c>
    </row>
    <row r="1101" spans="2:12" hidden="1">
      <c r="B1101">
        <f>IF(Tabelle1[[#This Row],[Datum]]&lt;1,"",YEAR(Tabelle1[[#This Row],[Datum]]))</f>
        <v>2028</v>
      </c>
      <c r="C1101">
        <f>IF(Tabelle1[[#This Row],[Datum]]&lt;1,"",MONTH(Tabelle1[[#This Row],[Datum]]))</f>
        <v>1</v>
      </c>
      <c r="D1101" t="str">
        <f>IF(Tabelle1[[#This Row],[Verdienst]]="","",_xlfn.ISOWEEKNUM(Tabelle1[[#This Row],[Datum]]))</f>
        <v/>
      </c>
      <c r="E1101" s="5">
        <v>46755</v>
      </c>
      <c r="F1101" s="4"/>
      <c r="G1101" s="4"/>
      <c r="I1101" s="6" t="str">
        <f>IF(Tabelle1[[#This Row],[Beginn]]&lt;1,"",IF(OR(Tabelle1[[#This Row],[Beginn]]="Urlaub",Tabelle1[[#This Row],[Beginn]]="Krank",Tabelle1[[#This Row],[Beginn]]="Feiertag"),8/24,Tabelle1[[#This Row],[Ende]]-Tabelle1[[#This Row],[Beginn]]-Tabelle1[[#This Row],[Pause]]))</f>
        <v/>
      </c>
      <c r="J1101" s="2" t="str">
        <f>IF(ISNUMBER(Tabelle1[[#This Row],[Stunde]]),IF(Tabelle1[[#This Row],[Stunde]]&gt;0,Tabelle1[[#This Row],[Stunde]]*$J$1*24,""),"")</f>
        <v/>
      </c>
      <c r="K1101" t="str">
        <f>IF(MOD(Tabelle1[[#This Row],[Datum]],7)=1,SUMIF(Tabelle1[Datum],"&lt;="&amp;Tabelle1[[#This Row],[Datum]],Tabelle1[Betrag]),"")</f>
        <v/>
      </c>
      <c r="L1101" s="6" t="str">
        <f>IF(MOD(Tabelle1[[#This Row],[Datum]],7)=1,SUMIF(Tabelle1[Datum],"&lt;="&amp;Tabelle1[[#This Row],[Datum]],Tabelle1[Stunde]),"")</f>
        <v/>
      </c>
    </row>
    <row r="1102" spans="2:12" hidden="1">
      <c r="B1102">
        <f>IF(Tabelle1[[#This Row],[Datum]]&lt;1,"",YEAR(Tabelle1[[#This Row],[Datum]]))</f>
        <v>2028</v>
      </c>
      <c r="C1102">
        <f>IF(Tabelle1[[#This Row],[Datum]]&lt;1,"",MONTH(Tabelle1[[#This Row],[Datum]]))</f>
        <v>1</v>
      </c>
      <c r="D1102" t="str">
        <f>IF(Tabelle1[[#This Row],[Verdienst]]="","",_xlfn.ISOWEEKNUM(Tabelle1[[#This Row],[Datum]]))</f>
        <v/>
      </c>
      <c r="E1102" s="5">
        <v>46756</v>
      </c>
      <c r="F1102" s="4"/>
      <c r="G1102" s="4"/>
      <c r="I1102" s="6" t="str">
        <f>IF(Tabelle1[[#This Row],[Beginn]]&lt;1,"",IF(OR(Tabelle1[[#This Row],[Beginn]]="Urlaub",Tabelle1[[#This Row],[Beginn]]="Krank",Tabelle1[[#This Row],[Beginn]]="Feiertag"),8/24,Tabelle1[[#This Row],[Ende]]-Tabelle1[[#This Row],[Beginn]]-Tabelle1[[#This Row],[Pause]]))</f>
        <v/>
      </c>
      <c r="J1102" s="2" t="str">
        <f>IF(ISNUMBER(Tabelle1[[#This Row],[Stunde]]),IF(Tabelle1[[#This Row],[Stunde]]&gt;0,Tabelle1[[#This Row],[Stunde]]*$J$1*24,""),"")</f>
        <v/>
      </c>
      <c r="K1102" t="str">
        <f>IF(MOD(Tabelle1[[#This Row],[Datum]],7)=1,SUMIF(Tabelle1[Datum],"&lt;="&amp;Tabelle1[[#This Row],[Datum]],Tabelle1[Betrag]),"")</f>
        <v/>
      </c>
      <c r="L1102" s="6" t="str">
        <f>IF(MOD(Tabelle1[[#This Row],[Datum]],7)=1,SUMIF(Tabelle1[Datum],"&lt;="&amp;Tabelle1[[#This Row],[Datum]],Tabelle1[Stunde]),"")</f>
        <v/>
      </c>
    </row>
    <row r="1103" spans="2:12" hidden="1">
      <c r="B1103">
        <f>IF(Tabelle1[[#This Row],[Datum]]&lt;1,"",YEAR(Tabelle1[[#This Row],[Datum]]))</f>
        <v>2028</v>
      </c>
      <c r="C1103">
        <f>IF(Tabelle1[[#This Row],[Datum]]&lt;1,"",MONTH(Tabelle1[[#This Row],[Datum]]))</f>
        <v>1</v>
      </c>
      <c r="D1103" t="str">
        <f>IF(Tabelle1[[#This Row],[Verdienst]]="","",_xlfn.ISOWEEKNUM(Tabelle1[[#This Row],[Datum]]))</f>
        <v/>
      </c>
      <c r="E1103" s="5">
        <v>46757</v>
      </c>
      <c r="F1103" s="4"/>
      <c r="G1103" s="4"/>
      <c r="I1103" s="6" t="str">
        <f>IF(Tabelle1[[#This Row],[Beginn]]&lt;1,"",IF(OR(Tabelle1[[#This Row],[Beginn]]="Urlaub",Tabelle1[[#This Row],[Beginn]]="Krank",Tabelle1[[#This Row],[Beginn]]="Feiertag"),8/24,Tabelle1[[#This Row],[Ende]]-Tabelle1[[#This Row],[Beginn]]-Tabelle1[[#This Row],[Pause]]))</f>
        <v/>
      </c>
      <c r="J1103" s="2" t="str">
        <f>IF(ISNUMBER(Tabelle1[[#This Row],[Stunde]]),IF(Tabelle1[[#This Row],[Stunde]]&gt;0,Tabelle1[[#This Row],[Stunde]]*$J$1*24,""),"")</f>
        <v/>
      </c>
      <c r="K1103" t="str">
        <f>IF(MOD(Tabelle1[[#This Row],[Datum]],7)=1,SUMIF(Tabelle1[Datum],"&lt;="&amp;Tabelle1[[#This Row],[Datum]],Tabelle1[Betrag]),"")</f>
        <v/>
      </c>
      <c r="L1103" s="6" t="str">
        <f>IF(MOD(Tabelle1[[#This Row],[Datum]],7)=1,SUMIF(Tabelle1[Datum],"&lt;="&amp;Tabelle1[[#This Row],[Datum]],Tabelle1[Stunde]),"")</f>
        <v/>
      </c>
    </row>
    <row r="1104" spans="2:12" hidden="1">
      <c r="B1104">
        <f>IF(Tabelle1[[#This Row],[Datum]]&lt;1,"",YEAR(Tabelle1[[#This Row],[Datum]]))</f>
        <v>2028</v>
      </c>
      <c r="C1104">
        <f>IF(Tabelle1[[#This Row],[Datum]]&lt;1,"",MONTH(Tabelle1[[#This Row],[Datum]]))</f>
        <v>1</v>
      </c>
      <c r="D1104" t="str">
        <f>IF(Tabelle1[[#This Row],[Verdienst]]="","",_xlfn.ISOWEEKNUM(Tabelle1[[#This Row],[Datum]]))</f>
        <v/>
      </c>
      <c r="E1104" s="5">
        <v>46758</v>
      </c>
      <c r="F1104" s="4"/>
      <c r="G1104" s="4"/>
      <c r="I1104" s="6" t="str">
        <f>IF(Tabelle1[[#This Row],[Beginn]]&lt;1,"",IF(OR(Tabelle1[[#This Row],[Beginn]]="Urlaub",Tabelle1[[#This Row],[Beginn]]="Krank",Tabelle1[[#This Row],[Beginn]]="Feiertag"),8/24,Tabelle1[[#This Row],[Ende]]-Tabelle1[[#This Row],[Beginn]]-Tabelle1[[#This Row],[Pause]]))</f>
        <v/>
      </c>
      <c r="J1104" s="2" t="str">
        <f>IF(ISNUMBER(Tabelle1[[#This Row],[Stunde]]),IF(Tabelle1[[#This Row],[Stunde]]&gt;0,Tabelle1[[#This Row],[Stunde]]*$J$1*24,""),"")</f>
        <v/>
      </c>
      <c r="K1104" t="str">
        <f>IF(MOD(Tabelle1[[#This Row],[Datum]],7)=1,SUMIF(Tabelle1[Datum],"&lt;="&amp;Tabelle1[[#This Row],[Datum]],Tabelle1[Betrag]),"")</f>
        <v/>
      </c>
      <c r="L1104" s="6" t="str">
        <f>IF(MOD(Tabelle1[[#This Row],[Datum]],7)=1,SUMIF(Tabelle1[Datum],"&lt;="&amp;Tabelle1[[#This Row],[Datum]],Tabelle1[Stunde]),"")</f>
        <v/>
      </c>
    </row>
    <row r="1105" spans="2:12" hidden="1">
      <c r="B1105">
        <f>IF(Tabelle1[[#This Row],[Datum]]&lt;1,"",YEAR(Tabelle1[[#This Row],[Datum]]))</f>
        <v>2028</v>
      </c>
      <c r="C1105">
        <f>IF(Tabelle1[[#This Row],[Datum]]&lt;1,"",MONTH(Tabelle1[[#This Row],[Datum]]))</f>
        <v>1</v>
      </c>
      <c r="D1105" t="str">
        <f>IF(Tabelle1[[#This Row],[Verdienst]]="","",_xlfn.ISOWEEKNUM(Tabelle1[[#This Row],[Datum]]))</f>
        <v/>
      </c>
      <c r="E1105" s="5">
        <v>46759</v>
      </c>
      <c r="F1105" s="4"/>
      <c r="G1105" s="4"/>
      <c r="I1105" s="6" t="str">
        <f>IF(Tabelle1[[#This Row],[Beginn]]&lt;1,"",IF(OR(Tabelle1[[#This Row],[Beginn]]="Urlaub",Tabelle1[[#This Row],[Beginn]]="Krank",Tabelle1[[#This Row],[Beginn]]="Feiertag"),8/24,Tabelle1[[#This Row],[Ende]]-Tabelle1[[#This Row],[Beginn]]-Tabelle1[[#This Row],[Pause]]))</f>
        <v/>
      </c>
      <c r="J1105" s="2" t="str">
        <f>IF(ISNUMBER(Tabelle1[[#This Row],[Stunde]]),IF(Tabelle1[[#This Row],[Stunde]]&gt;0,Tabelle1[[#This Row],[Stunde]]*$J$1*24,""),"")</f>
        <v/>
      </c>
      <c r="K1105" t="str">
        <f>IF(MOD(Tabelle1[[#This Row],[Datum]],7)=1,SUMIF(Tabelle1[Datum],"&lt;="&amp;Tabelle1[[#This Row],[Datum]],Tabelle1[Betrag]),"")</f>
        <v/>
      </c>
      <c r="L1105" s="6" t="str">
        <f>IF(MOD(Tabelle1[[#This Row],[Datum]],7)=1,SUMIF(Tabelle1[Datum],"&lt;="&amp;Tabelle1[[#This Row],[Datum]],Tabelle1[Stunde]),"")</f>
        <v/>
      </c>
    </row>
    <row r="1106" spans="2:12" hidden="1">
      <c r="B1106">
        <f>IF(Tabelle1[[#This Row],[Datum]]&lt;1,"",YEAR(Tabelle1[[#This Row],[Datum]]))</f>
        <v>2028</v>
      </c>
      <c r="C1106">
        <f>IF(Tabelle1[[#This Row],[Datum]]&lt;1,"",MONTH(Tabelle1[[#This Row],[Datum]]))</f>
        <v>1</v>
      </c>
      <c r="D1106" t="str">
        <f>IF(Tabelle1[[#This Row],[Verdienst]]="","",_xlfn.ISOWEEKNUM(Tabelle1[[#This Row],[Datum]]))</f>
        <v/>
      </c>
      <c r="E1106" s="5">
        <v>46760</v>
      </c>
      <c r="F1106" s="4"/>
      <c r="G1106" s="4"/>
      <c r="I1106" s="6" t="str">
        <f>IF(Tabelle1[[#This Row],[Beginn]]&lt;1,"",IF(OR(Tabelle1[[#This Row],[Beginn]]="Urlaub",Tabelle1[[#This Row],[Beginn]]="Krank",Tabelle1[[#This Row],[Beginn]]="Feiertag"),8/24,Tabelle1[[#This Row],[Ende]]-Tabelle1[[#This Row],[Beginn]]-Tabelle1[[#This Row],[Pause]]))</f>
        <v/>
      </c>
      <c r="J1106" s="2" t="str">
        <f>IF(ISNUMBER(Tabelle1[[#This Row],[Stunde]]),IF(Tabelle1[[#This Row],[Stunde]]&gt;0,Tabelle1[[#This Row],[Stunde]]*$J$1*24,""),"")</f>
        <v/>
      </c>
      <c r="K1106" t="str">
        <f>IF(MOD(Tabelle1[[#This Row],[Datum]],7)=1,SUMIF(Tabelle1[Datum],"&lt;="&amp;Tabelle1[[#This Row],[Datum]],Tabelle1[Betrag]),"")</f>
        <v/>
      </c>
      <c r="L1106" s="6" t="str">
        <f>IF(MOD(Tabelle1[[#This Row],[Datum]],7)=1,SUMIF(Tabelle1[Datum],"&lt;="&amp;Tabelle1[[#This Row],[Datum]],Tabelle1[Stunde]),"")</f>
        <v/>
      </c>
    </row>
    <row r="1107" spans="2:12" hidden="1">
      <c r="B1107">
        <f>IF(Tabelle1[[#This Row],[Datum]]&lt;1,"",YEAR(Tabelle1[[#This Row],[Datum]]))</f>
        <v>2028</v>
      </c>
      <c r="C1107">
        <f>IF(Tabelle1[[#This Row],[Datum]]&lt;1,"",MONTH(Tabelle1[[#This Row],[Datum]]))</f>
        <v>1</v>
      </c>
      <c r="D1107">
        <f>IF(Tabelle1[[#This Row],[Verdienst]]="","",_xlfn.ISOWEEKNUM(Tabelle1[[#This Row],[Datum]]))</f>
        <v>1</v>
      </c>
      <c r="E1107" s="5">
        <v>46761</v>
      </c>
      <c r="F1107" s="4"/>
      <c r="G1107" s="4"/>
      <c r="I1107" s="6" t="str">
        <f>IF(Tabelle1[[#This Row],[Beginn]]&lt;1,"",IF(OR(Tabelle1[[#This Row],[Beginn]]="Urlaub",Tabelle1[[#This Row],[Beginn]]="Krank",Tabelle1[[#This Row],[Beginn]]="Feiertag"),8/24,Tabelle1[[#This Row],[Ende]]-Tabelle1[[#This Row],[Beginn]]-Tabelle1[[#This Row],[Pause]]))</f>
        <v/>
      </c>
      <c r="J1107" s="2" t="str">
        <f>IF(ISNUMBER(Tabelle1[[#This Row],[Stunde]]),IF(Tabelle1[[#This Row],[Stunde]]&gt;0,Tabelle1[[#This Row],[Stunde]]*$J$1*24,""),"")</f>
        <v/>
      </c>
      <c r="K1107">
        <f>IF(MOD(Tabelle1[[#This Row],[Datum]],7)=1,SUMIF(Tabelle1[Datum],"&lt;="&amp;Tabelle1[[#This Row],[Datum]],Tabelle1[Betrag]),"")</f>
        <v>506.55999999999995</v>
      </c>
      <c r="L1107" s="6">
        <f>IF(MOD(Tabelle1[[#This Row],[Datum]],7)=1,SUMIF(Tabelle1[Datum],"&lt;="&amp;Tabelle1[[#This Row],[Datum]],Tabelle1[Stunde]),"")</f>
        <v>1.3333333333333333</v>
      </c>
    </row>
    <row r="1108" spans="2:12" hidden="1">
      <c r="B1108">
        <f>IF(Tabelle1[[#This Row],[Datum]]&lt;1,"",YEAR(Tabelle1[[#This Row],[Datum]]))</f>
        <v>2028</v>
      </c>
      <c r="C1108">
        <f>IF(Tabelle1[[#This Row],[Datum]]&lt;1,"",MONTH(Tabelle1[[#This Row],[Datum]]))</f>
        <v>1</v>
      </c>
      <c r="D1108" t="str">
        <f>IF(Tabelle1[[#This Row],[Verdienst]]="","",_xlfn.ISOWEEKNUM(Tabelle1[[#This Row],[Datum]]))</f>
        <v/>
      </c>
      <c r="E1108" s="5">
        <v>46762</v>
      </c>
      <c r="F1108" s="4"/>
      <c r="G1108" s="4"/>
      <c r="I1108" s="6" t="str">
        <f>IF(Tabelle1[[#This Row],[Beginn]]&lt;1,"",IF(OR(Tabelle1[[#This Row],[Beginn]]="Urlaub",Tabelle1[[#This Row],[Beginn]]="Krank",Tabelle1[[#This Row],[Beginn]]="Feiertag"),8/24,Tabelle1[[#This Row],[Ende]]-Tabelle1[[#This Row],[Beginn]]-Tabelle1[[#This Row],[Pause]]))</f>
        <v/>
      </c>
      <c r="J1108" s="2" t="str">
        <f>IF(ISNUMBER(Tabelle1[[#This Row],[Stunde]]),IF(Tabelle1[[#This Row],[Stunde]]&gt;0,Tabelle1[[#This Row],[Stunde]]*$J$1*24,""),"")</f>
        <v/>
      </c>
      <c r="K1108" t="str">
        <f>IF(MOD(Tabelle1[[#This Row],[Datum]],7)=1,SUMIF(Tabelle1[Datum],"&lt;="&amp;Tabelle1[[#This Row],[Datum]],Tabelle1[Betrag]),"")</f>
        <v/>
      </c>
      <c r="L1108" s="6" t="str">
        <f>IF(MOD(Tabelle1[[#This Row],[Datum]],7)=1,SUMIF(Tabelle1[Datum],"&lt;="&amp;Tabelle1[[#This Row],[Datum]],Tabelle1[Stunde]),"")</f>
        <v/>
      </c>
    </row>
    <row r="1109" spans="2:12" hidden="1">
      <c r="B1109">
        <f>IF(Tabelle1[[#This Row],[Datum]]&lt;1,"",YEAR(Tabelle1[[#This Row],[Datum]]))</f>
        <v>2028</v>
      </c>
      <c r="C1109">
        <f>IF(Tabelle1[[#This Row],[Datum]]&lt;1,"",MONTH(Tabelle1[[#This Row],[Datum]]))</f>
        <v>1</v>
      </c>
      <c r="D1109" t="str">
        <f>IF(Tabelle1[[#This Row],[Verdienst]]="","",_xlfn.ISOWEEKNUM(Tabelle1[[#This Row],[Datum]]))</f>
        <v/>
      </c>
      <c r="E1109" s="5">
        <v>46763</v>
      </c>
      <c r="F1109" s="4"/>
      <c r="G1109" s="4"/>
      <c r="I1109" s="6" t="str">
        <f>IF(Tabelle1[[#This Row],[Beginn]]&lt;1,"",IF(OR(Tabelle1[[#This Row],[Beginn]]="Urlaub",Tabelle1[[#This Row],[Beginn]]="Krank",Tabelle1[[#This Row],[Beginn]]="Feiertag"),8/24,Tabelle1[[#This Row],[Ende]]-Tabelle1[[#This Row],[Beginn]]-Tabelle1[[#This Row],[Pause]]))</f>
        <v/>
      </c>
      <c r="J1109" s="2" t="str">
        <f>IF(ISNUMBER(Tabelle1[[#This Row],[Stunde]]),IF(Tabelle1[[#This Row],[Stunde]]&gt;0,Tabelle1[[#This Row],[Stunde]]*$J$1*24,""),"")</f>
        <v/>
      </c>
      <c r="K1109" t="str">
        <f>IF(MOD(Tabelle1[[#This Row],[Datum]],7)=1,SUMIF(Tabelle1[Datum],"&lt;="&amp;Tabelle1[[#This Row],[Datum]],Tabelle1[Betrag]),"")</f>
        <v/>
      </c>
      <c r="L1109" s="6" t="str">
        <f>IF(MOD(Tabelle1[[#This Row],[Datum]],7)=1,SUMIF(Tabelle1[Datum],"&lt;="&amp;Tabelle1[[#This Row],[Datum]],Tabelle1[Stunde]),"")</f>
        <v/>
      </c>
    </row>
    <row r="1110" spans="2:12" hidden="1">
      <c r="B1110">
        <f>IF(Tabelle1[[#This Row],[Datum]]&lt;1,"",YEAR(Tabelle1[[#This Row],[Datum]]))</f>
        <v>2028</v>
      </c>
      <c r="C1110">
        <f>IF(Tabelle1[[#This Row],[Datum]]&lt;1,"",MONTH(Tabelle1[[#This Row],[Datum]]))</f>
        <v>1</v>
      </c>
      <c r="D1110" t="str">
        <f>IF(Tabelle1[[#This Row],[Verdienst]]="","",_xlfn.ISOWEEKNUM(Tabelle1[[#This Row],[Datum]]))</f>
        <v/>
      </c>
      <c r="E1110" s="5">
        <v>46764</v>
      </c>
      <c r="F1110" s="4"/>
      <c r="G1110" s="4"/>
      <c r="I1110" s="6" t="str">
        <f>IF(Tabelle1[[#This Row],[Beginn]]&lt;1,"",IF(OR(Tabelle1[[#This Row],[Beginn]]="Urlaub",Tabelle1[[#This Row],[Beginn]]="Krank",Tabelle1[[#This Row],[Beginn]]="Feiertag"),8/24,Tabelle1[[#This Row],[Ende]]-Tabelle1[[#This Row],[Beginn]]-Tabelle1[[#This Row],[Pause]]))</f>
        <v/>
      </c>
      <c r="J1110" s="2" t="str">
        <f>IF(ISNUMBER(Tabelle1[[#This Row],[Stunde]]),IF(Tabelle1[[#This Row],[Stunde]]&gt;0,Tabelle1[[#This Row],[Stunde]]*$J$1*24,""),"")</f>
        <v/>
      </c>
      <c r="K1110" t="str">
        <f>IF(MOD(Tabelle1[[#This Row],[Datum]],7)=1,SUMIF(Tabelle1[Datum],"&lt;="&amp;Tabelle1[[#This Row],[Datum]],Tabelle1[Betrag]),"")</f>
        <v/>
      </c>
      <c r="L1110" s="6" t="str">
        <f>IF(MOD(Tabelle1[[#This Row],[Datum]],7)=1,SUMIF(Tabelle1[Datum],"&lt;="&amp;Tabelle1[[#This Row],[Datum]],Tabelle1[Stunde]),"")</f>
        <v/>
      </c>
    </row>
    <row r="1111" spans="2:12" hidden="1">
      <c r="B1111">
        <f>IF(Tabelle1[[#This Row],[Datum]]&lt;1,"",YEAR(Tabelle1[[#This Row],[Datum]]))</f>
        <v>2028</v>
      </c>
      <c r="C1111">
        <f>IF(Tabelle1[[#This Row],[Datum]]&lt;1,"",MONTH(Tabelle1[[#This Row],[Datum]]))</f>
        <v>1</v>
      </c>
      <c r="D1111" t="str">
        <f>IF(Tabelle1[[#This Row],[Verdienst]]="","",_xlfn.ISOWEEKNUM(Tabelle1[[#This Row],[Datum]]))</f>
        <v/>
      </c>
      <c r="E1111" s="5">
        <v>46765</v>
      </c>
      <c r="F1111" s="4"/>
      <c r="G1111" s="4"/>
      <c r="I1111" s="6" t="str">
        <f>IF(Tabelle1[[#This Row],[Beginn]]&lt;1,"",IF(OR(Tabelle1[[#This Row],[Beginn]]="Urlaub",Tabelle1[[#This Row],[Beginn]]="Krank",Tabelle1[[#This Row],[Beginn]]="Feiertag"),8/24,Tabelle1[[#This Row],[Ende]]-Tabelle1[[#This Row],[Beginn]]-Tabelle1[[#This Row],[Pause]]))</f>
        <v/>
      </c>
      <c r="J1111" s="2" t="str">
        <f>IF(ISNUMBER(Tabelle1[[#This Row],[Stunde]]),IF(Tabelle1[[#This Row],[Stunde]]&gt;0,Tabelle1[[#This Row],[Stunde]]*$J$1*24,""),"")</f>
        <v/>
      </c>
      <c r="K1111" t="str">
        <f>IF(MOD(Tabelle1[[#This Row],[Datum]],7)=1,SUMIF(Tabelle1[Datum],"&lt;="&amp;Tabelle1[[#This Row],[Datum]],Tabelle1[Betrag]),"")</f>
        <v/>
      </c>
      <c r="L1111" s="6" t="str">
        <f>IF(MOD(Tabelle1[[#This Row],[Datum]],7)=1,SUMIF(Tabelle1[Datum],"&lt;="&amp;Tabelle1[[#This Row],[Datum]],Tabelle1[Stunde]),"")</f>
        <v/>
      </c>
    </row>
    <row r="1112" spans="2:12" hidden="1">
      <c r="B1112">
        <f>IF(Tabelle1[[#This Row],[Datum]]&lt;1,"",YEAR(Tabelle1[[#This Row],[Datum]]))</f>
        <v>2028</v>
      </c>
      <c r="C1112">
        <f>IF(Tabelle1[[#This Row],[Datum]]&lt;1,"",MONTH(Tabelle1[[#This Row],[Datum]]))</f>
        <v>1</v>
      </c>
      <c r="D1112" t="str">
        <f>IF(Tabelle1[[#This Row],[Verdienst]]="","",_xlfn.ISOWEEKNUM(Tabelle1[[#This Row],[Datum]]))</f>
        <v/>
      </c>
      <c r="E1112" s="5">
        <v>46766</v>
      </c>
      <c r="F1112" s="4"/>
      <c r="G1112" s="4"/>
      <c r="I1112" s="6" t="str">
        <f>IF(Tabelle1[[#This Row],[Beginn]]&lt;1,"",IF(OR(Tabelle1[[#This Row],[Beginn]]="Urlaub",Tabelle1[[#This Row],[Beginn]]="Krank",Tabelle1[[#This Row],[Beginn]]="Feiertag"),8/24,Tabelle1[[#This Row],[Ende]]-Tabelle1[[#This Row],[Beginn]]-Tabelle1[[#This Row],[Pause]]))</f>
        <v/>
      </c>
      <c r="J1112" s="2" t="str">
        <f>IF(ISNUMBER(Tabelle1[[#This Row],[Stunde]]),IF(Tabelle1[[#This Row],[Stunde]]&gt;0,Tabelle1[[#This Row],[Stunde]]*$J$1*24,""),"")</f>
        <v/>
      </c>
      <c r="K1112" t="str">
        <f>IF(MOD(Tabelle1[[#This Row],[Datum]],7)=1,SUMIF(Tabelle1[Datum],"&lt;="&amp;Tabelle1[[#This Row],[Datum]],Tabelle1[Betrag]),"")</f>
        <v/>
      </c>
      <c r="L1112" s="6" t="str">
        <f>IF(MOD(Tabelle1[[#This Row],[Datum]],7)=1,SUMIF(Tabelle1[Datum],"&lt;="&amp;Tabelle1[[#This Row],[Datum]],Tabelle1[Stunde]),"")</f>
        <v/>
      </c>
    </row>
    <row r="1113" spans="2:12" hidden="1">
      <c r="B1113">
        <f>IF(Tabelle1[[#This Row],[Datum]]&lt;1,"",YEAR(Tabelle1[[#This Row],[Datum]]))</f>
        <v>2028</v>
      </c>
      <c r="C1113">
        <f>IF(Tabelle1[[#This Row],[Datum]]&lt;1,"",MONTH(Tabelle1[[#This Row],[Datum]]))</f>
        <v>1</v>
      </c>
      <c r="D1113" t="str">
        <f>IF(Tabelle1[[#This Row],[Verdienst]]="","",_xlfn.ISOWEEKNUM(Tabelle1[[#This Row],[Datum]]))</f>
        <v/>
      </c>
      <c r="E1113" s="5">
        <v>46767</v>
      </c>
      <c r="F1113" s="4"/>
      <c r="G1113" s="4"/>
      <c r="I1113" s="6" t="str">
        <f>IF(Tabelle1[[#This Row],[Beginn]]&lt;1,"",IF(OR(Tabelle1[[#This Row],[Beginn]]="Urlaub",Tabelle1[[#This Row],[Beginn]]="Krank",Tabelle1[[#This Row],[Beginn]]="Feiertag"),8/24,Tabelle1[[#This Row],[Ende]]-Tabelle1[[#This Row],[Beginn]]-Tabelle1[[#This Row],[Pause]]))</f>
        <v/>
      </c>
      <c r="J1113" s="2" t="str">
        <f>IF(ISNUMBER(Tabelle1[[#This Row],[Stunde]]),IF(Tabelle1[[#This Row],[Stunde]]&gt;0,Tabelle1[[#This Row],[Stunde]]*$J$1*24,""),"")</f>
        <v/>
      </c>
      <c r="K1113" t="str">
        <f>IF(MOD(Tabelle1[[#This Row],[Datum]],7)=1,SUMIF(Tabelle1[Datum],"&lt;="&amp;Tabelle1[[#This Row],[Datum]],Tabelle1[Betrag]),"")</f>
        <v/>
      </c>
      <c r="L1113" s="6" t="str">
        <f>IF(MOD(Tabelle1[[#This Row],[Datum]],7)=1,SUMIF(Tabelle1[Datum],"&lt;="&amp;Tabelle1[[#This Row],[Datum]],Tabelle1[Stunde]),"")</f>
        <v/>
      </c>
    </row>
    <row r="1114" spans="2:12" hidden="1">
      <c r="B1114">
        <f>IF(Tabelle1[[#This Row],[Datum]]&lt;1,"",YEAR(Tabelle1[[#This Row],[Datum]]))</f>
        <v>2028</v>
      </c>
      <c r="C1114">
        <f>IF(Tabelle1[[#This Row],[Datum]]&lt;1,"",MONTH(Tabelle1[[#This Row],[Datum]]))</f>
        <v>1</v>
      </c>
      <c r="D1114">
        <f>IF(Tabelle1[[#This Row],[Verdienst]]="","",_xlfn.ISOWEEKNUM(Tabelle1[[#This Row],[Datum]]))</f>
        <v>2</v>
      </c>
      <c r="E1114" s="5">
        <v>46768</v>
      </c>
      <c r="F1114" s="4"/>
      <c r="G1114" s="4"/>
      <c r="I1114" s="6" t="str">
        <f>IF(Tabelle1[[#This Row],[Beginn]]&lt;1,"",IF(OR(Tabelle1[[#This Row],[Beginn]]="Urlaub",Tabelle1[[#This Row],[Beginn]]="Krank",Tabelle1[[#This Row],[Beginn]]="Feiertag"),8/24,Tabelle1[[#This Row],[Ende]]-Tabelle1[[#This Row],[Beginn]]-Tabelle1[[#This Row],[Pause]]))</f>
        <v/>
      </c>
      <c r="J1114" s="2" t="str">
        <f>IF(ISNUMBER(Tabelle1[[#This Row],[Stunde]]),IF(Tabelle1[[#This Row],[Stunde]]&gt;0,Tabelle1[[#This Row],[Stunde]]*$J$1*24,""),"")</f>
        <v/>
      </c>
      <c r="K1114">
        <f>IF(MOD(Tabelle1[[#This Row],[Datum]],7)=1,SUMIF(Tabelle1[Datum],"&lt;="&amp;Tabelle1[[#This Row],[Datum]],Tabelle1[Betrag]),"")</f>
        <v>506.55999999999995</v>
      </c>
      <c r="L1114" s="6">
        <f>IF(MOD(Tabelle1[[#This Row],[Datum]],7)=1,SUMIF(Tabelle1[Datum],"&lt;="&amp;Tabelle1[[#This Row],[Datum]],Tabelle1[Stunde]),"")</f>
        <v>1.3333333333333333</v>
      </c>
    </row>
    <row r="1115" spans="2:12" hidden="1">
      <c r="B1115">
        <f>IF(Tabelle1[[#This Row],[Datum]]&lt;1,"",YEAR(Tabelle1[[#This Row],[Datum]]))</f>
        <v>2028</v>
      </c>
      <c r="C1115">
        <f>IF(Tabelle1[[#This Row],[Datum]]&lt;1,"",MONTH(Tabelle1[[#This Row],[Datum]]))</f>
        <v>1</v>
      </c>
      <c r="D1115" t="str">
        <f>IF(Tabelle1[[#This Row],[Verdienst]]="","",_xlfn.ISOWEEKNUM(Tabelle1[[#This Row],[Datum]]))</f>
        <v/>
      </c>
      <c r="E1115" s="5">
        <v>46769</v>
      </c>
      <c r="F1115" s="4"/>
      <c r="G1115" s="4"/>
      <c r="I1115" s="6" t="str">
        <f>IF(Tabelle1[[#This Row],[Beginn]]&lt;1,"",IF(OR(Tabelle1[[#This Row],[Beginn]]="Urlaub",Tabelle1[[#This Row],[Beginn]]="Krank",Tabelle1[[#This Row],[Beginn]]="Feiertag"),8/24,Tabelle1[[#This Row],[Ende]]-Tabelle1[[#This Row],[Beginn]]-Tabelle1[[#This Row],[Pause]]))</f>
        <v/>
      </c>
      <c r="J1115" s="2" t="str">
        <f>IF(ISNUMBER(Tabelle1[[#This Row],[Stunde]]),IF(Tabelle1[[#This Row],[Stunde]]&gt;0,Tabelle1[[#This Row],[Stunde]]*$J$1*24,""),"")</f>
        <v/>
      </c>
      <c r="K1115" t="str">
        <f>IF(MOD(Tabelle1[[#This Row],[Datum]],7)=1,SUMIF(Tabelle1[Datum],"&lt;="&amp;Tabelle1[[#This Row],[Datum]],Tabelle1[Betrag]),"")</f>
        <v/>
      </c>
      <c r="L1115" s="6" t="str">
        <f>IF(MOD(Tabelle1[[#This Row],[Datum]],7)=1,SUMIF(Tabelle1[Datum],"&lt;="&amp;Tabelle1[[#This Row],[Datum]],Tabelle1[Stunde]),"")</f>
        <v/>
      </c>
    </row>
    <row r="1116" spans="2:12" hidden="1">
      <c r="B1116">
        <f>IF(Tabelle1[[#This Row],[Datum]]&lt;1,"",YEAR(Tabelle1[[#This Row],[Datum]]))</f>
        <v>2028</v>
      </c>
      <c r="C1116">
        <f>IF(Tabelle1[[#This Row],[Datum]]&lt;1,"",MONTH(Tabelle1[[#This Row],[Datum]]))</f>
        <v>1</v>
      </c>
      <c r="D1116" t="str">
        <f>IF(Tabelle1[[#This Row],[Verdienst]]="","",_xlfn.ISOWEEKNUM(Tabelle1[[#This Row],[Datum]]))</f>
        <v/>
      </c>
      <c r="E1116" s="5">
        <v>46770</v>
      </c>
      <c r="F1116" s="4"/>
      <c r="G1116" s="4"/>
      <c r="I1116" s="6" t="str">
        <f>IF(Tabelle1[[#This Row],[Beginn]]&lt;1,"",IF(OR(Tabelle1[[#This Row],[Beginn]]="Urlaub",Tabelle1[[#This Row],[Beginn]]="Krank",Tabelle1[[#This Row],[Beginn]]="Feiertag"),8/24,Tabelle1[[#This Row],[Ende]]-Tabelle1[[#This Row],[Beginn]]-Tabelle1[[#This Row],[Pause]]))</f>
        <v/>
      </c>
      <c r="J1116" s="2" t="str">
        <f>IF(ISNUMBER(Tabelle1[[#This Row],[Stunde]]),IF(Tabelle1[[#This Row],[Stunde]]&gt;0,Tabelle1[[#This Row],[Stunde]]*$J$1*24,""),"")</f>
        <v/>
      </c>
      <c r="K1116" t="str">
        <f>IF(MOD(Tabelle1[[#This Row],[Datum]],7)=1,SUMIF(Tabelle1[Datum],"&lt;="&amp;Tabelle1[[#This Row],[Datum]],Tabelle1[Betrag]),"")</f>
        <v/>
      </c>
      <c r="L1116" s="6" t="str">
        <f>IF(MOD(Tabelle1[[#This Row],[Datum]],7)=1,SUMIF(Tabelle1[Datum],"&lt;="&amp;Tabelle1[[#This Row],[Datum]],Tabelle1[Stunde]),"")</f>
        <v/>
      </c>
    </row>
    <row r="1117" spans="2:12" hidden="1">
      <c r="B1117">
        <f>IF(Tabelle1[[#This Row],[Datum]]&lt;1,"",YEAR(Tabelle1[[#This Row],[Datum]]))</f>
        <v>2028</v>
      </c>
      <c r="C1117">
        <f>IF(Tabelle1[[#This Row],[Datum]]&lt;1,"",MONTH(Tabelle1[[#This Row],[Datum]]))</f>
        <v>1</v>
      </c>
      <c r="D1117" t="str">
        <f>IF(Tabelle1[[#This Row],[Verdienst]]="","",_xlfn.ISOWEEKNUM(Tabelle1[[#This Row],[Datum]]))</f>
        <v/>
      </c>
      <c r="E1117" s="5">
        <v>46771</v>
      </c>
      <c r="F1117" s="4"/>
      <c r="G1117" s="4"/>
      <c r="I1117" s="6" t="str">
        <f>IF(Tabelle1[[#This Row],[Beginn]]&lt;1,"",IF(OR(Tabelle1[[#This Row],[Beginn]]="Urlaub",Tabelle1[[#This Row],[Beginn]]="Krank",Tabelle1[[#This Row],[Beginn]]="Feiertag"),8/24,Tabelle1[[#This Row],[Ende]]-Tabelle1[[#This Row],[Beginn]]-Tabelle1[[#This Row],[Pause]]))</f>
        <v/>
      </c>
      <c r="J1117" s="2" t="str">
        <f>IF(ISNUMBER(Tabelle1[[#This Row],[Stunde]]),IF(Tabelle1[[#This Row],[Stunde]]&gt;0,Tabelle1[[#This Row],[Stunde]]*$J$1*24,""),"")</f>
        <v/>
      </c>
      <c r="K1117" t="str">
        <f>IF(MOD(Tabelle1[[#This Row],[Datum]],7)=1,SUMIF(Tabelle1[Datum],"&lt;="&amp;Tabelle1[[#This Row],[Datum]],Tabelle1[Betrag]),"")</f>
        <v/>
      </c>
      <c r="L1117" s="6" t="str">
        <f>IF(MOD(Tabelle1[[#This Row],[Datum]],7)=1,SUMIF(Tabelle1[Datum],"&lt;="&amp;Tabelle1[[#This Row],[Datum]],Tabelle1[Stunde]),"")</f>
        <v/>
      </c>
    </row>
    <row r="1118" spans="2:12" hidden="1">
      <c r="B1118">
        <f>IF(Tabelle1[[#This Row],[Datum]]&lt;1,"",YEAR(Tabelle1[[#This Row],[Datum]]))</f>
        <v>2028</v>
      </c>
      <c r="C1118">
        <f>IF(Tabelle1[[#This Row],[Datum]]&lt;1,"",MONTH(Tabelle1[[#This Row],[Datum]]))</f>
        <v>1</v>
      </c>
      <c r="D1118" t="str">
        <f>IF(Tabelle1[[#This Row],[Verdienst]]="","",_xlfn.ISOWEEKNUM(Tabelle1[[#This Row],[Datum]]))</f>
        <v/>
      </c>
      <c r="E1118" s="5">
        <v>46772</v>
      </c>
      <c r="F1118" s="4"/>
      <c r="G1118" s="4"/>
      <c r="I1118" s="6" t="str">
        <f>IF(Tabelle1[[#This Row],[Beginn]]&lt;1,"",IF(OR(Tabelle1[[#This Row],[Beginn]]="Urlaub",Tabelle1[[#This Row],[Beginn]]="Krank",Tabelle1[[#This Row],[Beginn]]="Feiertag"),8/24,Tabelle1[[#This Row],[Ende]]-Tabelle1[[#This Row],[Beginn]]-Tabelle1[[#This Row],[Pause]]))</f>
        <v/>
      </c>
      <c r="J1118" s="2" t="str">
        <f>IF(ISNUMBER(Tabelle1[[#This Row],[Stunde]]),IF(Tabelle1[[#This Row],[Stunde]]&gt;0,Tabelle1[[#This Row],[Stunde]]*$J$1*24,""),"")</f>
        <v/>
      </c>
      <c r="K1118" t="str">
        <f>IF(MOD(Tabelle1[[#This Row],[Datum]],7)=1,SUMIF(Tabelle1[Datum],"&lt;="&amp;Tabelle1[[#This Row],[Datum]],Tabelle1[Betrag]),"")</f>
        <v/>
      </c>
      <c r="L1118" s="6" t="str">
        <f>IF(MOD(Tabelle1[[#This Row],[Datum]],7)=1,SUMIF(Tabelle1[Datum],"&lt;="&amp;Tabelle1[[#This Row],[Datum]],Tabelle1[Stunde]),"")</f>
        <v/>
      </c>
    </row>
    <row r="1119" spans="2:12" hidden="1">
      <c r="B1119">
        <f>IF(Tabelle1[[#This Row],[Datum]]&lt;1,"",YEAR(Tabelle1[[#This Row],[Datum]]))</f>
        <v>2028</v>
      </c>
      <c r="C1119">
        <f>IF(Tabelle1[[#This Row],[Datum]]&lt;1,"",MONTH(Tabelle1[[#This Row],[Datum]]))</f>
        <v>1</v>
      </c>
      <c r="D1119" t="str">
        <f>IF(Tabelle1[[#This Row],[Verdienst]]="","",_xlfn.ISOWEEKNUM(Tabelle1[[#This Row],[Datum]]))</f>
        <v/>
      </c>
      <c r="E1119" s="5">
        <v>46773</v>
      </c>
      <c r="F1119" s="4"/>
      <c r="G1119" s="4"/>
      <c r="I1119" s="6" t="str">
        <f>IF(Tabelle1[[#This Row],[Beginn]]&lt;1,"",IF(OR(Tabelle1[[#This Row],[Beginn]]="Urlaub",Tabelle1[[#This Row],[Beginn]]="Krank",Tabelle1[[#This Row],[Beginn]]="Feiertag"),8/24,Tabelle1[[#This Row],[Ende]]-Tabelle1[[#This Row],[Beginn]]-Tabelle1[[#This Row],[Pause]]))</f>
        <v/>
      </c>
      <c r="J1119" s="2" t="str">
        <f>IF(ISNUMBER(Tabelle1[[#This Row],[Stunde]]),IF(Tabelle1[[#This Row],[Stunde]]&gt;0,Tabelle1[[#This Row],[Stunde]]*$J$1*24,""),"")</f>
        <v/>
      </c>
      <c r="K1119" t="str">
        <f>IF(MOD(Tabelle1[[#This Row],[Datum]],7)=1,SUMIF(Tabelle1[Datum],"&lt;="&amp;Tabelle1[[#This Row],[Datum]],Tabelle1[Betrag]),"")</f>
        <v/>
      </c>
      <c r="L1119" s="6" t="str">
        <f>IF(MOD(Tabelle1[[#This Row],[Datum]],7)=1,SUMIF(Tabelle1[Datum],"&lt;="&amp;Tabelle1[[#This Row],[Datum]],Tabelle1[Stunde]),"")</f>
        <v/>
      </c>
    </row>
    <row r="1120" spans="2:12" hidden="1">
      <c r="B1120">
        <f>IF(Tabelle1[[#This Row],[Datum]]&lt;1,"",YEAR(Tabelle1[[#This Row],[Datum]]))</f>
        <v>2028</v>
      </c>
      <c r="C1120">
        <f>IF(Tabelle1[[#This Row],[Datum]]&lt;1,"",MONTH(Tabelle1[[#This Row],[Datum]]))</f>
        <v>1</v>
      </c>
      <c r="D1120" t="str">
        <f>IF(Tabelle1[[#This Row],[Verdienst]]="","",_xlfn.ISOWEEKNUM(Tabelle1[[#This Row],[Datum]]))</f>
        <v/>
      </c>
      <c r="E1120" s="5">
        <v>46774</v>
      </c>
      <c r="F1120" s="4"/>
      <c r="G1120" s="4"/>
      <c r="I1120" s="6" t="str">
        <f>IF(Tabelle1[[#This Row],[Beginn]]&lt;1,"",IF(OR(Tabelle1[[#This Row],[Beginn]]="Urlaub",Tabelle1[[#This Row],[Beginn]]="Krank",Tabelle1[[#This Row],[Beginn]]="Feiertag"),8/24,Tabelle1[[#This Row],[Ende]]-Tabelle1[[#This Row],[Beginn]]-Tabelle1[[#This Row],[Pause]]))</f>
        <v/>
      </c>
      <c r="J1120" s="2" t="str">
        <f>IF(ISNUMBER(Tabelle1[[#This Row],[Stunde]]),IF(Tabelle1[[#This Row],[Stunde]]&gt;0,Tabelle1[[#This Row],[Stunde]]*$J$1*24,""),"")</f>
        <v/>
      </c>
      <c r="K1120" t="str">
        <f>IF(MOD(Tabelle1[[#This Row],[Datum]],7)=1,SUMIF(Tabelle1[Datum],"&lt;="&amp;Tabelle1[[#This Row],[Datum]],Tabelle1[Betrag]),"")</f>
        <v/>
      </c>
      <c r="L1120" s="6" t="str">
        <f>IF(MOD(Tabelle1[[#This Row],[Datum]],7)=1,SUMIF(Tabelle1[Datum],"&lt;="&amp;Tabelle1[[#This Row],[Datum]],Tabelle1[Stunde]),"")</f>
        <v/>
      </c>
    </row>
    <row r="1121" spans="2:12" hidden="1">
      <c r="B1121">
        <f>IF(Tabelle1[[#This Row],[Datum]]&lt;1,"",YEAR(Tabelle1[[#This Row],[Datum]]))</f>
        <v>2028</v>
      </c>
      <c r="C1121">
        <f>IF(Tabelle1[[#This Row],[Datum]]&lt;1,"",MONTH(Tabelle1[[#This Row],[Datum]]))</f>
        <v>1</v>
      </c>
      <c r="D1121">
        <f>IF(Tabelle1[[#This Row],[Verdienst]]="","",_xlfn.ISOWEEKNUM(Tabelle1[[#This Row],[Datum]]))</f>
        <v>3</v>
      </c>
      <c r="E1121" s="5">
        <v>46775</v>
      </c>
      <c r="F1121" s="4"/>
      <c r="G1121" s="4"/>
      <c r="I1121" s="6" t="str">
        <f>IF(Tabelle1[[#This Row],[Beginn]]&lt;1,"",IF(OR(Tabelle1[[#This Row],[Beginn]]="Urlaub",Tabelle1[[#This Row],[Beginn]]="Krank",Tabelle1[[#This Row],[Beginn]]="Feiertag"),8/24,Tabelle1[[#This Row],[Ende]]-Tabelle1[[#This Row],[Beginn]]-Tabelle1[[#This Row],[Pause]]))</f>
        <v/>
      </c>
      <c r="J1121" s="2" t="str">
        <f>IF(ISNUMBER(Tabelle1[[#This Row],[Stunde]]),IF(Tabelle1[[#This Row],[Stunde]]&gt;0,Tabelle1[[#This Row],[Stunde]]*$J$1*24,""),"")</f>
        <v/>
      </c>
      <c r="K1121">
        <f>IF(MOD(Tabelle1[[#This Row],[Datum]],7)=1,SUMIF(Tabelle1[Datum],"&lt;="&amp;Tabelle1[[#This Row],[Datum]],Tabelle1[Betrag]),"")</f>
        <v>506.55999999999995</v>
      </c>
      <c r="L1121" s="6">
        <f>IF(MOD(Tabelle1[[#This Row],[Datum]],7)=1,SUMIF(Tabelle1[Datum],"&lt;="&amp;Tabelle1[[#This Row],[Datum]],Tabelle1[Stunde]),"")</f>
        <v>1.3333333333333333</v>
      </c>
    </row>
    <row r="1122" spans="2:12" hidden="1">
      <c r="B1122">
        <f>IF(Tabelle1[[#This Row],[Datum]]&lt;1,"",YEAR(Tabelle1[[#This Row],[Datum]]))</f>
        <v>2028</v>
      </c>
      <c r="C1122">
        <f>IF(Tabelle1[[#This Row],[Datum]]&lt;1,"",MONTH(Tabelle1[[#This Row],[Datum]]))</f>
        <v>1</v>
      </c>
      <c r="D1122" t="str">
        <f>IF(Tabelle1[[#This Row],[Verdienst]]="","",_xlfn.ISOWEEKNUM(Tabelle1[[#This Row],[Datum]]))</f>
        <v/>
      </c>
      <c r="E1122" s="5">
        <v>46776</v>
      </c>
      <c r="F1122" s="4"/>
      <c r="G1122" s="4"/>
      <c r="I1122" s="6" t="str">
        <f>IF(Tabelle1[[#This Row],[Beginn]]&lt;1,"",IF(OR(Tabelle1[[#This Row],[Beginn]]="Urlaub",Tabelle1[[#This Row],[Beginn]]="Krank",Tabelle1[[#This Row],[Beginn]]="Feiertag"),8/24,Tabelle1[[#This Row],[Ende]]-Tabelle1[[#This Row],[Beginn]]-Tabelle1[[#This Row],[Pause]]))</f>
        <v/>
      </c>
      <c r="J1122" s="2" t="str">
        <f>IF(ISNUMBER(Tabelle1[[#This Row],[Stunde]]),IF(Tabelle1[[#This Row],[Stunde]]&gt;0,Tabelle1[[#This Row],[Stunde]]*$J$1*24,""),"")</f>
        <v/>
      </c>
      <c r="K1122" t="str">
        <f>IF(MOD(Tabelle1[[#This Row],[Datum]],7)=1,SUMIF(Tabelle1[Datum],"&lt;="&amp;Tabelle1[[#This Row],[Datum]],Tabelle1[Betrag]),"")</f>
        <v/>
      </c>
      <c r="L1122" s="6" t="str">
        <f>IF(MOD(Tabelle1[[#This Row],[Datum]],7)=1,SUMIF(Tabelle1[Datum],"&lt;="&amp;Tabelle1[[#This Row],[Datum]],Tabelle1[Stunde]),"")</f>
        <v/>
      </c>
    </row>
    <row r="1123" spans="2:12" hidden="1">
      <c r="B1123">
        <f>IF(Tabelle1[[#This Row],[Datum]]&lt;1,"",YEAR(Tabelle1[[#This Row],[Datum]]))</f>
        <v>2028</v>
      </c>
      <c r="C1123">
        <f>IF(Tabelle1[[#This Row],[Datum]]&lt;1,"",MONTH(Tabelle1[[#This Row],[Datum]]))</f>
        <v>1</v>
      </c>
      <c r="D1123" t="str">
        <f>IF(Tabelle1[[#This Row],[Verdienst]]="","",_xlfn.ISOWEEKNUM(Tabelle1[[#This Row],[Datum]]))</f>
        <v/>
      </c>
      <c r="E1123" s="5">
        <v>46777</v>
      </c>
      <c r="F1123" s="4"/>
      <c r="G1123" s="4"/>
      <c r="I1123" s="6" t="str">
        <f>IF(Tabelle1[[#This Row],[Beginn]]&lt;1,"",IF(OR(Tabelle1[[#This Row],[Beginn]]="Urlaub",Tabelle1[[#This Row],[Beginn]]="Krank",Tabelle1[[#This Row],[Beginn]]="Feiertag"),8/24,Tabelle1[[#This Row],[Ende]]-Tabelle1[[#This Row],[Beginn]]-Tabelle1[[#This Row],[Pause]]))</f>
        <v/>
      </c>
      <c r="J1123" s="2" t="str">
        <f>IF(ISNUMBER(Tabelle1[[#This Row],[Stunde]]),IF(Tabelle1[[#This Row],[Stunde]]&gt;0,Tabelle1[[#This Row],[Stunde]]*$J$1*24,""),"")</f>
        <v/>
      </c>
      <c r="K1123" t="str">
        <f>IF(MOD(Tabelle1[[#This Row],[Datum]],7)=1,SUMIF(Tabelle1[Datum],"&lt;="&amp;Tabelle1[[#This Row],[Datum]],Tabelle1[Betrag]),"")</f>
        <v/>
      </c>
      <c r="L1123" s="6" t="str">
        <f>IF(MOD(Tabelle1[[#This Row],[Datum]],7)=1,SUMIF(Tabelle1[Datum],"&lt;="&amp;Tabelle1[[#This Row],[Datum]],Tabelle1[Stunde]),"")</f>
        <v/>
      </c>
    </row>
    <row r="1124" spans="2:12" hidden="1">
      <c r="B1124">
        <f>IF(Tabelle1[[#This Row],[Datum]]&lt;1,"",YEAR(Tabelle1[[#This Row],[Datum]]))</f>
        <v>2028</v>
      </c>
      <c r="C1124">
        <f>IF(Tabelle1[[#This Row],[Datum]]&lt;1,"",MONTH(Tabelle1[[#This Row],[Datum]]))</f>
        <v>1</v>
      </c>
      <c r="D1124" t="str">
        <f>IF(Tabelle1[[#This Row],[Verdienst]]="","",_xlfn.ISOWEEKNUM(Tabelle1[[#This Row],[Datum]]))</f>
        <v/>
      </c>
      <c r="E1124" s="5">
        <v>46778</v>
      </c>
      <c r="F1124" s="4"/>
      <c r="G1124" s="4"/>
      <c r="I1124" s="6" t="str">
        <f>IF(Tabelle1[[#This Row],[Beginn]]&lt;1,"",IF(OR(Tabelle1[[#This Row],[Beginn]]="Urlaub",Tabelle1[[#This Row],[Beginn]]="Krank",Tabelle1[[#This Row],[Beginn]]="Feiertag"),8/24,Tabelle1[[#This Row],[Ende]]-Tabelle1[[#This Row],[Beginn]]-Tabelle1[[#This Row],[Pause]]))</f>
        <v/>
      </c>
      <c r="J1124" s="2" t="str">
        <f>IF(ISNUMBER(Tabelle1[[#This Row],[Stunde]]),IF(Tabelle1[[#This Row],[Stunde]]&gt;0,Tabelle1[[#This Row],[Stunde]]*$J$1*24,""),"")</f>
        <v/>
      </c>
      <c r="K1124" t="str">
        <f>IF(MOD(Tabelle1[[#This Row],[Datum]],7)=1,SUMIF(Tabelle1[Datum],"&lt;="&amp;Tabelle1[[#This Row],[Datum]],Tabelle1[Betrag]),"")</f>
        <v/>
      </c>
      <c r="L1124" s="6" t="str">
        <f>IF(MOD(Tabelle1[[#This Row],[Datum]],7)=1,SUMIF(Tabelle1[Datum],"&lt;="&amp;Tabelle1[[#This Row],[Datum]],Tabelle1[Stunde]),"")</f>
        <v/>
      </c>
    </row>
    <row r="1125" spans="2:12" hidden="1">
      <c r="B1125">
        <f>IF(Tabelle1[[#This Row],[Datum]]&lt;1,"",YEAR(Tabelle1[[#This Row],[Datum]]))</f>
        <v>2028</v>
      </c>
      <c r="C1125">
        <f>IF(Tabelle1[[#This Row],[Datum]]&lt;1,"",MONTH(Tabelle1[[#This Row],[Datum]]))</f>
        <v>1</v>
      </c>
      <c r="D1125" t="str">
        <f>IF(Tabelle1[[#This Row],[Verdienst]]="","",_xlfn.ISOWEEKNUM(Tabelle1[[#This Row],[Datum]]))</f>
        <v/>
      </c>
      <c r="E1125" s="5">
        <v>46779</v>
      </c>
      <c r="F1125" s="4"/>
      <c r="G1125" s="4"/>
      <c r="I1125" s="6" t="str">
        <f>IF(Tabelle1[[#This Row],[Beginn]]&lt;1,"",IF(OR(Tabelle1[[#This Row],[Beginn]]="Urlaub",Tabelle1[[#This Row],[Beginn]]="Krank",Tabelle1[[#This Row],[Beginn]]="Feiertag"),8/24,Tabelle1[[#This Row],[Ende]]-Tabelle1[[#This Row],[Beginn]]-Tabelle1[[#This Row],[Pause]]))</f>
        <v/>
      </c>
      <c r="J1125" s="2" t="str">
        <f>IF(ISNUMBER(Tabelle1[[#This Row],[Stunde]]),IF(Tabelle1[[#This Row],[Stunde]]&gt;0,Tabelle1[[#This Row],[Stunde]]*$J$1*24,""),"")</f>
        <v/>
      </c>
      <c r="K1125" t="str">
        <f>IF(MOD(Tabelle1[[#This Row],[Datum]],7)=1,SUMIF(Tabelle1[Datum],"&lt;="&amp;Tabelle1[[#This Row],[Datum]],Tabelle1[Betrag]),"")</f>
        <v/>
      </c>
      <c r="L1125" s="6" t="str">
        <f>IF(MOD(Tabelle1[[#This Row],[Datum]],7)=1,SUMIF(Tabelle1[Datum],"&lt;="&amp;Tabelle1[[#This Row],[Datum]],Tabelle1[Stunde]),"")</f>
        <v/>
      </c>
    </row>
    <row r="1126" spans="2:12" hidden="1">
      <c r="B1126">
        <f>IF(Tabelle1[[#This Row],[Datum]]&lt;1,"",YEAR(Tabelle1[[#This Row],[Datum]]))</f>
        <v>2028</v>
      </c>
      <c r="C1126">
        <f>IF(Tabelle1[[#This Row],[Datum]]&lt;1,"",MONTH(Tabelle1[[#This Row],[Datum]]))</f>
        <v>1</v>
      </c>
      <c r="D1126" t="str">
        <f>IF(Tabelle1[[#This Row],[Verdienst]]="","",_xlfn.ISOWEEKNUM(Tabelle1[[#This Row],[Datum]]))</f>
        <v/>
      </c>
      <c r="E1126" s="5">
        <v>46780</v>
      </c>
      <c r="F1126" s="4"/>
      <c r="G1126" s="4"/>
      <c r="I1126" s="6" t="str">
        <f>IF(Tabelle1[[#This Row],[Beginn]]&lt;1,"",IF(OR(Tabelle1[[#This Row],[Beginn]]="Urlaub",Tabelle1[[#This Row],[Beginn]]="Krank",Tabelle1[[#This Row],[Beginn]]="Feiertag"),8/24,Tabelle1[[#This Row],[Ende]]-Tabelle1[[#This Row],[Beginn]]-Tabelle1[[#This Row],[Pause]]))</f>
        <v/>
      </c>
      <c r="J1126" s="2" t="str">
        <f>IF(ISNUMBER(Tabelle1[[#This Row],[Stunde]]),IF(Tabelle1[[#This Row],[Stunde]]&gt;0,Tabelle1[[#This Row],[Stunde]]*$J$1*24,""),"")</f>
        <v/>
      </c>
      <c r="K1126" t="str">
        <f>IF(MOD(Tabelle1[[#This Row],[Datum]],7)=1,SUMIF(Tabelle1[Datum],"&lt;="&amp;Tabelle1[[#This Row],[Datum]],Tabelle1[Betrag]),"")</f>
        <v/>
      </c>
      <c r="L1126" s="6" t="str">
        <f>IF(MOD(Tabelle1[[#This Row],[Datum]],7)=1,SUMIF(Tabelle1[Datum],"&lt;="&amp;Tabelle1[[#This Row],[Datum]],Tabelle1[Stunde]),"")</f>
        <v/>
      </c>
    </row>
    <row r="1127" spans="2:12" hidden="1">
      <c r="B1127">
        <f>IF(Tabelle1[[#This Row],[Datum]]&lt;1,"",YEAR(Tabelle1[[#This Row],[Datum]]))</f>
        <v>2028</v>
      </c>
      <c r="C1127">
        <f>IF(Tabelle1[[#This Row],[Datum]]&lt;1,"",MONTH(Tabelle1[[#This Row],[Datum]]))</f>
        <v>1</v>
      </c>
      <c r="D1127" t="str">
        <f>IF(Tabelle1[[#This Row],[Verdienst]]="","",_xlfn.ISOWEEKNUM(Tabelle1[[#This Row],[Datum]]))</f>
        <v/>
      </c>
      <c r="E1127" s="5">
        <v>46781</v>
      </c>
      <c r="F1127" s="4"/>
      <c r="G1127" s="4"/>
      <c r="I1127" s="6" t="str">
        <f>IF(Tabelle1[[#This Row],[Beginn]]&lt;1,"",IF(OR(Tabelle1[[#This Row],[Beginn]]="Urlaub",Tabelle1[[#This Row],[Beginn]]="Krank",Tabelle1[[#This Row],[Beginn]]="Feiertag"),8/24,Tabelle1[[#This Row],[Ende]]-Tabelle1[[#This Row],[Beginn]]-Tabelle1[[#This Row],[Pause]]))</f>
        <v/>
      </c>
      <c r="J1127" s="2" t="str">
        <f>IF(ISNUMBER(Tabelle1[[#This Row],[Stunde]]),IF(Tabelle1[[#This Row],[Stunde]]&gt;0,Tabelle1[[#This Row],[Stunde]]*$J$1*24,""),"")</f>
        <v/>
      </c>
      <c r="K1127" t="str">
        <f>IF(MOD(Tabelle1[[#This Row],[Datum]],7)=1,SUMIF(Tabelle1[Datum],"&lt;="&amp;Tabelle1[[#This Row],[Datum]],Tabelle1[Betrag]),"")</f>
        <v/>
      </c>
      <c r="L1127" s="6" t="str">
        <f>IF(MOD(Tabelle1[[#This Row],[Datum]],7)=1,SUMIF(Tabelle1[Datum],"&lt;="&amp;Tabelle1[[#This Row],[Datum]],Tabelle1[Stunde]),"")</f>
        <v/>
      </c>
    </row>
    <row r="1128" spans="2:12" hidden="1">
      <c r="B1128">
        <f>IF(Tabelle1[[#This Row],[Datum]]&lt;1,"",YEAR(Tabelle1[[#This Row],[Datum]]))</f>
        <v>2028</v>
      </c>
      <c r="C1128">
        <f>IF(Tabelle1[[#This Row],[Datum]]&lt;1,"",MONTH(Tabelle1[[#This Row],[Datum]]))</f>
        <v>1</v>
      </c>
      <c r="D1128">
        <f>IF(Tabelle1[[#This Row],[Verdienst]]="","",_xlfn.ISOWEEKNUM(Tabelle1[[#This Row],[Datum]]))</f>
        <v>4</v>
      </c>
      <c r="E1128" s="5">
        <v>46782</v>
      </c>
      <c r="F1128" s="4"/>
      <c r="G1128" s="4"/>
      <c r="I1128" s="6" t="str">
        <f>IF(Tabelle1[[#This Row],[Beginn]]&lt;1,"",IF(OR(Tabelle1[[#This Row],[Beginn]]="Urlaub",Tabelle1[[#This Row],[Beginn]]="Krank",Tabelle1[[#This Row],[Beginn]]="Feiertag"),8/24,Tabelle1[[#This Row],[Ende]]-Tabelle1[[#This Row],[Beginn]]-Tabelle1[[#This Row],[Pause]]))</f>
        <v/>
      </c>
      <c r="J1128" s="2" t="str">
        <f>IF(ISNUMBER(Tabelle1[[#This Row],[Stunde]]),IF(Tabelle1[[#This Row],[Stunde]]&gt;0,Tabelle1[[#This Row],[Stunde]]*$J$1*24,""),"")</f>
        <v/>
      </c>
      <c r="K1128">
        <f>IF(MOD(Tabelle1[[#This Row],[Datum]],7)=1,SUMIF(Tabelle1[Datum],"&lt;="&amp;Tabelle1[[#This Row],[Datum]],Tabelle1[Betrag]),"")</f>
        <v>506.55999999999995</v>
      </c>
      <c r="L1128" s="6">
        <f>IF(MOD(Tabelle1[[#This Row],[Datum]],7)=1,SUMIF(Tabelle1[Datum],"&lt;="&amp;Tabelle1[[#This Row],[Datum]],Tabelle1[Stunde]),"")</f>
        <v>1.3333333333333333</v>
      </c>
    </row>
    <row r="1129" spans="2:12" hidden="1">
      <c r="B1129">
        <f>IF(Tabelle1[[#This Row],[Datum]]&lt;1,"",YEAR(Tabelle1[[#This Row],[Datum]]))</f>
        <v>2028</v>
      </c>
      <c r="C1129">
        <f>IF(Tabelle1[[#This Row],[Datum]]&lt;1,"",MONTH(Tabelle1[[#This Row],[Datum]]))</f>
        <v>1</v>
      </c>
      <c r="D1129" t="str">
        <f>IF(Tabelle1[[#This Row],[Verdienst]]="","",_xlfn.ISOWEEKNUM(Tabelle1[[#This Row],[Datum]]))</f>
        <v/>
      </c>
      <c r="E1129" s="5">
        <v>46783</v>
      </c>
      <c r="F1129" s="4"/>
      <c r="G1129" s="4"/>
      <c r="I1129" s="6" t="str">
        <f>IF(Tabelle1[[#This Row],[Beginn]]&lt;1,"",IF(OR(Tabelle1[[#This Row],[Beginn]]="Urlaub",Tabelle1[[#This Row],[Beginn]]="Krank",Tabelle1[[#This Row],[Beginn]]="Feiertag"),8/24,Tabelle1[[#This Row],[Ende]]-Tabelle1[[#This Row],[Beginn]]-Tabelle1[[#This Row],[Pause]]))</f>
        <v/>
      </c>
      <c r="J1129" s="2" t="str">
        <f>IF(ISNUMBER(Tabelle1[[#This Row],[Stunde]]),IF(Tabelle1[[#This Row],[Stunde]]&gt;0,Tabelle1[[#This Row],[Stunde]]*$J$1*24,""),"")</f>
        <v/>
      </c>
      <c r="K1129" t="str">
        <f>IF(MOD(Tabelle1[[#This Row],[Datum]],7)=1,SUMIF(Tabelle1[Datum],"&lt;="&amp;Tabelle1[[#This Row],[Datum]],Tabelle1[Betrag]),"")</f>
        <v/>
      </c>
      <c r="L1129" s="6" t="str">
        <f>IF(MOD(Tabelle1[[#This Row],[Datum]],7)=1,SUMIF(Tabelle1[Datum],"&lt;="&amp;Tabelle1[[#This Row],[Datum]],Tabelle1[Stunde]),"")</f>
        <v/>
      </c>
    </row>
    <row r="1130" spans="2:12" hidden="1">
      <c r="B1130">
        <f>IF(Tabelle1[[#This Row],[Datum]]&lt;1,"",YEAR(Tabelle1[[#This Row],[Datum]]))</f>
        <v>2028</v>
      </c>
      <c r="C1130">
        <f>IF(Tabelle1[[#This Row],[Datum]]&lt;1,"",MONTH(Tabelle1[[#This Row],[Datum]]))</f>
        <v>2</v>
      </c>
      <c r="D1130" t="str">
        <f>IF(Tabelle1[[#This Row],[Verdienst]]="","",_xlfn.ISOWEEKNUM(Tabelle1[[#This Row],[Datum]]))</f>
        <v/>
      </c>
      <c r="E1130" s="5">
        <v>46784</v>
      </c>
      <c r="F1130" s="4"/>
      <c r="G1130" s="4"/>
      <c r="I1130" s="6" t="str">
        <f>IF(Tabelle1[[#This Row],[Beginn]]&lt;1,"",IF(OR(Tabelle1[[#This Row],[Beginn]]="Urlaub",Tabelle1[[#This Row],[Beginn]]="Krank",Tabelle1[[#This Row],[Beginn]]="Feiertag"),8/24,Tabelle1[[#This Row],[Ende]]-Tabelle1[[#This Row],[Beginn]]-Tabelle1[[#This Row],[Pause]]))</f>
        <v/>
      </c>
      <c r="J1130" s="2" t="str">
        <f>IF(ISNUMBER(Tabelle1[[#This Row],[Stunde]]),IF(Tabelle1[[#This Row],[Stunde]]&gt;0,Tabelle1[[#This Row],[Stunde]]*$J$1*24,""),"")</f>
        <v/>
      </c>
      <c r="K1130" t="str">
        <f>IF(MOD(Tabelle1[[#This Row],[Datum]],7)=1,SUMIF(Tabelle1[Datum],"&lt;="&amp;Tabelle1[[#This Row],[Datum]],Tabelle1[Betrag]),"")</f>
        <v/>
      </c>
      <c r="L1130" s="6" t="str">
        <f>IF(MOD(Tabelle1[[#This Row],[Datum]],7)=1,SUMIF(Tabelle1[Datum],"&lt;="&amp;Tabelle1[[#This Row],[Datum]],Tabelle1[Stunde]),"")</f>
        <v/>
      </c>
    </row>
    <row r="1131" spans="2:12" hidden="1">
      <c r="B1131">
        <f>IF(Tabelle1[[#This Row],[Datum]]&lt;1,"",YEAR(Tabelle1[[#This Row],[Datum]]))</f>
        <v>2028</v>
      </c>
      <c r="C1131">
        <f>IF(Tabelle1[[#This Row],[Datum]]&lt;1,"",MONTH(Tabelle1[[#This Row],[Datum]]))</f>
        <v>2</v>
      </c>
      <c r="D1131" t="str">
        <f>IF(Tabelle1[[#This Row],[Verdienst]]="","",_xlfn.ISOWEEKNUM(Tabelle1[[#This Row],[Datum]]))</f>
        <v/>
      </c>
      <c r="E1131" s="5">
        <v>46785</v>
      </c>
      <c r="F1131" s="4"/>
      <c r="G1131" s="4"/>
      <c r="I1131" s="6" t="str">
        <f>IF(Tabelle1[[#This Row],[Beginn]]&lt;1,"",IF(OR(Tabelle1[[#This Row],[Beginn]]="Urlaub",Tabelle1[[#This Row],[Beginn]]="Krank",Tabelle1[[#This Row],[Beginn]]="Feiertag"),8/24,Tabelle1[[#This Row],[Ende]]-Tabelle1[[#This Row],[Beginn]]-Tabelle1[[#This Row],[Pause]]))</f>
        <v/>
      </c>
      <c r="J1131" s="2" t="str">
        <f>IF(ISNUMBER(Tabelle1[[#This Row],[Stunde]]),IF(Tabelle1[[#This Row],[Stunde]]&gt;0,Tabelle1[[#This Row],[Stunde]]*$J$1*24,""),"")</f>
        <v/>
      </c>
      <c r="K1131" t="str">
        <f>IF(MOD(Tabelle1[[#This Row],[Datum]],7)=1,SUMIF(Tabelle1[Datum],"&lt;="&amp;Tabelle1[[#This Row],[Datum]],Tabelle1[Betrag]),"")</f>
        <v/>
      </c>
      <c r="L1131" s="6" t="str">
        <f>IF(MOD(Tabelle1[[#This Row],[Datum]],7)=1,SUMIF(Tabelle1[Datum],"&lt;="&amp;Tabelle1[[#This Row],[Datum]],Tabelle1[Stunde]),"")</f>
        <v/>
      </c>
    </row>
    <row r="1132" spans="2:12" hidden="1">
      <c r="B1132">
        <f>IF(Tabelle1[[#This Row],[Datum]]&lt;1,"",YEAR(Tabelle1[[#This Row],[Datum]]))</f>
        <v>2028</v>
      </c>
      <c r="C1132">
        <f>IF(Tabelle1[[#This Row],[Datum]]&lt;1,"",MONTH(Tabelle1[[#This Row],[Datum]]))</f>
        <v>2</v>
      </c>
      <c r="D1132" t="str">
        <f>IF(Tabelle1[[#This Row],[Verdienst]]="","",_xlfn.ISOWEEKNUM(Tabelle1[[#This Row],[Datum]]))</f>
        <v/>
      </c>
      <c r="E1132" s="5">
        <v>46786</v>
      </c>
      <c r="F1132" s="4"/>
      <c r="G1132" s="4"/>
      <c r="I1132" s="6" t="str">
        <f>IF(Tabelle1[[#This Row],[Beginn]]&lt;1,"",IF(OR(Tabelle1[[#This Row],[Beginn]]="Urlaub",Tabelle1[[#This Row],[Beginn]]="Krank",Tabelle1[[#This Row],[Beginn]]="Feiertag"),8/24,Tabelle1[[#This Row],[Ende]]-Tabelle1[[#This Row],[Beginn]]-Tabelle1[[#This Row],[Pause]]))</f>
        <v/>
      </c>
      <c r="J1132" s="2" t="str">
        <f>IF(ISNUMBER(Tabelle1[[#This Row],[Stunde]]),IF(Tabelle1[[#This Row],[Stunde]]&gt;0,Tabelle1[[#This Row],[Stunde]]*$J$1*24,""),"")</f>
        <v/>
      </c>
      <c r="K1132" t="str">
        <f>IF(MOD(Tabelle1[[#This Row],[Datum]],7)=1,SUMIF(Tabelle1[Datum],"&lt;="&amp;Tabelle1[[#This Row],[Datum]],Tabelle1[Betrag]),"")</f>
        <v/>
      </c>
      <c r="L1132" s="6" t="str">
        <f>IF(MOD(Tabelle1[[#This Row],[Datum]],7)=1,SUMIF(Tabelle1[Datum],"&lt;="&amp;Tabelle1[[#This Row],[Datum]],Tabelle1[Stunde]),"")</f>
        <v/>
      </c>
    </row>
    <row r="1133" spans="2:12" hidden="1">
      <c r="B1133">
        <f>IF(Tabelle1[[#This Row],[Datum]]&lt;1,"",YEAR(Tabelle1[[#This Row],[Datum]]))</f>
        <v>2028</v>
      </c>
      <c r="C1133">
        <f>IF(Tabelle1[[#This Row],[Datum]]&lt;1,"",MONTH(Tabelle1[[#This Row],[Datum]]))</f>
        <v>2</v>
      </c>
      <c r="D1133" t="str">
        <f>IF(Tabelle1[[#This Row],[Verdienst]]="","",_xlfn.ISOWEEKNUM(Tabelle1[[#This Row],[Datum]]))</f>
        <v/>
      </c>
      <c r="E1133" s="5">
        <v>46787</v>
      </c>
      <c r="F1133" s="4"/>
      <c r="G1133" s="4"/>
      <c r="I1133" s="6" t="str">
        <f>IF(Tabelle1[[#This Row],[Beginn]]&lt;1,"",IF(OR(Tabelle1[[#This Row],[Beginn]]="Urlaub",Tabelle1[[#This Row],[Beginn]]="Krank",Tabelle1[[#This Row],[Beginn]]="Feiertag"),8/24,Tabelle1[[#This Row],[Ende]]-Tabelle1[[#This Row],[Beginn]]-Tabelle1[[#This Row],[Pause]]))</f>
        <v/>
      </c>
      <c r="J1133" s="2" t="str">
        <f>IF(ISNUMBER(Tabelle1[[#This Row],[Stunde]]),IF(Tabelle1[[#This Row],[Stunde]]&gt;0,Tabelle1[[#This Row],[Stunde]]*$J$1*24,""),"")</f>
        <v/>
      </c>
      <c r="K1133" t="str">
        <f>IF(MOD(Tabelle1[[#This Row],[Datum]],7)=1,SUMIF(Tabelle1[Datum],"&lt;="&amp;Tabelle1[[#This Row],[Datum]],Tabelle1[Betrag]),"")</f>
        <v/>
      </c>
      <c r="L1133" s="6" t="str">
        <f>IF(MOD(Tabelle1[[#This Row],[Datum]],7)=1,SUMIF(Tabelle1[Datum],"&lt;="&amp;Tabelle1[[#This Row],[Datum]],Tabelle1[Stunde]),"")</f>
        <v/>
      </c>
    </row>
    <row r="1134" spans="2:12" hidden="1">
      <c r="B1134">
        <f>IF(Tabelle1[[#This Row],[Datum]]&lt;1,"",YEAR(Tabelle1[[#This Row],[Datum]]))</f>
        <v>2028</v>
      </c>
      <c r="C1134">
        <f>IF(Tabelle1[[#This Row],[Datum]]&lt;1,"",MONTH(Tabelle1[[#This Row],[Datum]]))</f>
        <v>2</v>
      </c>
      <c r="D1134" t="str">
        <f>IF(Tabelle1[[#This Row],[Verdienst]]="","",_xlfn.ISOWEEKNUM(Tabelle1[[#This Row],[Datum]]))</f>
        <v/>
      </c>
      <c r="E1134" s="5">
        <v>46788</v>
      </c>
      <c r="F1134" s="4"/>
      <c r="G1134" s="4"/>
      <c r="I1134" s="6" t="str">
        <f>IF(Tabelle1[[#This Row],[Beginn]]&lt;1,"",IF(OR(Tabelle1[[#This Row],[Beginn]]="Urlaub",Tabelle1[[#This Row],[Beginn]]="Krank",Tabelle1[[#This Row],[Beginn]]="Feiertag"),8/24,Tabelle1[[#This Row],[Ende]]-Tabelle1[[#This Row],[Beginn]]-Tabelle1[[#This Row],[Pause]]))</f>
        <v/>
      </c>
      <c r="J1134" s="2" t="str">
        <f>IF(ISNUMBER(Tabelle1[[#This Row],[Stunde]]),IF(Tabelle1[[#This Row],[Stunde]]&gt;0,Tabelle1[[#This Row],[Stunde]]*$J$1*24,""),"")</f>
        <v/>
      </c>
      <c r="K1134" t="str">
        <f>IF(MOD(Tabelle1[[#This Row],[Datum]],7)=1,SUMIF(Tabelle1[Datum],"&lt;="&amp;Tabelle1[[#This Row],[Datum]],Tabelle1[Betrag]),"")</f>
        <v/>
      </c>
      <c r="L1134" s="6" t="str">
        <f>IF(MOD(Tabelle1[[#This Row],[Datum]],7)=1,SUMIF(Tabelle1[Datum],"&lt;="&amp;Tabelle1[[#This Row],[Datum]],Tabelle1[Stunde]),"")</f>
        <v/>
      </c>
    </row>
    <row r="1135" spans="2:12" hidden="1">
      <c r="B1135">
        <f>IF(Tabelle1[[#This Row],[Datum]]&lt;1,"",YEAR(Tabelle1[[#This Row],[Datum]]))</f>
        <v>2028</v>
      </c>
      <c r="C1135">
        <f>IF(Tabelle1[[#This Row],[Datum]]&lt;1,"",MONTH(Tabelle1[[#This Row],[Datum]]))</f>
        <v>2</v>
      </c>
      <c r="D1135">
        <f>IF(Tabelle1[[#This Row],[Verdienst]]="","",_xlfn.ISOWEEKNUM(Tabelle1[[#This Row],[Datum]]))</f>
        <v>5</v>
      </c>
      <c r="E1135" s="5">
        <v>46789</v>
      </c>
      <c r="F1135" s="4"/>
      <c r="G1135" s="4"/>
      <c r="I1135" s="6" t="str">
        <f>IF(Tabelle1[[#This Row],[Beginn]]&lt;1,"",IF(OR(Tabelle1[[#This Row],[Beginn]]="Urlaub",Tabelle1[[#This Row],[Beginn]]="Krank",Tabelle1[[#This Row],[Beginn]]="Feiertag"),8/24,Tabelle1[[#This Row],[Ende]]-Tabelle1[[#This Row],[Beginn]]-Tabelle1[[#This Row],[Pause]]))</f>
        <v/>
      </c>
      <c r="J1135" s="2" t="str">
        <f>IF(ISNUMBER(Tabelle1[[#This Row],[Stunde]]),IF(Tabelle1[[#This Row],[Stunde]]&gt;0,Tabelle1[[#This Row],[Stunde]]*$J$1*24,""),"")</f>
        <v/>
      </c>
      <c r="K1135">
        <f>IF(MOD(Tabelle1[[#This Row],[Datum]],7)=1,SUMIF(Tabelle1[Datum],"&lt;="&amp;Tabelle1[[#This Row],[Datum]],Tabelle1[Betrag]),"")</f>
        <v>506.55999999999995</v>
      </c>
      <c r="L1135" s="6">
        <f>IF(MOD(Tabelle1[[#This Row],[Datum]],7)=1,SUMIF(Tabelle1[Datum],"&lt;="&amp;Tabelle1[[#This Row],[Datum]],Tabelle1[Stunde]),"")</f>
        <v>1.3333333333333333</v>
      </c>
    </row>
    <row r="1136" spans="2:12" hidden="1">
      <c r="B1136">
        <f>IF(Tabelle1[[#This Row],[Datum]]&lt;1,"",YEAR(Tabelle1[[#This Row],[Datum]]))</f>
        <v>2028</v>
      </c>
      <c r="C1136">
        <f>IF(Tabelle1[[#This Row],[Datum]]&lt;1,"",MONTH(Tabelle1[[#This Row],[Datum]]))</f>
        <v>2</v>
      </c>
      <c r="D1136" t="str">
        <f>IF(Tabelle1[[#This Row],[Verdienst]]="","",_xlfn.ISOWEEKNUM(Tabelle1[[#This Row],[Datum]]))</f>
        <v/>
      </c>
      <c r="E1136" s="5">
        <v>46790</v>
      </c>
      <c r="F1136" s="4"/>
      <c r="G1136" s="4"/>
      <c r="I1136" s="6" t="str">
        <f>IF(Tabelle1[[#This Row],[Beginn]]&lt;1,"",IF(OR(Tabelle1[[#This Row],[Beginn]]="Urlaub",Tabelle1[[#This Row],[Beginn]]="Krank",Tabelle1[[#This Row],[Beginn]]="Feiertag"),8/24,Tabelle1[[#This Row],[Ende]]-Tabelle1[[#This Row],[Beginn]]-Tabelle1[[#This Row],[Pause]]))</f>
        <v/>
      </c>
      <c r="J1136" s="2" t="str">
        <f>IF(ISNUMBER(Tabelle1[[#This Row],[Stunde]]),IF(Tabelle1[[#This Row],[Stunde]]&gt;0,Tabelle1[[#This Row],[Stunde]]*$J$1*24,""),"")</f>
        <v/>
      </c>
      <c r="K1136" t="str">
        <f>IF(MOD(Tabelle1[[#This Row],[Datum]],7)=1,SUMIF(Tabelle1[Datum],"&lt;="&amp;Tabelle1[[#This Row],[Datum]],Tabelle1[Betrag]),"")</f>
        <v/>
      </c>
      <c r="L1136" s="6" t="str">
        <f>IF(MOD(Tabelle1[[#This Row],[Datum]],7)=1,SUMIF(Tabelle1[Datum],"&lt;="&amp;Tabelle1[[#This Row],[Datum]],Tabelle1[Stunde]),"")</f>
        <v/>
      </c>
    </row>
    <row r="1137" spans="2:12" hidden="1">
      <c r="B1137">
        <f>IF(Tabelle1[[#This Row],[Datum]]&lt;1,"",YEAR(Tabelle1[[#This Row],[Datum]]))</f>
        <v>2028</v>
      </c>
      <c r="C1137">
        <f>IF(Tabelle1[[#This Row],[Datum]]&lt;1,"",MONTH(Tabelle1[[#This Row],[Datum]]))</f>
        <v>2</v>
      </c>
      <c r="D1137" t="str">
        <f>IF(Tabelle1[[#This Row],[Verdienst]]="","",_xlfn.ISOWEEKNUM(Tabelle1[[#This Row],[Datum]]))</f>
        <v/>
      </c>
      <c r="E1137" s="5">
        <v>46791</v>
      </c>
      <c r="F1137" s="4"/>
      <c r="G1137" s="4"/>
      <c r="I1137" s="6" t="str">
        <f>IF(Tabelle1[[#This Row],[Beginn]]&lt;1,"",IF(OR(Tabelle1[[#This Row],[Beginn]]="Urlaub",Tabelle1[[#This Row],[Beginn]]="Krank",Tabelle1[[#This Row],[Beginn]]="Feiertag"),8/24,Tabelle1[[#This Row],[Ende]]-Tabelle1[[#This Row],[Beginn]]-Tabelle1[[#This Row],[Pause]]))</f>
        <v/>
      </c>
      <c r="J1137" s="2" t="str">
        <f>IF(ISNUMBER(Tabelle1[[#This Row],[Stunde]]),IF(Tabelle1[[#This Row],[Stunde]]&gt;0,Tabelle1[[#This Row],[Stunde]]*$J$1*24,""),"")</f>
        <v/>
      </c>
      <c r="K1137" t="str">
        <f>IF(MOD(Tabelle1[[#This Row],[Datum]],7)=1,SUMIF(Tabelle1[Datum],"&lt;="&amp;Tabelle1[[#This Row],[Datum]],Tabelle1[Betrag]),"")</f>
        <v/>
      </c>
      <c r="L1137" s="6" t="str">
        <f>IF(MOD(Tabelle1[[#This Row],[Datum]],7)=1,SUMIF(Tabelle1[Datum],"&lt;="&amp;Tabelle1[[#This Row],[Datum]],Tabelle1[Stunde]),"")</f>
        <v/>
      </c>
    </row>
    <row r="1138" spans="2:12" hidden="1">
      <c r="B1138">
        <f>IF(Tabelle1[[#This Row],[Datum]]&lt;1,"",YEAR(Tabelle1[[#This Row],[Datum]]))</f>
        <v>2028</v>
      </c>
      <c r="C1138">
        <f>IF(Tabelle1[[#This Row],[Datum]]&lt;1,"",MONTH(Tabelle1[[#This Row],[Datum]]))</f>
        <v>2</v>
      </c>
      <c r="D1138" t="str">
        <f>IF(Tabelle1[[#This Row],[Verdienst]]="","",_xlfn.ISOWEEKNUM(Tabelle1[[#This Row],[Datum]]))</f>
        <v/>
      </c>
      <c r="E1138" s="5">
        <v>46792</v>
      </c>
      <c r="F1138" s="4"/>
      <c r="G1138" s="4"/>
      <c r="I1138" s="6" t="str">
        <f>IF(Tabelle1[[#This Row],[Beginn]]&lt;1,"",IF(OR(Tabelle1[[#This Row],[Beginn]]="Urlaub",Tabelle1[[#This Row],[Beginn]]="Krank",Tabelle1[[#This Row],[Beginn]]="Feiertag"),8/24,Tabelle1[[#This Row],[Ende]]-Tabelle1[[#This Row],[Beginn]]-Tabelle1[[#This Row],[Pause]]))</f>
        <v/>
      </c>
      <c r="J1138" s="2" t="str">
        <f>IF(ISNUMBER(Tabelle1[[#This Row],[Stunde]]),IF(Tabelle1[[#This Row],[Stunde]]&gt;0,Tabelle1[[#This Row],[Stunde]]*$J$1*24,""),"")</f>
        <v/>
      </c>
      <c r="K1138" t="str">
        <f>IF(MOD(Tabelle1[[#This Row],[Datum]],7)=1,SUMIF(Tabelle1[Datum],"&lt;="&amp;Tabelle1[[#This Row],[Datum]],Tabelle1[Betrag]),"")</f>
        <v/>
      </c>
      <c r="L1138" s="6" t="str">
        <f>IF(MOD(Tabelle1[[#This Row],[Datum]],7)=1,SUMIF(Tabelle1[Datum],"&lt;="&amp;Tabelle1[[#This Row],[Datum]],Tabelle1[Stunde]),"")</f>
        <v/>
      </c>
    </row>
    <row r="1139" spans="2:12" hidden="1">
      <c r="B1139">
        <f>IF(Tabelle1[[#This Row],[Datum]]&lt;1,"",YEAR(Tabelle1[[#This Row],[Datum]]))</f>
        <v>2028</v>
      </c>
      <c r="C1139">
        <f>IF(Tabelle1[[#This Row],[Datum]]&lt;1,"",MONTH(Tabelle1[[#This Row],[Datum]]))</f>
        <v>2</v>
      </c>
      <c r="D1139" t="str">
        <f>IF(Tabelle1[[#This Row],[Verdienst]]="","",_xlfn.ISOWEEKNUM(Tabelle1[[#This Row],[Datum]]))</f>
        <v/>
      </c>
      <c r="E1139" s="5">
        <v>46793</v>
      </c>
      <c r="F1139" s="4"/>
      <c r="G1139" s="4"/>
      <c r="I1139" s="6" t="str">
        <f>IF(Tabelle1[[#This Row],[Beginn]]&lt;1,"",IF(OR(Tabelle1[[#This Row],[Beginn]]="Urlaub",Tabelle1[[#This Row],[Beginn]]="Krank",Tabelle1[[#This Row],[Beginn]]="Feiertag"),8/24,Tabelle1[[#This Row],[Ende]]-Tabelle1[[#This Row],[Beginn]]-Tabelle1[[#This Row],[Pause]]))</f>
        <v/>
      </c>
      <c r="J1139" s="2" t="str">
        <f>IF(ISNUMBER(Tabelle1[[#This Row],[Stunde]]),IF(Tabelle1[[#This Row],[Stunde]]&gt;0,Tabelle1[[#This Row],[Stunde]]*$J$1*24,""),"")</f>
        <v/>
      </c>
      <c r="K1139" t="str">
        <f>IF(MOD(Tabelle1[[#This Row],[Datum]],7)=1,SUMIF(Tabelle1[Datum],"&lt;="&amp;Tabelle1[[#This Row],[Datum]],Tabelle1[Betrag]),"")</f>
        <v/>
      </c>
      <c r="L1139" s="6" t="str">
        <f>IF(MOD(Tabelle1[[#This Row],[Datum]],7)=1,SUMIF(Tabelle1[Datum],"&lt;="&amp;Tabelle1[[#This Row],[Datum]],Tabelle1[Stunde]),"")</f>
        <v/>
      </c>
    </row>
    <row r="1140" spans="2:12" hidden="1">
      <c r="B1140">
        <f>IF(Tabelle1[[#This Row],[Datum]]&lt;1,"",YEAR(Tabelle1[[#This Row],[Datum]]))</f>
        <v>2028</v>
      </c>
      <c r="C1140">
        <f>IF(Tabelle1[[#This Row],[Datum]]&lt;1,"",MONTH(Tabelle1[[#This Row],[Datum]]))</f>
        <v>2</v>
      </c>
      <c r="D1140" t="str">
        <f>IF(Tabelle1[[#This Row],[Verdienst]]="","",_xlfn.ISOWEEKNUM(Tabelle1[[#This Row],[Datum]]))</f>
        <v/>
      </c>
      <c r="E1140" s="5">
        <v>46794</v>
      </c>
      <c r="F1140" s="4"/>
      <c r="G1140" s="4"/>
      <c r="I1140" s="6" t="str">
        <f>IF(Tabelle1[[#This Row],[Beginn]]&lt;1,"",IF(OR(Tabelle1[[#This Row],[Beginn]]="Urlaub",Tabelle1[[#This Row],[Beginn]]="Krank",Tabelle1[[#This Row],[Beginn]]="Feiertag"),8/24,Tabelle1[[#This Row],[Ende]]-Tabelle1[[#This Row],[Beginn]]-Tabelle1[[#This Row],[Pause]]))</f>
        <v/>
      </c>
      <c r="J1140" s="2" t="str">
        <f>IF(ISNUMBER(Tabelle1[[#This Row],[Stunde]]),IF(Tabelle1[[#This Row],[Stunde]]&gt;0,Tabelle1[[#This Row],[Stunde]]*$J$1*24,""),"")</f>
        <v/>
      </c>
      <c r="K1140" t="str">
        <f>IF(MOD(Tabelle1[[#This Row],[Datum]],7)=1,SUMIF(Tabelle1[Datum],"&lt;="&amp;Tabelle1[[#This Row],[Datum]],Tabelle1[Betrag]),"")</f>
        <v/>
      </c>
      <c r="L1140" s="6" t="str">
        <f>IF(MOD(Tabelle1[[#This Row],[Datum]],7)=1,SUMIF(Tabelle1[Datum],"&lt;="&amp;Tabelle1[[#This Row],[Datum]],Tabelle1[Stunde]),"")</f>
        <v/>
      </c>
    </row>
    <row r="1141" spans="2:12" hidden="1">
      <c r="B1141">
        <f>IF(Tabelle1[[#This Row],[Datum]]&lt;1,"",YEAR(Tabelle1[[#This Row],[Datum]]))</f>
        <v>2028</v>
      </c>
      <c r="C1141">
        <f>IF(Tabelle1[[#This Row],[Datum]]&lt;1,"",MONTH(Tabelle1[[#This Row],[Datum]]))</f>
        <v>2</v>
      </c>
      <c r="D1141" t="str">
        <f>IF(Tabelle1[[#This Row],[Verdienst]]="","",_xlfn.ISOWEEKNUM(Tabelle1[[#This Row],[Datum]]))</f>
        <v/>
      </c>
      <c r="E1141" s="5">
        <v>46795</v>
      </c>
      <c r="F1141" s="4"/>
      <c r="G1141" s="4"/>
      <c r="I1141" s="6" t="str">
        <f>IF(Tabelle1[[#This Row],[Beginn]]&lt;1,"",IF(OR(Tabelle1[[#This Row],[Beginn]]="Urlaub",Tabelle1[[#This Row],[Beginn]]="Krank",Tabelle1[[#This Row],[Beginn]]="Feiertag"),8/24,Tabelle1[[#This Row],[Ende]]-Tabelle1[[#This Row],[Beginn]]-Tabelle1[[#This Row],[Pause]]))</f>
        <v/>
      </c>
      <c r="J1141" s="2" t="str">
        <f>IF(ISNUMBER(Tabelle1[[#This Row],[Stunde]]),IF(Tabelle1[[#This Row],[Stunde]]&gt;0,Tabelle1[[#This Row],[Stunde]]*$J$1*24,""),"")</f>
        <v/>
      </c>
      <c r="K1141" t="str">
        <f>IF(MOD(Tabelle1[[#This Row],[Datum]],7)=1,SUMIF(Tabelle1[Datum],"&lt;="&amp;Tabelle1[[#This Row],[Datum]],Tabelle1[Betrag]),"")</f>
        <v/>
      </c>
      <c r="L1141" s="6" t="str">
        <f>IF(MOD(Tabelle1[[#This Row],[Datum]],7)=1,SUMIF(Tabelle1[Datum],"&lt;="&amp;Tabelle1[[#This Row],[Datum]],Tabelle1[Stunde]),"")</f>
        <v/>
      </c>
    </row>
    <row r="1142" spans="2:12" hidden="1">
      <c r="B1142">
        <f>IF(Tabelle1[[#This Row],[Datum]]&lt;1,"",YEAR(Tabelle1[[#This Row],[Datum]]))</f>
        <v>2028</v>
      </c>
      <c r="C1142">
        <f>IF(Tabelle1[[#This Row],[Datum]]&lt;1,"",MONTH(Tabelle1[[#This Row],[Datum]]))</f>
        <v>2</v>
      </c>
      <c r="D1142">
        <f>IF(Tabelle1[[#This Row],[Verdienst]]="","",_xlfn.ISOWEEKNUM(Tabelle1[[#This Row],[Datum]]))</f>
        <v>6</v>
      </c>
      <c r="E1142" s="5">
        <v>46796</v>
      </c>
      <c r="F1142" s="4"/>
      <c r="G1142" s="4"/>
      <c r="I1142" s="6" t="str">
        <f>IF(Tabelle1[[#This Row],[Beginn]]&lt;1,"",IF(OR(Tabelle1[[#This Row],[Beginn]]="Urlaub",Tabelle1[[#This Row],[Beginn]]="Krank",Tabelle1[[#This Row],[Beginn]]="Feiertag"),8/24,Tabelle1[[#This Row],[Ende]]-Tabelle1[[#This Row],[Beginn]]-Tabelle1[[#This Row],[Pause]]))</f>
        <v/>
      </c>
      <c r="J1142" s="2" t="str">
        <f>IF(ISNUMBER(Tabelle1[[#This Row],[Stunde]]),IF(Tabelle1[[#This Row],[Stunde]]&gt;0,Tabelle1[[#This Row],[Stunde]]*$J$1*24,""),"")</f>
        <v/>
      </c>
      <c r="K1142">
        <f>IF(MOD(Tabelle1[[#This Row],[Datum]],7)=1,SUMIF(Tabelle1[Datum],"&lt;="&amp;Tabelle1[[#This Row],[Datum]],Tabelle1[Betrag]),"")</f>
        <v>506.55999999999995</v>
      </c>
      <c r="L1142" s="6">
        <f>IF(MOD(Tabelle1[[#This Row],[Datum]],7)=1,SUMIF(Tabelle1[Datum],"&lt;="&amp;Tabelle1[[#This Row],[Datum]],Tabelle1[Stunde]),"")</f>
        <v>1.3333333333333333</v>
      </c>
    </row>
    <row r="1143" spans="2:12" hidden="1">
      <c r="B1143">
        <f>IF(Tabelle1[[#This Row],[Datum]]&lt;1,"",YEAR(Tabelle1[[#This Row],[Datum]]))</f>
        <v>2028</v>
      </c>
      <c r="C1143">
        <f>IF(Tabelle1[[#This Row],[Datum]]&lt;1,"",MONTH(Tabelle1[[#This Row],[Datum]]))</f>
        <v>2</v>
      </c>
      <c r="D1143" t="str">
        <f>IF(Tabelle1[[#This Row],[Verdienst]]="","",_xlfn.ISOWEEKNUM(Tabelle1[[#This Row],[Datum]]))</f>
        <v/>
      </c>
      <c r="E1143" s="5">
        <v>46797</v>
      </c>
      <c r="F1143" s="4"/>
      <c r="G1143" s="4"/>
      <c r="I1143" s="6" t="str">
        <f>IF(Tabelle1[[#This Row],[Beginn]]&lt;1,"",IF(OR(Tabelle1[[#This Row],[Beginn]]="Urlaub",Tabelle1[[#This Row],[Beginn]]="Krank",Tabelle1[[#This Row],[Beginn]]="Feiertag"),8/24,Tabelle1[[#This Row],[Ende]]-Tabelle1[[#This Row],[Beginn]]-Tabelle1[[#This Row],[Pause]]))</f>
        <v/>
      </c>
      <c r="J1143" s="2" t="str">
        <f>IF(ISNUMBER(Tabelle1[[#This Row],[Stunde]]),IF(Tabelle1[[#This Row],[Stunde]]&gt;0,Tabelle1[[#This Row],[Stunde]]*$J$1*24,""),"")</f>
        <v/>
      </c>
      <c r="K1143" t="str">
        <f>IF(MOD(Tabelle1[[#This Row],[Datum]],7)=1,SUMIF(Tabelle1[Datum],"&lt;="&amp;Tabelle1[[#This Row],[Datum]],Tabelle1[Betrag]),"")</f>
        <v/>
      </c>
      <c r="L1143" s="6" t="str">
        <f>IF(MOD(Tabelle1[[#This Row],[Datum]],7)=1,SUMIF(Tabelle1[Datum],"&lt;="&amp;Tabelle1[[#This Row],[Datum]],Tabelle1[Stunde]),"")</f>
        <v/>
      </c>
    </row>
    <row r="1144" spans="2:12" hidden="1">
      <c r="B1144">
        <f>IF(Tabelle1[[#This Row],[Datum]]&lt;1,"",YEAR(Tabelle1[[#This Row],[Datum]]))</f>
        <v>2028</v>
      </c>
      <c r="C1144">
        <f>IF(Tabelle1[[#This Row],[Datum]]&lt;1,"",MONTH(Tabelle1[[#This Row],[Datum]]))</f>
        <v>2</v>
      </c>
      <c r="D1144" t="str">
        <f>IF(Tabelle1[[#This Row],[Verdienst]]="","",_xlfn.ISOWEEKNUM(Tabelle1[[#This Row],[Datum]]))</f>
        <v/>
      </c>
      <c r="E1144" s="5">
        <v>46798</v>
      </c>
      <c r="F1144" s="4"/>
      <c r="G1144" s="4"/>
      <c r="I1144" s="6" t="str">
        <f>IF(Tabelle1[[#This Row],[Beginn]]&lt;1,"",IF(OR(Tabelle1[[#This Row],[Beginn]]="Urlaub",Tabelle1[[#This Row],[Beginn]]="Krank",Tabelle1[[#This Row],[Beginn]]="Feiertag"),8/24,Tabelle1[[#This Row],[Ende]]-Tabelle1[[#This Row],[Beginn]]-Tabelle1[[#This Row],[Pause]]))</f>
        <v/>
      </c>
      <c r="J1144" s="2" t="str">
        <f>IF(ISNUMBER(Tabelle1[[#This Row],[Stunde]]),IF(Tabelle1[[#This Row],[Stunde]]&gt;0,Tabelle1[[#This Row],[Stunde]]*$J$1*24,""),"")</f>
        <v/>
      </c>
      <c r="K1144" t="str">
        <f>IF(MOD(Tabelle1[[#This Row],[Datum]],7)=1,SUMIF(Tabelle1[Datum],"&lt;="&amp;Tabelle1[[#This Row],[Datum]],Tabelle1[Betrag]),"")</f>
        <v/>
      </c>
      <c r="L1144" s="6" t="str">
        <f>IF(MOD(Tabelle1[[#This Row],[Datum]],7)=1,SUMIF(Tabelle1[Datum],"&lt;="&amp;Tabelle1[[#This Row],[Datum]],Tabelle1[Stunde]),"")</f>
        <v/>
      </c>
    </row>
    <row r="1145" spans="2:12" hidden="1">
      <c r="B1145">
        <f>IF(Tabelle1[[#This Row],[Datum]]&lt;1,"",YEAR(Tabelle1[[#This Row],[Datum]]))</f>
        <v>2028</v>
      </c>
      <c r="C1145">
        <f>IF(Tabelle1[[#This Row],[Datum]]&lt;1,"",MONTH(Tabelle1[[#This Row],[Datum]]))</f>
        <v>2</v>
      </c>
      <c r="D1145" t="str">
        <f>IF(Tabelle1[[#This Row],[Verdienst]]="","",_xlfn.ISOWEEKNUM(Tabelle1[[#This Row],[Datum]]))</f>
        <v/>
      </c>
      <c r="E1145" s="5">
        <v>46799</v>
      </c>
      <c r="F1145" s="4"/>
      <c r="G1145" s="4"/>
      <c r="I1145" s="6" t="str">
        <f>IF(Tabelle1[[#This Row],[Beginn]]&lt;1,"",IF(OR(Tabelle1[[#This Row],[Beginn]]="Urlaub",Tabelle1[[#This Row],[Beginn]]="Krank",Tabelle1[[#This Row],[Beginn]]="Feiertag"),8/24,Tabelle1[[#This Row],[Ende]]-Tabelle1[[#This Row],[Beginn]]-Tabelle1[[#This Row],[Pause]]))</f>
        <v/>
      </c>
      <c r="J1145" s="2" t="str">
        <f>IF(ISNUMBER(Tabelle1[[#This Row],[Stunde]]),IF(Tabelle1[[#This Row],[Stunde]]&gt;0,Tabelle1[[#This Row],[Stunde]]*$J$1*24,""),"")</f>
        <v/>
      </c>
      <c r="K1145" t="str">
        <f>IF(MOD(Tabelle1[[#This Row],[Datum]],7)=1,SUMIF(Tabelle1[Datum],"&lt;="&amp;Tabelle1[[#This Row],[Datum]],Tabelle1[Betrag]),"")</f>
        <v/>
      </c>
      <c r="L1145" s="6" t="str">
        <f>IF(MOD(Tabelle1[[#This Row],[Datum]],7)=1,SUMIF(Tabelle1[Datum],"&lt;="&amp;Tabelle1[[#This Row],[Datum]],Tabelle1[Stunde]),"")</f>
        <v/>
      </c>
    </row>
    <row r="1146" spans="2:12" hidden="1">
      <c r="B1146">
        <f>IF(Tabelle1[[#This Row],[Datum]]&lt;1,"",YEAR(Tabelle1[[#This Row],[Datum]]))</f>
        <v>2028</v>
      </c>
      <c r="C1146">
        <f>IF(Tabelle1[[#This Row],[Datum]]&lt;1,"",MONTH(Tabelle1[[#This Row],[Datum]]))</f>
        <v>2</v>
      </c>
      <c r="D1146" t="str">
        <f>IF(Tabelle1[[#This Row],[Verdienst]]="","",_xlfn.ISOWEEKNUM(Tabelle1[[#This Row],[Datum]]))</f>
        <v/>
      </c>
      <c r="E1146" s="5">
        <v>46800</v>
      </c>
      <c r="F1146" s="4"/>
      <c r="G1146" s="4"/>
      <c r="I1146" s="6" t="str">
        <f>IF(Tabelle1[[#This Row],[Beginn]]&lt;1,"",IF(OR(Tabelle1[[#This Row],[Beginn]]="Urlaub",Tabelle1[[#This Row],[Beginn]]="Krank",Tabelle1[[#This Row],[Beginn]]="Feiertag"),8/24,Tabelle1[[#This Row],[Ende]]-Tabelle1[[#This Row],[Beginn]]-Tabelle1[[#This Row],[Pause]]))</f>
        <v/>
      </c>
      <c r="J1146" s="2" t="str">
        <f>IF(ISNUMBER(Tabelle1[[#This Row],[Stunde]]),IF(Tabelle1[[#This Row],[Stunde]]&gt;0,Tabelle1[[#This Row],[Stunde]]*$J$1*24,""),"")</f>
        <v/>
      </c>
      <c r="K1146" t="str">
        <f>IF(MOD(Tabelle1[[#This Row],[Datum]],7)=1,SUMIF(Tabelle1[Datum],"&lt;="&amp;Tabelle1[[#This Row],[Datum]],Tabelle1[Betrag]),"")</f>
        <v/>
      </c>
      <c r="L1146" s="6" t="str">
        <f>IF(MOD(Tabelle1[[#This Row],[Datum]],7)=1,SUMIF(Tabelle1[Datum],"&lt;="&amp;Tabelle1[[#This Row],[Datum]],Tabelle1[Stunde]),"")</f>
        <v/>
      </c>
    </row>
    <row r="1147" spans="2:12" hidden="1">
      <c r="B1147">
        <f>IF(Tabelle1[[#This Row],[Datum]]&lt;1,"",YEAR(Tabelle1[[#This Row],[Datum]]))</f>
        <v>2028</v>
      </c>
      <c r="C1147">
        <f>IF(Tabelle1[[#This Row],[Datum]]&lt;1,"",MONTH(Tabelle1[[#This Row],[Datum]]))</f>
        <v>2</v>
      </c>
      <c r="D1147" t="str">
        <f>IF(Tabelle1[[#This Row],[Verdienst]]="","",_xlfn.ISOWEEKNUM(Tabelle1[[#This Row],[Datum]]))</f>
        <v/>
      </c>
      <c r="E1147" s="5">
        <v>46801</v>
      </c>
      <c r="F1147" s="4"/>
      <c r="G1147" s="4"/>
      <c r="I1147" s="6" t="str">
        <f>IF(Tabelle1[[#This Row],[Beginn]]&lt;1,"",IF(OR(Tabelle1[[#This Row],[Beginn]]="Urlaub",Tabelle1[[#This Row],[Beginn]]="Krank",Tabelle1[[#This Row],[Beginn]]="Feiertag"),8/24,Tabelle1[[#This Row],[Ende]]-Tabelle1[[#This Row],[Beginn]]-Tabelle1[[#This Row],[Pause]]))</f>
        <v/>
      </c>
      <c r="J1147" s="2" t="str">
        <f>IF(ISNUMBER(Tabelle1[[#This Row],[Stunde]]),IF(Tabelle1[[#This Row],[Stunde]]&gt;0,Tabelle1[[#This Row],[Stunde]]*$J$1*24,""),"")</f>
        <v/>
      </c>
      <c r="K1147" t="str">
        <f>IF(MOD(Tabelle1[[#This Row],[Datum]],7)=1,SUMIF(Tabelle1[Datum],"&lt;="&amp;Tabelle1[[#This Row],[Datum]],Tabelle1[Betrag]),"")</f>
        <v/>
      </c>
      <c r="L1147" s="6" t="str">
        <f>IF(MOD(Tabelle1[[#This Row],[Datum]],7)=1,SUMIF(Tabelle1[Datum],"&lt;="&amp;Tabelle1[[#This Row],[Datum]],Tabelle1[Stunde]),"")</f>
        <v/>
      </c>
    </row>
    <row r="1148" spans="2:12" hidden="1">
      <c r="B1148">
        <f>IF(Tabelle1[[#This Row],[Datum]]&lt;1,"",YEAR(Tabelle1[[#This Row],[Datum]]))</f>
        <v>2028</v>
      </c>
      <c r="C1148">
        <f>IF(Tabelle1[[#This Row],[Datum]]&lt;1,"",MONTH(Tabelle1[[#This Row],[Datum]]))</f>
        <v>2</v>
      </c>
      <c r="D1148" t="str">
        <f>IF(Tabelle1[[#This Row],[Verdienst]]="","",_xlfn.ISOWEEKNUM(Tabelle1[[#This Row],[Datum]]))</f>
        <v/>
      </c>
      <c r="E1148" s="5">
        <v>46802</v>
      </c>
      <c r="F1148" s="4"/>
      <c r="G1148" s="4"/>
      <c r="I1148" s="6" t="str">
        <f>IF(Tabelle1[[#This Row],[Beginn]]&lt;1,"",IF(OR(Tabelle1[[#This Row],[Beginn]]="Urlaub",Tabelle1[[#This Row],[Beginn]]="Krank",Tabelle1[[#This Row],[Beginn]]="Feiertag"),8/24,Tabelle1[[#This Row],[Ende]]-Tabelle1[[#This Row],[Beginn]]-Tabelle1[[#This Row],[Pause]]))</f>
        <v/>
      </c>
      <c r="J1148" s="2" t="str">
        <f>IF(ISNUMBER(Tabelle1[[#This Row],[Stunde]]),IF(Tabelle1[[#This Row],[Stunde]]&gt;0,Tabelle1[[#This Row],[Stunde]]*$J$1*24,""),"")</f>
        <v/>
      </c>
      <c r="K1148" t="str">
        <f>IF(MOD(Tabelle1[[#This Row],[Datum]],7)=1,SUMIF(Tabelle1[Datum],"&lt;="&amp;Tabelle1[[#This Row],[Datum]],Tabelle1[Betrag]),"")</f>
        <v/>
      </c>
      <c r="L1148" s="6" t="str">
        <f>IF(MOD(Tabelle1[[#This Row],[Datum]],7)=1,SUMIF(Tabelle1[Datum],"&lt;="&amp;Tabelle1[[#This Row],[Datum]],Tabelle1[Stunde]),"")</f>
        <v/>
      </c>
    </row>
    <row r="1149" spans="2:12" hidden="1">
      <c r="B1149">
        <f>IF(Tabelle1[[#This Row],[Datum]]&lt;1,"",YEAR(Tabelle1[[#This Row],[Datum]]))</f>
        <v>2028</v>
      </c>
      <c r="C1149">
        <f>IF(Tabelle1[[#This Row],[Datum]]&lt;1,"",MONTH(Tabelle1[[#This Row],[Datum]]))</f>
        <v>2</v>
      </c>
      <c r="D1149">
        <f>IF(Tabelle1[[#This Row],[Verdienst]]="","",_xlfn.ISOWEEKNUM(Tabelle1[[#This Row],[Datum]]))</f>
        <v>7</v>
      </c>
      <c r="E1149" s="5">
        <v>46803</v>
      </c>
      <c r="F1149" s="4"/>
      <c r="G1149" s="4"/>
      <c r="I1149" s="6" t="str">
        <f>IF(Tabelle1[[#This Row],[Beginn]]&lt;1,"",IF(OR(Tabelle1[[#This Row],[Beginn]]="Urlaub",Tabelle1[[#This Row],[Beginn]]="Krank",Tabelle1[[#This Row],[Beginn]]="Feiertag"),8/24,Tabelle1[[#This Row],[Ende]]-Tabelle1[[#This Row],[Beginn]]-Tabelle1[[#This Row],[Pause]]))</f>
        <v/>
      </c>
      <c r="J1149" s="2" t="str">
        <f>IF(ISNUMBER(Tabelle1[[#This Row],[Stunde]]),IF(Tabelle1[[#This Row],[Stunde]]&gt;0,Tabelle1[[#This Row],[Stunde]]*$J$1*24,""),"")</f>
        <v/>
      </c>
      <c r="K1149">
        <f>IF(MOD(Tabelle1[[#This Row],[Datum]],7)=1,SUMIF(Tabelle1[Datum],"&lt;="&amp;Tabelle1[[#This Row],[Datum]],Tabelle1[Betrag]),"")</f>
        <v>506.55999999999995</v>
      </c>
      <c r="L1149" s="6">
        <f>IF(MOD(Tabelle1[[#This Row],[Datum]],7)=1,SUMIF(Tabelle1[Datum],"&lt;="&amp;Tabelle1[[#This Row],[Datum]],Tabelle1[Stunde]),"")</f>
        <v>1.3333333333333333</v>
      </c>
    </row>
    <row r="1150" spans="2:12" hidden="1">
      <c r="B1150">
        <f>IF(Tabelle1[[#This Row],[Datum]]&lt;1,"",YEAR(Tabelle1[[#This Row],[Datum]]))</f>
        <v>2028</v>
      </c>
      <c r="C1150">
        <f>IF(Tabelle1[[#This Row],[Datum]]&lt;1,"",MONTH(Tabelle1[[#This Row],[Datum]]))</f>
        <v>2</v>
      </c>
      <c r="D1150" t="str">
        <f>IF(Tabelle1[[#This Row],[Verdienst]]="","",_xlfn.ISOWEEKNUM(Tabelle1[[#This Row],[Datum]]))</f>
        <v/>
      </c>
      <c r="E1150" s="5">
        <v>46804</v>
      </c>
      <c r="F1150" s="4"/>
      <c r="G1150" s="4"/>
      <c r="I1150" s="6" t="str">
        <f>IF(Tabelle1[[#This Row],[Beginn]]&lt;1,"",IF(OR(Tabelle1[[#This Row],[Beginn]]="Urlaub",Tabelle1[[#This Row],[Beginn]]="Krank",Tabelle1[[#This Row],[Beginn]]="Feiertag"),8/24,Tabelle1[[#This Row],[Ende]]-Tabelle1[[#This Row],[Beginn]]-Tabelle1[[#This Row],[Pause]]))</f>
        <v/>
      </c>
      <c r="J1150" s="2" t="str">
        <f>IF(ISNUMBER(Tabelle1[[#This Row],[Stunde]]),IF(Tabelle1[[#This Row],[Stunde]]&gt;0,Tabelle1[[#This Row],[Stunde]]*$J$1*24,""),"")</f>
        <v/>
      </c>
      <c r="K1150" t="str">
        <f>IF(MOD(Tabelle1[[#This Row],[Datum]],7)=1,SUMIF(Tabelle1[Datum],"&lt;="&amp;Tabelle1[[#This Row],[Datum]],Tabelle1[Betrag]),"")</f>
        <v/>
      </c>
      <c r="L1150" s="6" t="str">
        <f>IF(MOD(Tabelle1[[#This Row],[Datum]],7)=1,SUMIF(Tabelle1[Datum],"&lt;="&amp;Tabelle1[[#This Row],[Datum]],Tabelle1[Stunde]),"")</f>
        <v/>
      </c>
    </row>
    <row r="1151" spans="2:12" hidden="1">
      <c r="B1151">
        <f>IF(Tabelle1[[#This Row],[Datum]]&lt;1,"",YEAR(Tabelle1[[#This Row],[Datum]]))</f>
        <v>2028</v>
      </c>
      <c r="C1151">
        <f>IF(Tabelle1[[#This Row],[Datum]]&lt;1,"",MONTH(Tabelle1[[#This Row],[Datum]]))</f>
        <v>2</v>
      </c>
      <c r="D1151" t="str">
        <f>IF(Tabelle1[[#This Row],[Verdienst]]="","",_xlfn.ISOWEEKNUM(Tabelle1[[#This Row],[Datum]]))</f>
        <v/>
      </c>
      <c r="E1151" s="5">
        <v>46805</v>
      </c>
      <c r="F1151" s="4"/>
      <c r="G1151" s="4"/>
      <c r="I1151" s="6" t="str">
        <f>IF(Tabelle1[[#This Row],[Beginn]]&lt;1,"",IF(OR(Tabelle1[[#This Row],[Beginn]]="Urlaub",Tabelle1[[#This Row],[Beginn]]="Krank",Tabelle1[[#This Row],[Beginn]]="Feiertag"),8/24,Tabelle1[[#This Row],[Ende]]-Tabelle1[[#This Row],[Beginn]]-Tabelle1[[#This Row],[Pause]]))</f>
        <v/>
      </c>
      <c r="J1151" s="2" t="str">
        <f>IF(ISNUMBER(Tabelle1[[#This Row],[Stunde]]),IF(Tabelle1[[#This Row],[Stunde]]&gt;0,Tabelle1[[#This Row],[Stunde]]*$J$1*24,""),"")</f>
        <v/>
      </c>
      <c r="K1151" t="str">
        <f>IF(MOD(Tabelle1[[#This Row],[Datum]],7)=1,SUMIF(Tabelle1[Datum],"&lt;="&amp;Tabelle1[[#This Row],[Datum]],Tabelle1[Betrag]),"")</f>
        <v/>
      </c>
      <c r="L1151" s="6" t="str">
        <f>IF(MOD(Tabelle1[[#This Row],[Datum]],7)=1,SUMIF(Tabelle1[Datum],"&lt;="&amp;Tabelle1[[#This Row],[Datum]],Tabelle1[Stunde]),"")</f>
        <v/>
      </c>
    </row>
    <row r="1152" spans="2:12" hidden="1">
      <c r="B1152">
        <f>IF(Tabelle1[[#This Row],[Datum]]&lt;1,"",YEAR(Tabelle1[[#This Row],[Datum]]))</f>
        <v>2028</v>
      </c>
      <c r="C1152">
        <f>IF(Tabelle1[[#This Row],[Datum]]&lt;1,"",MONTH(Tabelle1[[#This Row],[Datum]]))</f>
        <v>2</v>
      </c>
      <c r="D1152" t="str">
        <f>IF(Tabelle1[[#This Row],[Verdienst]]="","",_xlfn.ISOWEEKNUM(Tabelle1[[#This Row],[Datum]]))</f>
        <v/>
      </c>
      <c r="E1152" s="5">
        <v>46806</v>
      </c>
      <c r="F1152" s="4"/>
      <c r="G1152" s="4"/>
      <c r="I1152" s="6" t="str">
        <f>IF(Tabelle1[[#This Row],[Beginn]]&lt;1,"",IF(OR(Tabelle1[[#This Row],[Beginn]]="Urlaub",Tabelle1[[#This Row],[Beginn]]="Krank",Tabelle1[[#This Row],[Beginn]]="Feiertag"),8/24,Tabelle1[[#This Row],[Ende]]-Tabelle1[[#This Row],[Beginn]]-Tabelle1[[#This Row],[Pause]]))</f>
        <v/>
      </c>
      <c r="J1152" s="2" t="str">
        <f>IF(ISNUMBER(Tabelle1[[#This Row],[Stunde]]),IF(Tabelle1[[#This Row],[Stunde]]&gt;0,Tabelle1[[#This Row],[Stunde]]*$J$1*24,""),"")</f>
        <v/>
      </c>
      <c r="K1152" t="str">
        <f>IF(MOD(Tabelle1[[#This Row],[Datum]],7)=1,SUMIF(Tabelle1[Datum],"&lt;="&amp;Tabelle1[[#This Row],[Datum]],Tabelle1[Betrag]),"")</f>
        <v/>
      </c>
      <c r="L1152" s="6" t="str">
        <f>IF(MOD(Tabelle1[[#This Row],[Datum]],7)=1,SUMIF(Tabelle1[Datum],"&lt;="&amp;Tabelle1[[#This Row],[Datum]],Tabelle1[Stunde]),"")</f>
        <v/>
      </c>
    </row>
    <row r="1153" spans="2:12" hidden="1">
      <c r="B1153">
        <f>IF(Tabelle1[[#This Row],[Datum]]&lt;1,"",YEAR(Tabelle1[[#This Row],[Datum]]))</f>
        <v>2028</v>
      </c>
      <c r="C1153">
        <f>IF(Tabelle1[[#This Row],[Datum]]&lt;1,"",MONTH(Tabelle1[[#This Row],[Datum]]))</f>
        <v>2</v>
      </c>
      <c r="D1153" t="str">
        <f>IF(Tabelle1[[#This Row],[Verdienst]]="","",_xlfn.ISOWEEKNUM(Tabelle1[[#This Row],[Datum]]))</f>
        <v/>
      </c>
      <c r="E1153" s="5">
        <v>46807</v>
      </c>
      <c r="F1153" s="4"/>
      <c r="G1153" s="4"/>
      <c r="I1153" s="6" t="str">
        <f>IF(Tabelle1[[#This Row],[Beginn]]&lt;1,"",IF(OR(Tabelle1[[#This Row],[Beginn]]="Urlaub",Tabelle1[[#This Row],[Beginn]]="Krank",Tabelle1[[#This Row],[Beginn]]="Feiertag"),8/24,Tabelle1[[#This Row],[Ende]]-Tabelle1[[#This Row],[Beginn]]-Tabelle1[[#This Row],[Pause]]))</f>
        <v/>
      </c>
      <c r="J1153" s="2" t="str">
        <f>IF(ISNUMBER(Tabelle1[[#This Row],[Stunde]]),IF(Tabelle1[[#This Row],[Stunde]]&gt;0,Tabelle1[[#This Row],[Stunde]]*$J$1*24,""),"")</f>
        <v/>
      </c>
      <c r="K1153" t="str">
        <f>IF(MOD(Tabelle1[[#This Row],[Datum]],7)=1,SUMIF(Tabelle1[Datum],"&lt;="&amp;Tabelle1[[#This Row],[Datum]],Tabelle1[Betrag]),"")</f>
        <v/>
      </c>
      <c r="L1153" s="6" t="str">
        <f>IF(MOD(Tabelle1[[#This Row],[Datum]],7)=1,SUMIF(Tabelle1[Datum],"&lt;="&amp;Tabelle1[[#This Row],[Datum]],Tabelle1[Stunde]),"")</f>
        <v/>
      </c>
    </row>
    <row r="1154" spans="2:12" hidden="1">
      <c r="B1154">
        <f>IF(Tabelle1[[#This Row],[Datum]]&lt;1,"",YEAR(Tabelle1[[#This Row],[Datum]]))</f>
        <v>2028</v>
      </c>
      <c r="C1154">
        <f>IF(Tabelle1[[#This Row],[Datum]]&lt;1,"",MONTH(Tabelle1[[#This Row],[Datum]]))</f>
        <v>2</v>
      </c>
      <c r="D1154" t="str">
        <f>IF(Tabelle1[[#This Row],[Verdienst]]="","",_xlfn.ISOWEEKNUM(Tabelle1[[#This Row],[Datum]]))</f>
        <v/>
      </c>
      <c r="E1154" s="5">
        <v>46808</v>
      </c>
      <c r="F1154" s="4"/>
      <c r="G1154" s="4"/>
      <c r="I1154" s="6" t="str">
        <f>IF(Tabelle1[[#This Row],[Beginn]]&lt;1,"",IF(OR(Tabelle1[[#This Row],[Beginn]]="Urlaub",Tabelle1[[#This Row],[Beginn]]="Krank",Tabelle1[[#This Row],[Beginn]]="Feiertag"),8/24,Tabelle1[[#This Row],[Ende]]-Tabelle1[[#This Row],[Beginn]]-Tabelle1[[#This Row],[Pause]]))</f>
        <v/>
      </c>
      <c r="J1154" s="2" t="str">
        <f>IF(ISNUMBER(Tabelle1[[#This Row],[Stunde]]),IF(Tabelle1[[#This Row],[Stunde]]&gt;0,Tabelle1[[#This Row],[Stunde]]*$J$1*24,""),"")</f>
        <v/>
      </c>
      <c r="K1154" t="str">
        <f>IF(MOD(Tabelle1[[#This Row],[Datum]],7)=1,SUMIF(Tabelle1[Datum],"&lt;="&amp;Tabelle1[[#This Row],[Datum]],Tabelle1[Betrag]),"")</f>
        <v/>
      </c>
      <c r="L1154" s="6" t="str">
        <f>IF(MOD(Tabelle1[[#This Row],[Datum]],7)=1,SUMIF(Tabelle1[Datum],"&lt;="&amp;Tabelle1[[#This Row],[Datum]],Tabelle1[Stunde]),"")</f>
        <v/>
      </c>
    </row>
    <row r="1155" spans="2:12" hidden="1">
      <c r="B1155">
        <f>IF(Tabelle1[[#This Row],[Datum]]&lt;1,"",YEAR(Tabelle1[[#This Row],[Datum]]))</f>
        <v>2028</v>
      </c>
      <c r="C1155">
        <f>IF(Tabelle1[[#This Row],[Datum]]&lt;1,"",MONTH(Tabelle1[[#This Row],[Datum]]))</f>
        <v>2</v>
      </c>
      <c r="D1155" t="str">
        <f>IF(Tabelle1[[#This Row],[Verdienst]]="","",_xlfn.ISOWEEKNUM(Tabelle1[[#This Row],[Datum]]))</f>
        <v/>
      </c>
      <c r="E1155" s="5">
        <v>46809</v>
      </c>
      <c r="F1155" s="4"/>
      <c r="G1155" s="4"/>
      <c r="I1155" s="6" t="str">
        <f>IF(Tabelle1[[#This Row],[Beginn]]&lt;1,"",IF(OR(Tabelle1[[#This Row],[Beginn]]="Urlaub",Tabelle1[[#This Row],[Beginn]]="Krank",Tabelle1[[#This Row],[Beginn]]="Feiertag"),8/24,Tabelle1[[#This Row],[Ende]]-Tabelle1[[#This Row],[Beginn]]-Tabelle1[[#This Row],[Pause]]))</f>
        <v/>
      </c>
      <c r="J1155" s="2" t="str">
        <f>IF(ISNUMBER(Tabelle1[[#This Row],[Stunde]]),IF(Tabelle1[[#This Row],[Stunde]]&gt;0,Tabelle1[[#This Row],[Stunde]]*$J$1*24,""),"")</f>
        <v/>
      </c>
      <c r="K1155" t="str">
        <f>IF(MOD(Tabelle1[[#This Row],[Datum]],7)=1,SUMIF(Tabelle1[Datum],"&lt;="&amp;Tabelle1[[#This Row],[Datum]],Tabelle1[Betrag]),"")</f>
        <v/>
      </c>
      <c r="L1155" s="6" t="str">
        <f>IF(MOD(Tabelle1[[#This Row],[Datum]],7)=1,SUMIF(Tabelle1[Datum],"&lt;="&amp;Tabelle1[[#This Row],[Datum]],Tabelle1[Stunde]),"")</f>
        <v/>
      </c>
    </row>
    <row r="1156" spans="2:12" hidden="1">
      <c r="B1156">
        <f>IF(Tabelle1[[#This Row],[Datum]]&lt;1,"",YEAR(Tabelle1[[#This Row],[Datum]]))</f>
        <v>2028</v>
      </c>
      <c r="C1156">
        <f>IF(Tabelle1[[#This Row],[Datum]]&lt;1,"",MONTH(Tabelle1[[#This Row],[Datum]]))</f>
        <v>2</v>
      </c>
      <c r="D1156">
        <f>IF(Tabelle1[[#This Row],[Verdienst]]="","",_xlfn.ISOWEEKNUM(Tabelle1[[#This Row],[Datum]]))</f>
        <v>8</v>
      </c>
      <c r="E1156" s="5">
        <v>46810</v>
      </c>
      <c r="F1156" s="4"/>
      <c r="G1156" s="4"/>
      <c r="I1156" s="6" t="str">
        <f>IF(Tabelle1[[#This Row],[Beginn]]&lt;1,"",IF(OR(Tabelle1[[#This Row],[Beginn]]="Urlaub",Tabelle1[[#This Row],[Beginn]]="Krank",Tabelle1[[#This Row],[Beginn]]="Feiertag"),8/24,Tabelle1[[#This Row],[Ende]]-Tabelle1[[#This Row],[Beginn]]-Tabelle1[[#This Row],[Pause]]))</f>
        <v/>
      </c>
      <c r="J1156" s="2" t="str">
        <f>IF(ISNUMBER(Tabelle1[[#This Row],[Stunde]]),IF(Tabelle1[[#This Row],[Stunde]]&gt;0,Tabelle1[[#This Row],[Stunde]]*$J$1*24,""),"")</f>
        <v/>
      </c>
      <c r="K1156">
        <f>IF(MOD(Tabelle1[[#This Row],[Datum]],7)=1,SUMIF(Tabelle1[Datum],"&lt;="&amp;Tabelle1[[#This Row],[Datum]],Tabelle1[Betrag]),"")</f>
        <v>506.55999999999995</v>
      </c>
      <c r="L1156" s="6">
        <f>IF(MOD(Tabelle1[[#This Row],[Datum]],7)=1,SUMIF(Tabelle1[Datum],"&lt;="&amp;Tabelle1[[#This Row],[Datum]],Tabelle1[Stunde]),"")</f>
        <v>1.3333333333333333</v>
      </c>
    </row>
    <row r="1157" spans="2:12" hidden="1">
      <c r="B1157">
        <f>IF(Tabelle1[[#This Row],[Datum]]&lt;1,"",YEAR(Tabelle1[[#This Row],[Datum]]))</f>
        <v>2028</v>
      </c>
      <c r="C1157">
        <f>IF(Tabelle1[[#This Row],[Datum]]&lt;1,"",MONTH(Tabelle1[[#This Row],[Datum]]))</f>
        <v>2</v>
      </c>
      <c r="D1157" t="str">
        <f>IF(Tabelle1[[#This Row],[Verdienst]]="","",_xlfn.ISOWEEKNUM(Tabelle1[[#This Row],[Datum]]))</f>
        <v/>
      </c>
      <c r="E1157" s="5">
        <v>46811</v>
      </c>
      <c r="F1157" s="4"/>
      <c r="G1157" s="4"/>
      <c r="I1157" s="6" t="str">
        <f>IF(Tabelle1[[#This Row],[Beginn]]&lt;1,"",IF(OR(Tabelle1[[#This Row],[Beginn]]="Urlaub",Tabelle1[[#This Row],[Beginn]]="Krank",Tabelle1[[#This Row],[Beginn]]="Feiertag"),8/24,Tabelle1[[#This Row],[Ende]]-Tabelle1[[#This Row],[Beginn]]-Tabelle1[[#This Row],[Pause]]))</f>
        <v/>
      </c>
      <c r="J1157" s="2" t="str">
        <f>IF(ISNUMBER(Tabelle1[[#This Row],[Stunde]]),IF(Tabelle1[[#This Row],[Stunde]]&gt;0,Tabelle1[[#This Row],[Stunde]]*$J$1*24,""),"")</f>
        <v/>
      </c>
      <c r="K1157" t="str">
        <f>IF(MOD(Tabelle1[[#This Row],[Datum]],7)=1,SUMIF(Tabelle1[Datum],"&lt;="&amp;Tabelle1[[#This Row],[Datum]],Tabelle1[Betrag]),"")</f>
        <v/>
      </c>
      <c r="L1157" s="6" t="str">
        <f>IF(MOD(Tabelle1[[#This Row],[Datum]],7)=1,SUMIF(Tabelle1[Datum],"&lt;="&amp;Tabelle1[[#This Row],[Datum]],Tabelle1[Stunde]),"")</f>
        <v/>
      </c>
    </row>
    <row r="1158" spans="2:12" hidden="1">
      <c r="B1158">
        <f>IF(Tabelle1[[#This Row],[Datum]]&lt;1,"",YEAR(Tabelle1[[#This Row],[Datum]]))</f>
        <v>2028</v>
      </c>
      <c r="C1158">
        <f>IF(Tabelle1[[#This Row],[Datum]]&lt;1,"",MONTH(Tabelle1[[#This Row],[Datum]]))</f>
        <v>2</v>
      </c>
      <c r="D1158" t="str">
        <f>IF(Tabelle1[[#This Row],[Verdienst]]="","",_xlfn.ISOWEEKNUM(Tabelle1[[#This Row],[Datum]]))</f>
        <v/>
      </c>
      <c r="E1158" s="5">
        <v>46812</v>
      </c>
      <c r="F1158" s="4"/>
      <c r="G1158" s="4"/>
      <c r="I1158" s="6" t="str">
        <f>IF(Tabelle1[[#This Row],[Beginn]]&lt;1,"",IF(OR(Tabelle1[[#This Row],[Beginn]]="Urlaub",Tabelle1[[#This Row],[Beginn]]="Krank",Tabelle1[[#This Row],[Beginn]]="Feiertag"),8/24,Tabelle1[[#This Row],[Ende]]-Tabelle1[[#This Row],[Beginn]]-Tabelle1[[#This Row],[Pause]]))</f>
        <v/>
      </c>
      <c r="J1158" s="2" t="str">
        <f>IF(ISNUMBER(Tabelle1[[#This Row],[Stunde]]),IF(Tabelle1[[#This Row],[Stunde]]&gt;0,Tabelle1[[#This Row],[Stunde]]*$J$1*24,""),"")</f>
        <v/>
      </c>
      <c r="K1158" t="str">
        <f>IF(MOD(Tabelle1[[#This Row],[Datum]],7)=1,SUMIF(Tabelle1[Datum],"&lt;="&amp;Tabelle1[[#This Row],[Datum]],Tabelle1[Betrag]),"")</f>
        <v/>
      </c>
      <c r="L1158" s="6" t="str">
        <f>IF(MOD(Tabelle1[[#This Row],[Datum]],7)=1,SUMIF(Tabelle1[Datum],"&lt;="&amp;Tabelle1[[#This Row],[Datum]],Tabelle1[Stunde]),"")</f>
        <v/>
      </c>
    </row>
    <row r="1159" spans="2:12" hidden="1">
      <c r="B1159">
        <f>IF(Tabelle1[[#This Row],[Datum]]&lt;1,"",YEAR(Tabelle1[[#This Row],[Datum]]))</f>
        <v>2028</v>
      </c>
      <c r="C1159">
        <f>IF(Tabelle1[[#This Row],[Datum]]&lt;1,"",MONTH(Tabelle1[[#This Row],[Datum]]))</f>
        <v>3</v>
      </c>
      <c r="D1159" t="str">
        <f>IF(Tabelle1[[#This Row],[Verdienst]]="","",_xlfn.ISOWEEKNUM(Tabelle1[[#This Row],[Datum]]))</f>
        <v/>
      </c>
      <c r="E1159" s="5">
        <v>46813</v>
      </c>
      <c r="F1159" s="4"/>
      <c r="G1159" s="4"/>
      <c r="I1159" s="6" t="str">
        <f>IF(Tabelle1[[#This Row],[Beginn]]&lt;1,"",IF(OR(Tabelle1[[#This Row],[Beginn]]="Urlaub",Tabelle1[[#This Row],[Beginn]]="Krank",Tabelle1[[#This Row],[Beginn]]="Feiertag"),8/24,Tabelle1[[#This Row],[Ende]]-Tabelle1[[#This Row],[Beginn]]-Tabelle1[[#This Row],[Pause]]))</f>
        <v/>
      </c>
      <c r="J1159" s="2" t="str">
        <f>IF(ISNUMBER(Tabelle1[[#This Row],[Stunde]]),IF(Tabelle1[[#This Row],[Stunde]]&gt;0,Tabelle1[[#This Row],[Stunde]]*$J$1*24,""),"")</f>
        <v/>
      </c>
      <c r="K1159" t="str">
        <f>IF(MOD(Tabelle1[[#This Row],[Datum]],7)=1,SUMIF(Tabelle1[Datum],"&lt;="&amp;Tabelle1[[#This Row],[Datum]],Tabelle1[Betrag]),"")</f>
        <v/>
      </c>
      <c r="L1159" s="6" t="str">
        <f>IF(MOD(Tabelle1[[#This Row],[Datum]],7)=1,SUMIF(Tabelle1[Datum],"&lt;="&amp;Tabelle1[[#This Row],[Datum]],Tabelle1[Stunde]),"")</f>
        <v/>
      </c>
    </row>
    <row r="1160" spans="2:12" hidden="1">
      <c r="B1160">
        <f>IF(Tabelle1[[#This Row],[Datum]]&lt;1,"",YEAR(Tabelle1[[#This Row],[Datum]]))</f>
        <v>2028</v>
      </c>
      <c r="C1160">
        <f>IF(Tabelle1[[#This Row],[Datum]]&lt;1,"",MONTH(Tabelle1[[#This Row],[Datum]]))</f>
        <v>3</v>
      </c>
      <c r="D1160" t="str">
        <f>IF(Tabelle1[[#This Row],[Verdienst]]="","",_xlfn.ISOWEEKNUM(Tabelle1[[#This Row],[Datum]]))</f>
        <v/>
      </c>
      <c r="E1160" s="5">
        <v>46814</v>
      </c>
      <c r="F1160" s="4"/>
      <c r="G1160" s="4"/>
      <c r="I1160" s="6" t="str">
        <f>IF(Tabelle1[[#This Row],[Beginn]]&lt;1,"",IF(OR(Tabelle1[[#This Row],[Beginn]]="Urlaub",Tabelle1[[#This Row],[Beginn]]="Krank",Tabelle1[[#This Row],[Beginn]]="Feiertag"),8/24,Tabelle1[[#This Row],[Ende]]-Tabelle1[[#This Row],[Beginn]]-Tabelle1[[#This Row],[Pause]]))</f>
        <v/>
      </c>
      <c r="J1160" s="2" t="str">
        <f>IF(ISNUMBER(Tabelle1[[#This Row],[Stunde]]),IF(Tabelle1[[#This Row],[Stunde]]&gt;0,Tabelle1[[#This Row],[Stunde]]*$J$1*24,""),"")</f>
        <v/>
      </c>
      <c r="K1160" t="str">
        <f>IF(MOD(Tabelle1[[#This Row],[Datum]],7)=1,SUMIF(Tabelle1[Datum],"&lt;="&amp;Tabelle1[[#This Row],[Datum]],Tabelle1[Betrag]),"")</f>
        <v/>
      </c>
      <c r="L1160" s="6" t="str">
        <f>IF(MOD(Tabelle1[[#This Row],[Datum]],7)=1,SUMIF(Tabelle1[Datum],"&lt;="&amp;Tabelle1[[#This Row],[Datum]],Tabelle1[Stunde]),"")</f>
        <v/>
      </c>
    </row>
    <row r="1161" spans="2:12" hidden="1">
      <c r="B1161">
        <f>IF(Tabelle1[[#This Row],[Datum]]&lt;1,"",YEAR(Tabelle1[[#This Row],[Datum]]))</f>
        <v>2028</v>
      </c>
      <c r="C1161">
        <f>IF(Tabelle1[[#This Row],[Datum]]&lt;1,"",MONTH(Tabelle1[[#This Row],[Datum]]))</f>
        <v>3</v>
      </c>
      <c r="D1161" t="str">
        <f>IF(Tabelle1[[#This Row],[Verdienst]]="","",_xlfn.ISOWEEKNUM(Tabelle1[[#This Row],[Datum]]))</f>
        <v/>
      </c>
      <c r="E1161" s="5">
        <v>46815</v>
      </c>
      <c r="F1161" s="4"/>
      <c r="G1161" s="4"/>
      <c r="I1161" s="6" t="str">
        <f>IF(Tabelle1[[#This Row],[Beginn]]&lt;1,"",IF(OR(Tabelle1[[#This Row],[Beginn]]="Urlaub",Tabelle1[[#This Row],[Beginn]]="Krank",Tabelle1[[#This Row],[Beginn]]="Feiertag"),8/24,Tabelle1[[#This Row],[Ende]]-Tabelle1[[#This Row],[Beginn]]-Tabelle1[[#This Row],[Pause]]))</f>
        <v/>
      </c>
      <c r="J1161" s="2" t="str">
        <f>IF(ISNUMBER(Tabelle1[[#This Row],[Stunde]]),IF(Tabelle1[[#This Row],[Stunde]]&gt;0,Tabelle1[[#This Row],[Stunde]]*$J$1*24,""),"")</f>
        <v/>
      </c>
      <c r="K1161" t="str">
        <f>IF(MOD(Tabelle1[[#This Row],[Datum]],7)=1,SUMIF(Tabelle1[Datum],"&lt;="&amp;Tabelle1[[#This Row],[Datum]],Tabelle1[Betrag]),"")</f>
        <v/>
      </c>
      <c r="L1161" s="6" t="str">
        <f>IF(MOD(Tabelle1[[#This Row],[Datum]],7)=1,SUMIF(Tabelle1[Datum],"&lt;="&amp;Tabelle1[[#This Row],[Datum]],Tabelle1[Stunde]),"")</f>
        <v/>
      </c>
    </row>
    <row r="1162" spans="2:12" hidden="1">
      <c r="B1162">
        <f>IF(Tabelle1[[#This Row],[Datum]]&lt;1,"",YEAR(Tabelle1[[#This Row],[Datum]]))</f>
        <v>2028</v>
      </c>
      <c r="C1162">
        <f>IF(Tabelle1[[#This Row],[Datum]]&lt;1,"",MONTH(Tabelle1[[#This Row],[Datum]]))</f>
        <v>3</v>
      </c>
      <c r="D1162" t="str">
        <f>IF(Tabelle1[[#This Row],[Verdienst]]="","",_xlfn.ISOWEEKNUM(Tabelle1[[#This Row],[Datum]]))</f>
        <v/>
      </c>
      <c r="E1162" s="5">
        <v>46816</v>
      </c>
      <c r="F1162" s="4"/>
      <c r="G1162" s="4"/>
      <c r="I1162" s="6" t="str">
        <f>IF(Tabelle1[[#This Row],[Beginn]]&lt;1,"",IF(OR(Tabelle1[[#This Row],[Beginn]]="Urlaub",Tabelle1[[#This Row],[Beginn]]="Krank",Tabelle1[[#This Row],[Beginn]]="Feiertag"),8/24,Tabelle1[[#This Row],[Ende]]-Tabelle1[[#This Row],[Beginn]]-Tabelle1[[#This Row],[Pause]]))</f>
        <v/>
      </c>
      <c r="J1162" s="2" t="str">
        <f>IF(ISNUMBER(Tabelle1[[#This Row],[Stunde]]),IF(Tabelle1[[#This Row],[Stunde]]&gt;0,Tabelle1[[#This Row],[Stunde]]*$J$1*24,""),"")</f>
        <v/>
      </c>
      <c r="K1162" t="str">
        <f>IF(MOD(Tabelle1[[#This Row],[Datum]],7)=1,SUMIF(Tabelle1[Datum],"&lt;="&amp;Tabelle1[[#This Row],[Datum]],Tabelle1[Betrag]),"")</f>
        <v/>
      </c>
      <c r="L1162" s="6" t="str">
        <f>IF(MOD(Tabelle1[[#This Row],[Datum]],7)=1,SUMIF(Tabelle1[Datum],"&lt;="&amp;Tabelle1[[#This Row],[Datum]],Tabelle1[Stunde]),"")</f>
        <v/>
      </c>
    </row>
    <row r="1163" spans="2:12" hidden="1">
      <c r="B1163">
        <f>IF(Tabelle1[[#This Row],[Datum]]&lt;1,"",YEAR(Tabelle1[[#This Row],[Datum]]))</f>
        <v>2028</v>
      </c>
      <c r="C1163">
        <f>IF(Tabelle1[[#This Row],[Datum]]&lt;1,"",MONTH(Tabelle1[[#This Row],[Datum]]))</f>
        <v>3</v>
      </c>
      <c r="D1163">
        <f>IF(Tabelle1[[#This Row],[Verdienst]]="","",_xlfn.ISOWEEKNUM(Tabelle1[[#This Row],[Datum]]))</f>
        <v>9</v>
      </c>
      <c r="E1163" s="5">
        <v>46817</v>
      </c>
      <c r="F1163" s="4"/>
      <c r="G1163" s="4"/>
      <c r="I1163" s="6" t="str">
        <f>IF(Tabelle1[[#This Row],[Beginn]]&lt;1,"",IF(OR(Tabelle1[[#This Row],[Beginn]]="Urlaub",Tabelle1[[#This Row],[Beginn]]="Krank",Tabelle1[[#This Row],[Beginn]]="Feiertag"),8/24,Tabelle1[[#This Row],[Ende]]-Tabelle1[[#This Row],[Beginn]]-Tabelle1[[#This Row],[Pause]]))</f>
        <v/>
      </c>
      <c r="J1163" s="2" t="str">
        <f>IF(ISNUMBER(Tabelle1[[#This Row],[Stunde]]),IF(Tabelle1[[#This Row],[Stunde]]&gt;0,Tabelle1[[#This Row],[Stunde]]*$J$1*24,""),"")</f>
        <v/>
      </c>
      <c r="K1163">
        <f>IF(MOD(Tabelle1[[#This Row],[Datum]],7)=1,SUMIF(Tabelle1[Datum],"&lt;="&amp;Tabelle1[[#This Row],[Datum]],Tabelle1[Betrag]),"")</f>
        <v>506.55999999999995</v>
      </c>
      <c r="L1163" s="6">
        <f>IF(MOD(Tabelle1[[#This Row],[Datum]],7)=1,SUMIF(Tabelle1[Datum],"&lt;="&amp;Tabelle1[[#This Row],[Datum]],Tabelle1[Stunde]),"")</f>
        <v>1.3333333333333333</v>
      </c>
    </row>
    <row r="1164" spans="2:12" hidden="1">
      <c r="B1164">
        <f>IF(Tabelle1[[#This Row],[Datum]]&lt;1,"",YEAR(Tabelle1[[#This Row],[Datum]]))</f>
        <v>2028</v>
      </c>
      <c r="C1164">
        <f>IF(Tabelle1[[#This Row],[Datum]]&lt;1,"",MONTH(Tabelle1[[#This Row],[Datum]]))</f>
        <v>3</v>
      </c>
      <c r="D1164" t="str">
        <f>IF(Tabelle1[[#This Row],[Verdienst]]="","",_xlfn.ISOWEEKNUM(Tabelle1[[#This Row],[Datum]]))</f>
        <v/>
      </c>
      <c r="E1164" s="5">
        <v>46818</v>
      </c>
      <c r="F1164" s="4"/>
      <c r="G1164" s="4"/>
      <c r="I1164" s="6" t="str">
        <f>IF(Tabelle1[[#This Row],[Beginn]]&lt;1,"",IF(OR(Tabelle1[[#This Row],[Beginn]]="Urlaub",Tabelle1[[#This Row],[Beginn]]="Krank",Tabelle1[[#This Row],[Beginn]]="Feiertag"),8/24,Tabelle1[[#This Row],[Ende]]-Tabelle1[[#This Row],[Beginn]]-Tabelle1[[#This Row],[Pause]]))</f>
        <v/>
      </c>
      <c r="J1164" s="2" t="str">
        <f>IF(ISNUMBER(Tabelle1[[#This Row],[Stunde]]),IF(Tabelle1[[#This Row],[Stunde]]&gt;0,Tabelle1[[#This Row],[Stunde]]*$J$1*24,""),"")</f>
        <v/>
      </c>
      <c r="K1164" t="str">
        <f>IF(MOD(Tabelle1[[#This Row],[Datum]],7)=1,SUMIF(Tabelle1[Datum],"&lt;="&amp;Tabelle1[[#This Row],[Datum]],Tabelle1[Betrag]),"")</f>
        <v/>
      </c>
      <c r="L1164" s="6" t="str">
        <f>IF(MOD(Tabelle1[[#This Row],[Datum]],7)=1,SUMIF(Tabelle1[Datum],"&lt;="&amp;Tabelle1[[#This Row],[Datum]],Tabelle1[Stunde]),"")</f>
        <v/>
      </c>
    </row>
    <row r="1165" spans="2:12" hidden="1">
      <c r="B1165">
        <f>IF(Tabelle1[[#This Row],[Datum]]&lt;1,"",YEAR(Tabelle1[[#This Row],[Datum]]))</f>
        <v>2028</v>
      </c>
      <c r="C1165">
        <f>IF(Tabelle1[[#This Row],[Datum]]&lt;1,"",MONTH(Tabelle1[[#This Row],[Datum]]))</f>
        <v>3</v>
      </c>
      <c r="D1165" t="str">
        <f>IF(Tabelle1[[#This Row],[Verdienst]]="","",_xlfn.ISOWEEKNUM(Tabelle1[[#This Row],[Datum]]))</f>
        <v/>
      </c>
      <c r="E1165" s="5">
        <v>46819</v>
      </c>
      <c r="F1165" s="4"/>
      <c r="G1165" s="4"/>
      <c r="I1165" s="6" t="str">
        <f>IF(Tabelle1[[#This Row],[Beginn]]&lt;1,"",IF(OR(Tabelle1[[#This Row],[Beginn]]="Urlaub",Tabelle1[[#This Row],[Beginn]]="Krank",Tabelle1[[#This Row],[Beginn]]="Feiertag"),8/24,Tabelle1[[#This Row],[Ende]]-Tabelle1[[#This Row],[Beginn]]-Tabelle1[[#This Row],[Pause]]))</f>
        <v/>
      </c>
      <c r="J1165" s="2" t="str">
        <f>IF(ISNUMBER(Tabelle1[[#This Row],[Stunde]]),IF(Tabelle1[[#This Row],[Stunde]]&gt;0,Tabelle1[[#This Row],[Stunde]]*$J$1*24,""),"")</f>
        <v/>
      </c>
      <c r="K1165" t="str">
        <f>IF(MOD(Tabelle1[[#This Row],[Datum]],7)=1,SUMIF(Tabelle1[Datum],"&lt;="&amp;Tabelle1[[#This Row],[Datum]],Tabelle1[Betrag]),"")</f>
        <v/>
      </c>
      <c r="L1165" s="6" t="str">
        <f>IF(MOD(Tabelle1[[#This Row],[Datum]],7)=1,SUMIF(Tabelle1[Datum],"&lt;="&amp;Tabelle1[[#This Row],[Datum]],Tabelle1[Stunde]),"")</f>
        <v/>
      </c>
    </row>
    <row r="1166" spans="2:12" hidden="1">
      <c r="B1166">
        <f>IF(Tabelle1[[#This Row],[Datum]]&lt;1,"",YEAR(Tabelle1[[#This Row],[Datum]]))</f>
        <v>2028</v>
      </c>
      <c r="C1166">
        <f>IF(Tabelle1[[#This Row],[Datum]]&lt;1,"",MONTH(Tabelle1[[#This Row],[Datum]]))</f>
        <v>3</v>
      </c>
      <c r="D1166" t="str">
        <f>IF(Tabelle1[[#This Row],[Verdienst]]="","",_xlfn.ISOWEEKNUM(Tabelle1[[#This Row],[Datum]]))</f>
        <v/>
      </c>
      <c r="E1166" s="5">
        <v>46820</v>
      </c>
      <c r="F1166" s="4"/>
      <c r="G1166" s="4"/>
      <c r="I1166" s="6" t="str">
        <f>IF(Tabelle1[[#This Row],[Beginn]]&lt;1,"",IF(OR(Tabelle1[[#This Row],[Beginn]]="Urlaub",Tabelle1[[#This Row],[Beginn]]="Krank",Tabelle1[[#This Row],[Beginn]]="Feiertag"),8/24,Tabelle1[[#This Row],[Ende]]-Tabelle1[[#This Row],[Beginn]]-Tabelle1[[#This Row],[Pause]]))</f>
        <v/>
      </c>
      <c r="J1166" s="2" t="str">
        <f>IF(ISNUMBER(Tabelle1[[#This Row],[Stunde]]),IF(Tabelle1[[#This Row],[Stunde]]&gt;0,Tabelle1[[#This Row],[Stunde]]*$J$1*24,""),"")</f>
        <v/>
      </c>
      <c r="K1166" t="str">
        <f>IF(MOD(Tabelle1[[#This Row],[Datum]],7)=1,SUMIF(Tabelle1[Datum],"&lt;="&amp;Tabelle1[[#This Row],[Datum]],Tabelle1[Betrag]),"")</f>
        <v/>
      </c>
      <c r="L1166" s="6" t="str">
        <f>IF(MOD(Tabelle1[[#This Row],[Datum]],7)=1,SUMIF(Tabelle1[Datum],"&lt;="&amp;Tabelle1[[#This Row],[Datum]],Tabelle1[Stunde]),"")</f>
        <v/>
      </c>
    </row>
    <row r="1167" spans="2:12" hidden="1">
      <c r="B1167">
        <f>IF(Tabelle1[[#This Row],[Datum]]&lt;1,"",YEAR(Tabelle1[[#This Row],[Datum]]))</f>
        <v>2028</v>
      </c>
      <c r="C1167">
        <f>IF(Tabelle1[[#This Row],[Datum]]&lt;1,"",MONTH(Tabelle1[[#This Row],[Datum]]))</f>
        <v>3</v>
      </c>
      <c r="D1167" t="str">
        <f>IF(Tabelle1[[#This Row],[Verdienst]]="","",_xlfn.ISOWEEKNUM(Tabelle1[[#This Row],[Datum]]))</f>
        <v/>
      </c>
      <c r="E1167" s="5">
        <v>46821</v>
      </c>
      <c r="F1167" s="4"/>
      <c r="G1167" s="4"/>
      <c r="I1167" s="6" t="str">
        <f>IF(Tabelle1[[#This Row],[Beginn]]&lt;1,"",IF(OR(Tabelle1[[#This Row],[Beginn]]="Urlaub",Tabelle1[[#This Row],[Beginn]]="Krank",Tabelle1[[#This Row],[Beginn]]="Feiertag"),8/24,Tabelle1[[#This Row],[Ende]]-Tabelle1[[#This Row],[Beginn]]-Tabelle1[[#This Row],[Pause]]))</f>
        <v/>
      </c>
      <c r="J1167" s="2" t="str">
        <f>IF(ISNUMBER(Tabelle1[[#This Row],[Stunde]]),IF(Tabelle1[[#This Row],[Stunde]]&gt;0,Tabelle1[[#This Row],[Stunde]]*$J$1*24,""),"")</f>
        <v/>
      </c>
      <c r="K1167" t="str">
        <f>IF(MOD(Tabelle1[[#This Row],[Datum]],7)=1,SUMIF(Tabelle1[Datum],"&lt;="&amp;Tabelle1[[#This Row],[Datum]],Tabelle1[Betrag]),"")</f>
        <v/>
      </c>
      <c r="L1167" s="6" t="str">
        <f>IF(MOD(Tabelle1[[#This Row],[Datum]],7)=1,SUMIF(Tabelle1[Datum],"&lt;="&amp;Tabelle1[[#This Row],[Datum]],Tabelle1[Stunde]),"")</f>
        <v/>
      </c>
    </row>
    <row r="1168" spans="2:12" hidden="1">
      <c r="B1168">
        <f>IF(Tabelle1[[#This Row],[Datum]]&lt;1,"",YEAR(Tabelle1[[#This Row],[Datum]]))</f>
        <v>2028</v>
      </c>
      <c r="C1168">
        <f>IF(Tabelle1[[#This Row],[Datum]]&lt;1,"",MONTH(Tabelle1[[#This Row],[Datum]]))</f>
        <v>3</v>
      </c>
      <c r="D1168" t="str">
        <f>IF(Tabelle1[[#This Row],[Verdienst]]="","",_xlfn.ISOWEEKNUM(Tabelle1[[#This Row],[Datum]]))</f>
        <v/>
      </c>
      <c r="E1168" s="5">
        <v>46822</v>
      </c>
      <c r="F1168" s="4"/>
      <c r="G1168" s="4"/>
      <c r="I1168" s="6" t="str">
        <f>IF(Tabelle1[[#This Row],[Beginn]]&lt;1,"",IF(OR(Tabelle1[[#This Row],[Beginn]]="Urlaub",Tabelle1[[#This Row],[Beginn]]="Krank",Tabelle1[[#This Row],[Beginn]]="Feiertag"),8/24,Tabelle1[[#This Row],[Ende]]-Tabelle1[[#This Row],[Beginn]]-Tabelle1[[#This Row],[Pause]]))</f>
        <v/>
      </c>
      <c r="J1168" s="2" t="str">
        <f>IF(ISNUMBER(Tabelle1[[#This Row],[Stunde]]),IF(Tabelle1[[#This Row],[Stunde]]&gt;0,Tabelle1[[#This Row],[Stunde]]*$J$1*24,""),"")</f>
        <v/>
      </c>
      <c r="K1168" t="str">
        <f>IF(MOD(Tabelle1[[#This Row],[Datum]],7)=1,SUMIF(Tabelle1[Datum],"&lt;="&amp;Tabelle1[[#This Row],[Datum]],Tabelle1[Betrag]),"")</f>
        <v/>
      </c>
      <c r="L1168" s="6" t="str">
        <f>IF(MOD(Tabelle1[[#This Row],[Datum]],7)=1,SUMIF(Tabelle1[Datum],"&lt;="&amp;Tabelle1[[#This Row],[Datum]],Tabelle1[Stunde]),"")</f>
        <v/>
      </c>
    </row>
    <row r="1169" spans="2:12" hidden="1">
      <c r="B1169">
        <f>IF(Tabelle1[[#This Row],[Datum]]&lt;1,"",YEAR(Tabelle1[[#This Row],[Datum]]))</f>
        <v>2028</v>
      </c>
      <c r="C1169">
        <f>IF(Tabelle1[[#This Row],[Datum]]&lt;1,"",MONTH(Tabelle1[[#This Row],[Datum]]))</f>
        <v>3</v>
      </c>
      <c r="D1169" t="str">
        <f>IF(Tabelle1[[#This Row],[Verdienst]]="","",_xlfn.ISOWEEKNUM(Tabelle1[[#This Row],[Datum]]))</f>
        <v/>
      </c>
      <c r="E1169" s="5">
        <v>46823</v>
      </c>
      <c r="F1169" s="4"/>
      <c r="G1169" s="4"/>
      <c r="I1169" s="6" t="str">
        <f>IF(Tabelle1[[#This Row],[Beginn]]&lt;1,"",IF(OR(Tabelle1[[#This Row],[Beginn]]="Urlaub",Tabelle1[[#This Row],[Beginn]]="Krank",Tabelle1[[#This Row],[Beginn]]="Feiertag"),8/24,Tabelle1[[#This Row],[Ende]]-Tabelle1[[#This Row],[Beginn]]-Tabelle1[[#This Row],[Pause]]))</f>
        <v/>
      </c>
      <c r="J1169" s="2" t="str">
        <f>IF(ISNUMBER(Tabelle1[[#This Row],[Stunde]]),IF(Tabelle1[[#This Row],[Stunde]]&gt;0,Tabelle1[[#This Row],[Stunde]]*$J$1*24,""),"")</f>
        <v/>
      </c>
      <c r="K1169" t="str">
        <f>IF(MOD(Tabelle1[[#This Row],[Datum]],7)=1,SUMIF(Tabelle1[Datum],"&lt;="&amp;Tabelle1[[#This Row],[Datum]],Tabelle1[Betrag]),"")</f>
        <v/>
      </c>
      <c r="L1169" s="6" t="str">
        <f>IF(MOD(Tabelle1[[#This Row],[Datum]],7)=1,SUMIF(Tabelle1[Datum],"&lt;="&amp;Tabelle1[[#This Row],[Datum]],Tabelle1[Stunde]),"")</f>
        <v/>
      </c>
    </row>
    <row r="1170" spans="2:12" hidden="1">
      <c r="B1170">
        <f>IF(Tabelle1[[#This Row],[Datum]]&lt;1,"",YEAR(Tabelle1[[#This Row],[Datum]]))</f>
        <v>2028</v>
      </c>
      <c r="C1170">
        <f>IF(Tabelle1[[#This Row],[Datum]]&lt;1,"",MONTH(Tabelle1[[#This Row],[Datum]]))</f>
        <v>3</v>
      </c>
      <c r="D1170">
        <f>IF(Tabelle1[[#This Row],[Verdienst]]="","",_xlfn.ISOWEEKNUM(Tabelle1[[#This Row],[Datum]]))</f>
        <v>10</v>
      </c>
      <c r="E1170" s="5">
        <v>46824</v>
      </c>
      <c r="F1170" s="4"/>
      <c r="G1170" s="4"/>
      <c r="I1170" s="6" t="str">
        <f>IF(Tabelle1[[#This Row],[Beginn]]&lt;1,"",IF(OR(Tabelle1[[#This Row],[Beginn]]="Urlaub",Tabelle1[[#This Row],[Beginn]]="Krank",Tabelle1[[#This Row],[Beginn]]="Feiertag"),8/24,Tabelle1[[#This Row],[Ende]]-Tabelle1[[#This Row],[Beginn]]-Tabelle1[[#This Row],[Pause]]))</f>
        <v/>
      </c>
      <c r="J1170" s="2" t="str">
        <f>IF(ISNUMBER(Tabelle1[[#This Row],[Stunde]]),IF(Tabelle1[[#This Row],[Stunde]]&gt;0,Tabelle1[[#This Row],[Stunde]]*$J$1*24,""),"")</f>
        <v/>
      </c>
      <c r="K1170">
        <f>IF(MOD(Tabelle1[[#This Row],[Datum]],7)=1,SUMIF(Tabelle1[Datum],"&lt;="&amp;Tabelle1[[#This Row],[Datum]],Tabelle1[Betrag]),"")</f>
        <v>506.55999999999995</v>
      </c>
      <c r="L1170" s="6">
        <f>IF(MOD(Tabelle1[[#This Row],[Datum]],7)=1,SUMIF(Tabelle1[Datum],"&lt;="&amp;Tabelle1[[#This Row],[Datum]],Tabelle1[Stunde]),"")</f>
        <v>1.3333333333333333</v>
      </c>
    </row>
    <row r="1171" spans="2:12" hidden="1">
      <c r="B1171">
        <f>IF(Tabelle1[[#This Row],[Datum]]&lt;1,"",YEAR(Tabelle1[[#This Row],[Datum]]))</f>
        <v>2028</v>
      </c>
      <c r="C1171">
        <f>IF(Tabelle1[[#This Row],[Datum]]&lt;1,"",MONTH(Tabelle1[[#This Row],[Datum]]))</f>
        <v>3</v>
      </c>
      <c r="D1171" t="str">
        <f>IF(Tabelle1[[#This Row],[Verdienst]]="","",_xlfn.ISOWEEKNUM(Tabelle1[[#This Row],[Datum]]))</f>
        <v/>
      </c>
      <c r="E1171" s="5">
        <v>46825</v>
      </c>
      <c r="F1171" s="4"/>
      <c r="G1171" s="4"/>
      <c r="I1171" s="6" t="str">
        <f>IF(Tabelle1[[#This Row],[Beginn]]&lt;1,"",IF(OR(Tabelle1[[#This Row],[Beginn]]="Urlaub",Tabelle1[[#This Row],[Beginn]]="Krank",Tabelle1[[#This Row],[Beginn]]="Feiertag"),8/24,Tabelle1[[#This Row],[Ende]]-Tabelle1[[#This Row],[Beginn]]-Tabelle1[[#This Row],[Pause]]))</f>
        <v/>
      </c>
      <c r="J1171" s="2" t="str">
        <f>IF(ISNUMBER(Tabelle1[[#This Row],[Stunde]]),IF(Tabelle1[[#This Row],[Stunde]]&gt;0,Tabelle1[[#This Row],[Stunde]]*$J$1*24,""),"")</f>
        <v/>
      </c>
      <c r="K1171" t="str">
        <f>IF(MOD(Tabelle1[[#This Row],[Datum]],7)=1,SUMIF(Tabelle1[Datum],"&lt;="&amp;Tabelle1[[#This Row],[Datum]],Tabelle1[Betrag]),"")</f>
        <v/>
      </c>
      <c r="L1171" s="6" t="str">
        <f>IF(MOD(Tabelle1[[#This Row],[Datum]],7)=1,SUMIF(Tabelle1[Datum],"&lt;="&amp;Tabelle1[[#This Row],[Datum]],Tabelle1[Stunde]),"")</f>
        <v/>
      </c>
    </row>
    <row r="1172" spans="2:12" hidden="1">
      <c r="B1172">
        <f>IF(Tabelle1[[#This Row],[Datum]]&lt;1,"",YEAR(Tabelle1[[#This Row],[Datum]]))</f>
        <v>2028</v>
      </c>
      <c r="C1172">
        <f>IF(Tabelle1[[#This Row],[Datum]]&lt;1,"",MONTH(Tabelle1[[#This Row],[Datum]]))</f>
        <v>3</v>
      </c>
      <c r="D1172" t="str">
        <f>IF(Tabelle1[[#This Row],[Verdienst]]="","",_xlfn.ISOWEEKNUM(Tabelle1[[#This Row],[Datum]]))</f>
        <v/>
      </c>
      <c r="E1172" s="5">
        <v>46826</v>
      </c>
      <c r="F1172" s="4"/>
      <c r="G1172" s="4"/>
      <c r="I1172" s="6" t="str">
        <f>IF(Tabelle1[[#This Row],[Beginn]]&lt;1,"",IF(OR(Tabelle1[[#This Row],[Beginn]]="Urlaub",Tabelle1[[#This Row],[Beginn]]="Krank",Tabelle1[[#This Row],[Beginn]]="Feiertag"),8/24,Tabelle1[[#This Row],[Ende]]-Tabelle1[[#This Row],[Beginn]]-Tabelle1[[#This Row],[Pause]]))</f>
        <v/>
      </c>
      <c r="J1172" s="2" t="str">
        <f>IF(ISNUMBER(Tabelle1[[#This Row],[Stunde]]),IF(Tabelle1[[#This Row],[Stunde]]&gt;0,Tabelle1[[#This Row],[Stunde]]*$J$1*24,""),"")</f>
        <v/>
      </c>
      <c r="K1172" t="str">
        <f>IF(MOD(Tabelle1[[#This Row],[Datum]],7)=1,SUMIF(Tabelle1[Datum],"&lt;="&amp;Tabelle1[[#This Row],[Datum]],Tabelle1[Betrag]),"")</f>
        <v/>
      </c>
      <c r="L1172" s="6" t="str">
        <f>IF(MOD(Tabelle1[[#This Row],[Datum]],7)=1,SUMIF(Tabelle1[Datum],"&lt;="&amp;Tabelle1[[#This Row],[Datum]],Tabelle1[Stunde]),"")</f>
        <v/>
      </c>
    </row>
    <row r="1173" spans="2:12" hidden="1">
      <c r="B1173">
        <f>IF(Tabelle1[[#This Row],[Datum]]&lt;1,"",YEAR(Tabelle1[[#This Row],[Datum]]))</f>
        <v>2028</v>
      </c>
      <c r="C1173">
        <f>IF(Tabelle1[[#This Row],[Datum]]&lt;1,"",MONTH(Tabelle1[[#This Row],[Datum]]))</f>
        <v>3</v>
      </c>
      <c r="D1173" t="str">
        <f>IF(Tabelle1[[#This Row],[Verdienst]]="","",_xlfn.ISOWEEKNUM(Tabelle1[[#This Row],[Datum]]))</f>
        <v/>
      </c>
      <c r="E1173" s="5">
        <v>46827</v>
      </c>
      <c r="F1173" s="4"/>
      <c r="G1173" s="4"/>
      <c r="I1173" s="6" t="str">
        <f>IF(Tabelle1[[#This Row],[Beginn]]&lt;1,"",IF(OR(Tabelle1[[#This Row],[Beginn]]="Urlaub",Tabelle1[[#This Row],[Beginn]]="Krank",Tabelle1[[#This Row],[Beginn]]="Feiertag"),8/24,Tabelle1[[#This Row],[Ende]]-Tabelle1[[#This Row],[Beginn]]-Tabelle1[[#This Row],[Pause]]))</f>
        <v/>
      </c>
      <c r="J1173" s="2" t="str">
        <f>IF(ISNUMBER(Tabelle1[[#This Row],[Stunde]]),IF(Tabelle1[[#This Row],[Stunde]]&gt;0,Tabelle1[[#This Row],[Stunde]]*$J$1*24,""),"")</f>
        <v/>
      </c>
      <c r="K1173" t="str">
        <f>IF(MOD(Tabelle1[[#This Row],[Datum]],7)=1,SUMIF(Tabelle1[Datum],"&lt;="&amp;Tabelle1[[#This Row],[Datum]],Tabelle1[Betrag]),"")</f>
        <v/>
      </c>
      <c r="L1173" s="6" t="str">
        <f>IF(MOD(Tabelle1[[#This Row],[Datum]],7)=1,SUMIF(Tabelle1[Datum],"&lt;="&amp;Tabelle1[[#This Row],[Datum]],Tabelle1[Stunde]),"")</f>
        <v/>
      </c>
    </row>
    <row r="1174" spans="2:12" hidden="1">
      <c r="B1174">
        <f>IF(Tabelle1[[#This Row],[Datum]]&lt;1,"",YEAR(Tabelle1[[#This Row],[Datum]]))</f>
        <v>2028</v>
      </c>
      <c r="C1174">
        <f>IF(Tabelle1[[#This Row],[Datum]]&lt;1,"",MONTH(Tabelle1[[#This Row],[Datum]]))</f>
        <v>3</v>
      </c>
      <c r="D1174" t="str">
        <f>IF(Tabelle1[[#This Row],[Verdienst]]="","",_xlfn.ISOWEEKNUM(Tabelle1[[#This Row],[Datum]]))</f>
        <v/>
      </c>
      <c r="E1174" s="5">
        <v>46828</v>
      </c>
      <c r="F1174" s="4"/>
      <c r="G1174" s="4"/>
      <c r="I1174" s="6" t="str">
        <f>IF(Tabelle1[[#This Row],[Beginn]]&lt;1,"",IF(OR(Tabelle1[[#This Row],[Beginn]]="Urlaub",Tabelle1[[#This Row],[Beginn]]="Krank",Tabelle1[[#This Row],[Beginn]]="Feiertag"),8/24,Tabelle1[[#This Row],[Ende]]-Tabelle1[[#This Row],[Beginn]]-Tabelle1[[#This Row],[Pause]]))</f>
        <v/>
      </c>
      <c r="J1174" s="2" t="str">
        <f>IF(ISNUMBER(Tabelle1[[#This Row],[Stunde]]),IF(Tabelle1[[#This Row],[Stunde]]&gt;0,Tabelle1[[#This Row],[Stunde]]*$J$1*24,""),"")</f>
        <v/>
      </c>
      <c r="K1174" t="str">
        <f>IF(MOD(Tabelle1[[#This Row],[Datum]],7)=1,SUMIF(Tabelle1[Datum],"&lt;="&amp;Tabelle1[[#This Row],[Datum]],Tabelle1[Betrag]),"")</f>
        <v/>
      </c>
      <c r="L1174" s="6" t="str">
        <f>IF(MOD(Tabelle1[[#This Row],[Datum]],7)=1,SUMIF(Tabelle1[Datum],"&lt;="&amp;Tabelle1[[#This Row],[Datum]],Tabelle1[Stunde]),"")</f>
        <v/>
      </c>
    </row>
    <row r="1175" spans="2:12" hidden="1">
      <c r="B1175">
        <f>IF(Tabelle1[[#This Row],[Datum]]&lt;1,"",YEAR(Tabelle1[[#This Row],[Datum]]))</f>
        <v>2028</v>
      </c>
      <c r="C1175">
        <f>IF(Tabelle1[[#This Row],[Datum]]&lt;1,"",MONTH(Tabelle1[[#This Row],[Datum]]))</f>
        <v>3</v>
      </c>
      <c r="D1175" t="str">
        <f>IF(Tabelle1[[#This Row],[Verdienst]]="","",_xlfn.ISOWEEKNUM(Tabelle1[[#This Row],[Datum]]))</f>
        <v/>
      </c>
      <c r="E1175" s="5">
        <v>46829</v>
      </c>
      <c r="F1175" s="4"/>
      <c r="G1175" s="4"/>
      <c r="I1175" s="6" t="str">
        <f>IF(Tabelle1[[#This Row],[Beginn]]&lt;1,"",IF(OR(Tabelle1[[#This Row],[Beginn]]="Urlaub",Tabelle1[[#This Row],[Beginn]]="Krank",Tabelle1[[#This Row],[Beginn]]="Feiertag"),8/24,Tabelle1[[#This Row],[Ende]]-Tabelle1[[#This Row],[Beginn]]-Tabelle1[[#This Row],[Pause]]))</f>
        <v/>
      </c>
      <c r="J1175" s="2" t="str">
        <f>IF(ISNUMBER(Tabelle1[[#This Row],[Stunde]]),IF(Tabelle1[[#This Row],[Stunde]]&gt;0,Tabelle1[[#This Row],[Stunde]]*$J$1*24,""),"")</f>
        <v/>
      </c>
      <c r="K1175" t="str">
        <f>IF(MOD(Tabelle1[[#This Row],[Datum]],7)=1,SUMIF(Tabelle1[Datum],"&lt;="&amp;Tabelle1[[#This Row],[Datum]],Tabelle1[Betrag]),"")</f>
        <v/>
      </c>
      <c r="L1175" s="6" t="str">
        <f>IF(MOD(Tabelle1[[#This Row],[Datum]],7)=1,SUMIF(Tabelle1[Datum],"&lt;="&amp;Tabelle1[[#This Row],[Datum]],Tabelle1[Stunde]),"")</f>
        <v/>
      </c>
    </row>
    <row r="1176" spans="2:12" hidden="1">
      <c r="B1176">
        <f>IF(Tabelle1[[#This Row],[Datum]]&lt;1,"",YEAR(Tabelle1[[#This Row],[Datum]]))</f>
        <v>2028</v>
      </c>
      <c r="C1176">
        <f>IF(Tabelle1[[#This Row],[Datum]]&lt;1,"",MONTH(Tabelle1[[#This Row],[Datum]]))</f>
        <v>3</v>
      </c>
      <c r="D1176" t="str">
        <f>IF(Tabelle1[[#This Row],[Verdienst]]="","",_xlfn.ISOWEEKNUM(Tabelle1[[#This Row],[Datum]]))</f>
        <v/>
      </c>
      <c r="E1176" s="5">
        <v>46830</v>
      </c>
      <c r="F1176" s="4"/>
      <c r="G1176" s="4"/>
      <c r="I1176" s="6" t="str">
        <f>IF(Tabelle1[[#This Row],[Beginn]]&lt;1,"",IF(OR(Tabelle1[[#This Row],[Beginn]]="Urlaub",Tabelle1[[#This Row],[Beginn]]="Krank",Tabelle1[[#This Row],[Beginn]]="Feiertag"),8/24,Tabelle1[[#This Row],[Ende]]-Tabelle1[[#This Row],[Beginn]]-Tabelle1[[#This Row],[Pause]]))</f>
        <v/>
      </c>
      <c r="J1176" s="2" t="str">
        <f>IF(ISNUMBER(Tabelle1[[#This Row],[Stunde]]),IF(Tabelle1[[#This Row],[Stunde]]&gt;0,Tabelle1[[#This Row],[Stunde]]*$J$1*24,""),"")</f>
        <v/>
      </c>
      <c r="K1176" t="str">
        <f>IF(MOD(Tabelle1[[#This Row],[Datum]],7)=1,SUMIF(Tabelle1[Datum],"&lt;="&amp;Tabelle1[[#This Row],[Datum]],Tabelle1[Betrag]),"")</f>
        <v/>
      </c>
      <c r="L1176" s="6" t="str">
        <f>IF(MOD(Tabelle1[[#This Row],[Datum]],7)=1,SUMIF(Tabelle1[Datum],"&lt;="&amp;Tabelle1[[#This Row],[Datum]],Tabelle1[Stunde]),"")</f>
        <v/>
      </c>
    </row>
    <row r="1177" spans="2:12" hidden="1">
      <c r="B1177">
        <f>IF(Tabelle1[[#This Row],[Datum]]&lt;1,"",YEAR(Tabelle1[[#This Row],[Datum]]))</f>
        <v>2028</v>
      </c>
      <c r="C1177">
        <f>IF(Tabelle1[[#This Row],[Datum]]&lt;1,"",MONTH(Tabelle1[[#This Row],[Datum]]))</f>
        <v>3</v>
      </c>
      <c r="D1177">
        <f>IF(Tabelle1[[#This Row],[Verdienst]]="","",_xlfn.ISOWEEKNUM(Tabelle1[[#This Row],[Datum]]))</f>
        <v>11</v>
      </c>
      <c r="E1177" s="5">
        <v>46831</v>
      </c>
      <c r="F1177" s="4"/>
      <c r="G1177" s="4"/>
      <c r="I1177" s="6" t="str">
        <f>IF(Tabelle1[[#This Row],[Beginn]]&lt;1,"",IF(OR(Tabelle1[[#This Row],[Beginn]]="Urlaub",Tabelle1[[#This Row],[Beginn]]="Krank",Tabelle1[[#This Row],[Beginn]]="Feiertag"),8/24,Tabelle1[[#This Row],[Ende]]-Tabelle1[[#This Row],[Beginn]]-Tabelle1[[#This Row],[Pause]]))</f>
        <v/>
      </c>
      <c r="J1177" s="2" t="str">
        <f>IF(ISNUMBER(Tabelle1[[#This Row],[Stunde]]),IF(Tabelle1[[#This Row],[Stunde]]&gt;0,Tabelle1[[#This Row],[Stunde]]*$J$1*24,""),"")</f>
        <v/>
      </c>
      <c r="K1177">
        <f>IF(MOD(Tabelle1[[#This Row],[Datum]],7)=1,SUMIF(Tabelle1[Datum],"&lt;="&amp;Tabelle1[[#This Row],[Datum]],Tabelle1[Betrag]),"")</f>
        <v>506.55999999999995</v>
      </c>
      <c r="L1177" s="6">
        <f>IF(MOD(Tabelle1[[#This Row],[Datum]],7)=1,SUMIF(Tabelle1[Datum],"&lt;="&amp;Tabelle1[[#This Row],[Datum]],Tabelle1[Stunde]),"")</f>
        <v>1.3333333333333333</v>
      </c>
    </row>
    <row r="1178" spans="2:12" hidden="1">
      <c r="B1178">
        <f>IF(Tabelle1[[#This Row],[Datum]]&lt;1,"",YEAR(Tabelle1[[#This Row],[Datum]]))</f>
        <v>2028</v>
      </c>
      <c r="C1178">
        <f>IF(Tabelle1[[#This Row],[Datum]]&lt;1,"",MONTH(Tabelle1[[#This Row],[Datum]]))</f>
        <v>3</v>
      </c>
      <c r="D1178" t="str">
        <f>IF(Tabelle1[[#This Row],[Verdienst]]="","",_xlfn.ISOWEEKNUM(Tabelle1[[#This Row],[Datum]]))</f>
        <v/>
      </c>
      <c r="E1178" s="5">
        <v>46832</v>
      </c>
      <c r="F1178" s="4"/>
      <c r="G1178" s="4"/>
      <c r="I1178" s="6" t="str">
        <f>IF(Tabelle1[[#This Row],[Beginn]]&lt;1,"",IF(OR(Tabelle1[[#This Row],[Beginn]]="Urlaub",Tabelle1[[#This Row],[Beginn]]="Krank",Tabelle1[[#This Row],[Beginn]]="Feiertag"),8/24,Tabelle1[[#This Row],[Ende]]-Tabelle1[[#This Row],[Beginn]]-Tabelle1[[#This Row],[Pause]]))</f>
        <v/>
      </c>
      <c r="J1178" s="2" t="str">
        <f>IF(ISNUMBER(Tabelle1[[#This Row],[Stunde]]),IF(Tabelle1[[#This Row],[Stunde]]&gt;0,Tabelle1[[#This Row],[Stunde]]*$J$1*24,""),"")</f>
        <v/>
      </c>
      <c r="K1178" t="str">
        <f>IF(MOD(Tabelle1[[#This Row],[Datum]],7)=1,SUMIF(Tabelle1[Datum],"&lt;="&amp;Tabelle1[[#This Row],[Datum]],Tabelle1[Betrag]),"")</f>
        <v/>
      </c>
      <c r="L1178" s="6" t="str">
        <f>IF(MOD(Tabelle1[[#This Row],[Datum]],7)=1,SUMIF(Tabelle1[Datum],"&lt;="&amp;Tabelle1[[#This Row],[Datum]],Tabelle1[Stunde]),"")</f>
        <v/>
      </c>
    </row>
    <row r="1179" spans="2:12" hidden="1">
      <c r="B1179">
        <f>IF(Tabelle1[[#This Row],[Datum]]&lt;1,"",YEAR(Tabelle1[[#This Row],[Datum]]))</f>
        <v>2028</v>
      </c>
      <c r="C1179">
        <f>IF(Tabelle1[[#This Row],[Datum]]&lt;1,"",MONTH(Tabelle1[[#This Row],[Datum]]))</f>
        <v>3</v>
      </c>
      <c r="D1179" t="str">
        <f>IF(Tabelle1[[#This Row],[Verdienst]]="","",_xlfn.ISOWEEKNUM(Tabelle1[[#This Row],[Datum]]))</f>
        <v/>
      </c>
      <c r="E1179" s="5">
        <v>46833</v>
      </c>
      <c r="F1179" s="4"/>
      <c r="G1179" s="4"/>
      <c r="I1179" s="6" t="str">
        <f>IF(Tabelle1[[#This Row],[Beginn]]&lt;1,"",IF(OR(Tabelle1[[#This Row],[Beginn]]="Urlaub",Tabelle1[[#This Row],[Beginn]]="Krank",Tabelle1[[#This Row],[Beginn]]="Feiertag"),8/24,Tabelle1[[#This Row],[Ende]]-Tabelle1[[#This Row],[Beginn]]-Tabelle1[[#This Row],[Pause]]))</f>
        <v/>
      </c>
      <c r="J1179" s="2" t="str">
        <f>IF(ISNUMBER(Tabelle1[[#This Row],[Stunde]]),IF(Tabelle1[[#This Row],[Stunde]]&gt;0,Tabelle1[[#This Row],[Stunde]]*$J$1*24,""),"")</f>
        <v/>
      </c>
      <c r="K1179" t="str">
        <f>IF(MOD(Tabelle1[[#This Row],[Datum]],7)=1,SUMIF(Tabelle1[Datum],"&lt;="&amp;Tabelle1[[#This Row],[Datum]],Tabelle1[Betrag]),"")</f>
        <v/>
      </c>
      <c r="L1179" s="6" t="str">
        <f>IF(MOD(Tabelle1[[#This Row],[Datum]],7)=1,SUMIF(Tabelle1[Datum],"&lt;="&amp;Tabelle1[[#This Row],[Datum]],Tabelle1[Stunde]),"")</f>
        <v/>
      </c>
    </row>
    <row r="1180" spans="2:12" hidden="1">
      <c r="B1180">
        <f>IF(Tabelle1[[#This Row],[Datum]]&lt;1,"",YEAR(Tabelle1[[#This Row],[Datum]]))</f>
        <v>2028</v>
      </c>
      <c r="C1180">
        <f>IF(Tabelle1[[#This Row],[Datum]]&lt;1,"",MONTH(Tabelle1[[#This Row],[Datum]]))</f>
        <v>3</v>
      </c>
      <c r="D1180" t="str">
        <f>IF(Tabelle1[[#This Row],[Verdienst]]="","",_xlfn.ISOWEEKNUM(Tabelle1[[#This Row],[Datum]]))</f>
        <v/>
      </c>
      <c r="E1180" s="5">
        <v>46834</v>
      </c>
      <c r="F1180" s="4"/>
      <c r="G1180" s="4"/>
      <c r="I1180" s="6" t="str">
        <f>IF(Tabelle1[[#This Row],[Beginn]]&lt;1,"",IF(OR(Tabelle1[[#This Row],[Beginn]]="Urlaub",Tabelle1[[#This Row],[Beginn]]="Krank",Tabelle1[[#This Row],[Beginn]]="Feiertag"),8/24,Tabelle1[[#This Row],[Ende]]-Tabelle1[[#This Row],[Beginn]]-Tabelle1[[#This Row],[Pause]]))</f>
        <v/>
      </c>
      <c r="J1180" s="2" t="str">
        <f>IF(ISNUMBER(Tabelle1[[#This Row],[Stunde]]),IF(Tabelle1[[#This Row],[Stunde]]&gt;0,Tabelle1[[#This Row],[Stunde]]*$J$1*24,""),"")</f>
        <v/>
      </c>
      <c r="K1180" t="str">
        <f>IF(MOD(Tabelle1[[#This Row],[Datum]],7)=1,SUMIF(Tabelle1[Datum],"&lt;="&amp;Tabelle1[[#This Row],[Datum]],Tabelle1[Betrag]),"")</f>
        <v/>
      </c>
      <c r="L1180" s="6" t="str">
        <f>IF(MOD(Tabelle1[[#This Row],[Datum]],7)=1,SUMIF(Tabelle1[Datum],"&lt;="&amp;Tabelle1[[#This Row],[Datum]],Tabelle1[Stunde]),"")</f>
        <v/>
      </c>
    </row>
    <row r="1181" spans="2:12" hidden="1">
      <c r="B1181">
        <f>IF(Tabelle1[[#This Row],[Datum]]&lt;1,"",YEAR(Tabelle1[[#This Row],[Datum]]))</f>
        <v>2028</v>
      </c>
      <c r="C1181">
        <f>IF(Tabelle1[[#This Row],[Datum]]&lt;1,"",MONTH(Tabelle1[[#This Row],[Datum]]))</f>
        <v>3</v>
      </c>
      <c r="D1181" t="str">
        <f>IF(Tabelle1[[#This Row],[Verdienst]]="","",_xlfn.ISOWEEKNUM(Tabelle1[[#This Row],[Datum]]))</f>
        <v/>
      </c>
      <c r="E1181" s="5">
        <v>46835</v>
      </c>
      <c r="F1181" s="4"/>
      <c r="G1181" s="4"/>
      <c r="I1181" s="6" t="str">
        <f>IF(Tabelle1[[#This Row],[Beginn]]&lt;1,"",IF(OR(Tabelle1[[#This Row],[Beginn]]="Urlaub",Tabelle1[[#This Row],[Beginn]]="Krank",Tabelle1[[#This Row],[Beginn]]="Feiertag"),8/24,Tabelle1[[#This Row],[Ende]]-Tabelle1[[#This Row],[Beginn]]-Tabelle1[[#This Row],[Pause]]))</f>
        <v/>
      </c>
      <c r="J1181" s="2" t="str">
        <f>IF(ISNUMBER(Tabelle1[[#This Row],[Stunde]]),IF(Tabelle1[[#This Row],[Stunde]]&gt;0,Tabelle1[[#This Row],[Stunde]]*$J$1*24,""),"")</f>
        <v/>
      </c>
      <c r="K1181" t="str">
        <f>IF(MOD(Tabelle1[[#This Row],[Datum]],7)=1,SUMIF(Tabelle1[Datum],"&lt;="&amp;Tabelle1[[#This Row],[Datum]],Tabelle1[Betrag]),"")</f>
        <v/>
      </c>
      <c r="L1181" s="6" t="str">
        <f>IF(MOD(Tabelle1[[#This Row],[Datum]],7)=1,SUMIF(Tabelle1[Datum],"&lt;="&amp;Tabelle1[[#This Row],[Datum]],Tabelle1[Stunde]),"")</f>
        <v/>
      </c>
    </row>
    <row r="1182" spans="2:12" hidden="1">
      <c r="B1182">
        <f>IF(Tabelle1[[#This Row],[Datum]]&lt;1,"",YEAR(Tabelle1[[#This Row],[Datum]]))</f>
        <v>2028</v>
      </c>
      <c r="C1182">
        <f>IF(Tabelle1[[#This Row],[Datum]]&lt;1,"",MONTH(Tabelle1[[#This Row],[Datum]]))</f>
        <v>3</v>
      </c>
      <c r="D1182" t="str">
        <f>IF(Tabelle1[[#This Row],[Verdienst]]="","",_xlfn.ISOWEEKNUM(Tabelle1[[#This Row],[Datum]]))</f>
        <v/>
      </c>
      <c r="E1182" s="5">
        <v>46836</v>
      </c>
      <c r="F1182" s="4"/>
      <c r="G1182" s="4"/>
      <c r="I1182" s="6" t="str">
        <f>IF(Tabelle1[[#This Row],[Beginn]]&lt;1,"",IF(OR(Tabelle1[[#This Row],[Beginn]]="Urlaub",Tabelle1[[#This Row],[Beginn]]="Krank",Tabelle1[[#This Row],[Beginn]]="Feiertag"),8/24,Tabelle1[[#This Row],[Ende]]-Tabelle1[[#This Row],[Beginn]]-Tabelle1[[#This Row],[Pause]]))</f>
        <v/>
      </c>
      <c r="J1182" s="2" t="str">
        <f>IF(ISNUMBER(Tabelle1[[#This Row],[Stunde]]),IF(Tabelle1[[#This Row],[Stunde]]&gt;0,Tabelle1[[#This Row],[Stunde]]*$J$1*24,""),"")</f>
        <v/>
      </c>
      <c r="K1182" t="str">
        <f>IF(MOD(Tabelle1[[#This Row],[Datum]],7)=1,SUMIF(Tabelle1[Datum],"&lt;="&amp;Tabelle1[[#This Row],[Datum]],Tabelle1[Betrag]),"")</f>
        <v/>
      </c>
      <c r="L1182" s="6" t="str">
        <f>IF(MOD(Tabelle1[[#This Row],[Datum]],7)=1,SUMIF(Tabelle1[Datum],"&lt;="&amp;Tabelle1[[#This Row],[Datum]],Tabelle1[Stunde]),"")</f>
        <v/>
      </c>
    </row>
    <row r="1183" spans="2:12" hidden="1">
      <c r="B1183">
        <f>IF(Tabelle1[[#This Row],[Datum]]&lt;1,"",YEAR(Tabelle1[[#This Row],[Datum]]))</f>
        <v>2028</v>
      </c>
      <c r="C1183">
        <f>IF(Tabelle1[[#This Row],[Datum]]&lt;1,"",MONTH(Tabelle1[[#This Row],[Datum]]))</f>
        <v>3</v>
      </c>
      <c r="D1183" t="str">
        <f>IF(Tabelle1[[#This Row],[Verdienst]]="","",_xlfn.ISOWEEKNUM(Tabelle1[[#This Row],[Datum]]))</f>
        <v/>
      </c>
      <c r="E1183" s="5">
        <v>46837</v>
      </c>
      <c r="F1183" s="4"/>
      <c r="G1183" s="4"/>
      <c r="I1183" s="6" t="str">
        <f>IF(Tabelle1[[#This Row],[Beginn]]&lt;1,"",IF(OR(Tabelle1[[#This Row],[Beginn]]="Urlaub",Tabelle1[[#This Row],[Beginn]]="Krank",Tabelle1[[#This Row],[Beginn]]="Feiertag"),8/24,Tabelle1[[#This Row],[Ende]]-Tabelle1[[#This Row],[Beginn]]-Tabelle1[[#This Row],[Pause]]))</f>
        <v/>
      </c>
      <c r="J1183" s="2" t="str">
        <f>IF(ISNUMBER(Tabelle1[[#This Row],[Stunde]]),IF(Tabelle1[[#This Row],[Stunde]]&gt;0,Tabelle1[[#This Row],[Stunde]]*$J$1*24,""),"")</f>
        <v/>
      </c>
      <c r="K1183" t="str">
        <f>IF(MOD(Tabelle1[[#This Row],[Datum]],7)=1,SUMIF(Tabelle1[Datum],"&lt;="&amp;Tabelle1[[#This Row],[Datum]],Tabelle1[Betrag]),"")</f>
        <v/>
      </c>
      <c r="L1183" s="6" t="str">
        <f>IF(MOD(Tabelle1[[#This Row],[Datum]],7)=1,SUMIF(Tabelle1[Datum],"&lt;="&amp;Tabelle1[[#This Row],[Datum]],Tabelle1[Stunde]),"")</f>
        <v/>
      </c>
    </row>
    <row r="1184" spans="2:12" hidden="1">
      <c r="B1184">
        <f>IF(Tabelle1[[#This Row],[Datum]]&lt;1,"",YEAR(Tabelle1[[#This Row],[Datum]]))</f>
        <v>2028</v>
      </c>
      <c r="C1184">
        <f>IF(Tabelle1[[#This Row],[Datum]]&lt;1,"",MONTH(Tabelle1[[#This Row],[Datum]]))</f>
        <v>3</v>
      </c>
      <c r="D1184">
        <f>IF(Tabelle1[[#This Row],[Verdienst]]="","",_xlfn.ISOWEEKNUM(Tabelle1[[#This Row],[Datum]]))</f>
        <v>12</v>
      </c>
      <c r="E1184" s="5">
        <v>46838</v>
      </c>
      <c r="F1184" s="4"/>
      <c r="G1184" s="4"/>
      <c r="I1184" s="6" t="str">
        <f>IF(Tabelle1[[#This Row],[Beginn]]&lt;1,"",IF(OR(Tabelle1[[#This Row],[Beginn]]="Urlaub",Tabelle1[[#This Row],[Beginn]]="Krank",Tabelle1[[#This Row],[Beginn]]="Feiertag"),8/24,Tabelle1[[#This Row],[Ende]]-Tabelle1[[#This Row],[Beginn]]-Tabelle1[[#This Row],[Pause]]))</f>
        <v/>
      </c>
      <c r="J1184" s="2" t="str">
        <f>IF(ISNUMBER(Tabelle1[[#This Row],[Stunde]]),IF(Tabelle1[[#This Row],[Stunde]]&gt;0,Tabelle1[[#This Row],[Stunde]]*$J$1*24,""),"")</f>
        <v/>
      </c>
      <c r="K1184">
        <f>IF(MOD(Tabelle1[[#This Row],[Datum]],7)=1,SUMIF(Tabelle1[Datum],"&lt;="&amp;Tabelle1[[#This Row],[Datum]],Tabelle1[Betrag]),"")</f>
        <v>506.55999999999995</v>
      </c>
      <c r="L1184" s="6">
        <f>IF(MOD(Tabelle1[[#This Row],[Datum]],7)=1,SUMIF(Tabelle1[Datum],"&lt;="&amp;Tabelle1[[#This Row],[Datum]],Tabelle1[Stunde]),"")</f>
        <v>1.3333333333333333</v>
      </c>
    </row>
    <row r="1185" spans="2:12" hidden="1">
      <c r="B1185">
        <f>IF(Tabelle1[[#This Row],[Datum]]&lt;1,"",YEAR(Tabelle1[[#This Row],[Datum]]))</f>
        <v>2028</v>
      </c>
      <c r="C1185">
        <f>IF(Tabelle1[[#This Row],[Datum]]&lt;1,"",MONTH(Tabelle1[[#This Row],[Datum]]))</f>
        <v>3</v>
      </c>
      <c r="D1185" t="str">
        <f>IF(Tabelle1[[#This Row],[Verdienst]]="","",_xlfn.ISOWEEKNUM(Tabelle1[[#This Row],[Datum]]))</f>
        <v/>
      </c>
      <c r="E1185" s="5">
        <v>46839</v>
      </c>
      <c r="F1185" s="4"/>
      <c r="G1185" s="4"/>
      <c r="I1185" s="6" t="str">
        <f>IF(Tabelle1[[#This Row],[Beginn]]&lt;1,"",IF(OR(Tabelle1[[#This Row],[Beginn]]="Urlaub",Tabelle1[[#This Row],[Beginn]]="Krank",Tabelle1[[#This Row],[Beginn]]="Feiertag"),8/24,Tabelle1[[#This Row],[Ende]]-Tabelle1[[#This Row],[Beginn]]-Tabelle1[[#This Row],[Pause]]))</f>
        <v/>
      </c>
      <c r="J1185" s="2" t="str">
        <f>IF(ISNUMBER(Tabelle1[[#This Row],[Stunde]]),IF(Tabelle1[[#This Row],[Stunde]]&gt;0,Tabelle1[[#This Row],[Stunde]]*$J$1*24,""),"")</f>
        <v/>
      </c>
      <c r="K1185" t="str">
        <f>IF(MOD(Tabelle1[[#This Row],[Datum]],7)=1,SUMIF(Tabelle1[Datum],"&lt;="&amp;Tabelle1[[#This Row],[Datum]],Tabelle1[Betrag]),"")</f>
        <v/>
      </c>
      <c r="L1185" s="6" t="str">
        <f>IF(MOD(Tabelle1[[#This Row],[Datum]],7)=1,SUMIF(Tabelle1[Datum],"&lt;="&amp;Tabelle1[[#This Row],[Datum]],Tabelle1[Stunde]),"")</f>
        <v/>
      </c>
    </row>
    <row r="1186" spans="2:12" hidden="1">
      <c r="B1186">
        <f>IF(Tabelle1[[#This Row],[Datum]]&lt;1,"",YEAR(Tabelle1[[#This Row],[Datum]]))</f>
        <v>2028</v>
      </c>
      <c r="C1186">
        <f>IF(Tabelle1[[#This Row],[Datum]]&lt;1,"",MONTH(Tabelle1[[#This Row],[Datum]]))</f>
        <v>3</v>
      </c>
      <c r="D1186" t="str">
        <f>IF(Tabelle1[[#This Row],[Verdienst]]="","",_xlfn.ISOWEEKNUM(Tabelle1[[#This Row],[Datum]]))</f>
        <v/>
      </c>
      <c r="E1186" s="5">
        <v>46840</v>
      </c>
      <c r="F1186" s="4"/>
      <c r="G1186" s="4"/>
      <c r="I1186" s="6" t="str">
        <f>IF(Tabelle1[[#This Row],[Beginn]]&lt;1,"",IF(OR(Tabelle1[[#This Row],[Beginn]]="Urlaub",Tabelle1[[#This Row],[Beginn]]="Krank",Tabelle1[[#This Row],[Beginn]]="Feiertag"),8/24,Tabelle1[[#This Row],[Ende]]-Tabelle1[[#This Row],[Beginn]]-Tabelle1[[#This Row],[Pause]]))</f>
        <v/>
      </c>
      <c r="J1186" s="2" t="str">
        <f>IF(ISNUMBER(Tabelle1[[#This Row],[Stunde]]),IF(Tabelle1[[#This Row],[Stunde]]&gt;0,Tabelle1[[#This Row],[Stunde]]*$J$1*24,""),"")</f>
        <v/>
      </c>
      <c r="K1186" t="str">
        <f>IF(MOD(Tabelle1[[#This Row],[Datum]],7)=1,SUMIF(Tabelle1[Datum],"&lt;="&amp;Tabelle1[[#This Row],[Datum]],Tabelle1[Betrag]),"")</f>
        <v/>
      </c>
      <c r="L1186" s="6" t="str">
        <f>IF(MOD(Tabelle1[[#This Row],[Datum]],7)=1,SUMIF(Tabelle1[Datum],"&lt;="&amp;Tabelle1[[#This Row],[Datum]],Tabelle1[Stunde]),"")</f>
        <v/>
      </c>
    </row>
    <row r="1187" spans="2:12" hidden="1">
      <c r="B1187">
        <f>IF(Tabelle1[[#This Row],[Datum]]&lt;1,"",YEAR(Tabelle1[[#This Row],[Datum]]))</f>
        <v>2028</v>
      </c>
      <c r="C1187">
        <f>IF(Tabelle1[[#This Row],[Datum]]&lt;1,"",MONTH(Tabelle1[[#This Row],[Datum]]))</f>
        <v>3</v>
      </c>
      <c r="D1187" t="str">
        <f>IF(Tabelle1[[#This Row],[Verdienst]]="","",_xlfn.ISOWEEKNUM(Tabelle1[[#This Row],[Datum]]))</f>
        <v/>
      </c>
      <c r="E1187" s="5">
        <v>46841</v>
      </c>
      <c r="F1187" s="4"/>
      <c r="G1187" s="4"/>
      <c r="I1187" s="6" t="str">
        <f>IF(Tabelle1[[#This Row],[Beginn]]&lt;1,"",IF(OR(Tabelle1[[#This Row],[Beginn]]="Urlaub",Tabelle1[[#This Row],[Beginn]]="Krank",Tabelle1[[#This Row],[Beginn]]="Feiertag"),8/24,Tabelle1[[#This Row],[Ende]]-Tabelle1[[#This Row],[Beginn]]-Tabelle1[[#This Row],[Pause]]))</f>
        <v/>
      </c>
      <c r="J1187" s="2" t="str">
        <f>IF(ISNUMBER(Tabelle1[[#This Row],[Stunde]]),IF(Tabelle1[[#This Row],[Stunde]]&gt;0,Tabelle1[[#This Row],[Stunde]]*$J$1*24,""),"")</f>
        <v/>
      </c>
      <c r="K1187" t="str">
        <f>IF(MOD(Tabelle1[[#This Row],[Datum]],7)=1,SUMIF(Tabelle1[Datum],"&lt;="&amp;Tabelle1[[#This Row],[Datum]],Tabelle1[Betrag]),"")</f>
        <v/>
      </c>
      <c r="L1187" s="6" t="str">
        <f>IF(MOD(Tabelle1[[#This Row],[Datum]],7)=1,SUMIF(Tabelle1[Datum],"&lt;="&amp;Tabelle1[[#This Row],[Datum]],Tabelle1[Stunde]),"")</f>
        <v/>
      </c>
    </row>
    <row r="1188" spans="2:12" hidden="1">
      <c r="B1188">
        <f>IF(Tabelle1[[#This Row],[Datum]]&lt;1,"",YEAR(Tabelle1[[#This Row],[Datum]]))</f>
        <v>2028</v>
      </c>
      <c r="C1188">
        <f>IF(Tabelle1[[#This Row],[Datum]]&lt;1,"",MONTH(Tabelle1[[#This Row],[Datum]]))</f>
        <v>3</v>
      </c>
      <c r="D1188" t="str">
        <f>IF(Tabelle1[[#This Row],[Verdienst]]="","",_xlfn.ISOWEEKNUM(Tabelle1[[#This Row],[Datum]]))</f>
        <v/>
      </c>
      <c r="E1188" s="5">
        <v>46842</v>
      </c>
      <c r="F1188" s="4"/>
      <c r="G1188" s="4"/>
      <c r="I1188" s="6" t="str">
        <f>IF(Tabelle1[[#This Row],[Beginn]]&lt;1,"",IF(OR(Tabelle1[[#This Row],[Beginn]]="Urlaub",Tabelle1[[#This Row],[Beginn]]="Krank",Tabelle1[[#This Row],[Beginn]]="Feiertag"),8/24,Tabelle1[[#This Row],[Ende]]-Tabelle1[[#This Row],[Beginn]]-Tabelle1[[#This Row],[Pause]]))</f>
        <v/>
      </c>
      <c r="J1188" s="2" t="str">
        <f>IF(ISNUMBER(Tabelle1[[#This Row],[Stunde]]),IF(Tabelle1[[#This Row],[Stunde]]&gt;0,Tabelle1[[#This Row],[Stunde]]*$J$1*24,""),"")</f>
        <v/>
      </c>
      <c r="K1188" t="str">
        <f>IF(MOD(Tabelle1[[#This Row],[Datum]],7)=1,SUMIF(Tabelle1[Datum],"&lt;="&amp;Tabelle1[[#This Row],[Datum]],Tabelle1[Betrag]),"")</f>
        <v/>
      </c>
      <c r="L1188" s="6" t="str">
        <f>IF(MOD(Tabelle1[[#This Row],[Datum]],7)=1,SUMIF(Tabelle1[Datum],"&lt;="&amp;Tabelle1[[#This Row],[Datum]],Tabelle1[Stunde]),"")</f>
        <v/>
      </c>
    </row>
    <row r="1189" spans="2:12" hidden="1">
      <c r="B1189">
        <f>IF(Tabelle1[[#This Row],[Datum]]&lt;1,"",YEAR(Tabelle1[[#This Row],[Datum]]))</f>
        <v>2028</v>
      </c>
      <c r="C1189">
        <f>IF(Tabelle1[[#This Row],[Datum]]&lt;1,"",MONTH(Tabelle1[[#This Row],[Datum]]))</f>
        <v>3</v>
      </c>
      <c r="D1189" t="str">
        <f>IF(Tabelle1[[#This Row],[Verdienst]]="","",_xlfn.ISOWEEKNUM(Tabelle1[[#This Row],[Datum]]))</f>
        <v/>
      </c>
      <c r="E1189" s="5">
        <v>46843</v>
      </c>
      <c r="F1189" s="4"/>
      <c r="G1189" s="4"/>
      <c r="I1189" s="6" t="str">
        <f>IF(Tabelle1[[#This Row],[Beginn]]&lt;1,"",IF(OR(Tabelle1[[#This Row],[Beginn]]="Urlaub",Tabelle1[[#This Row],[Beginn]]="Krank",Tabelle1[[#This Row],[Beginn]]="Feiertag"),8/24,Tabelle1[[#This Row],[Ende]]-Tabelle1[[#This Row],[Beginn]]-Tabelle1[[#This Row],[Pause]]))</f>
        <v/>
      </c>
      <c r="J1189" s="2" t="str">
        <f>IF(ISNUMBER(Tabelle1[[#This Row],[Stunde]]),IF(Tabelle1[[#This Row],[Stunde]]&gt;0,Tabelle1[[#This Row],[Stunde]]*$J$1*24,""),"")</f>
        <v/>
      </c>
      <c r="K1189" t="str">
        <f>IF(MOD(Tabelle1[[#This Row],[Datum]],7)=1,SUMIF(Tabelle1[Datum],"&lt;="&amp;Tabelle1[[#This Row],[Datum]],Tabelle1[Betrag]),"")</f>
        <v/>
      </c>
      <c r="L1189" s="6" t="str">
        <f>IF(MOD(Tabelle1[[#This Row],[Datum]],7)=1,SUMIF(Tabelle1[Datum],"&lt;="&amp;Tabelle1[[#This Row],[Datum]],Tabelle1[Stunde]),"")</f>
        <v/>
      </c>
    </row>
    <row r="1190" spans="2:12" hidden="1">
      <c r="B1190">
        <f>IF(Tabelle1[[#This Row],[Datum]]&lt;1,"",YEAR(Tabelle1[[#This Row],[Datum]]))</f>
        <v>2028</v>
      </c>
      <c r="C1190">
        <f>IF(Tabelle1[[#This Row],[Datum]]&lt;1,"",MONTH(Tabelle1[[#This Row],[Datum]]))</f>
        <v>4</v>
      </c>
      <c r="D1190" t="str">
        <f>IF(Tabelle1[[#This Row],[Verdienst]]="","",_xlfn.ISOWEEKNUM(Tabelle1[[#This Row],[Datum]]))</f>
        <v/>
      </c>
      <c r="E1190" s="5">
        <v>46844</v>
      </c>
      <c r="F1190" s="4"/>
      <c r="G1190" s="4"/>
      <c r="I1190" s="6" t="str">
        <f>IF(Tabelle1[[#This Row],[Beginn]]&lt;1,"",IF(OR(Tabelle1[[#This Row],[Beginn]]="Urlaub",Tabelle1[[#This Row],[Beginn]]="Krank",Tabelle1[[#This Row],[Beginn]]="Feiertag"),8/24,Tabelle1[[#This Row],[Ende]]-Tabelle1[[#This Row],[Beginn]]-Tabelle1[[#This Row],[Pause]]))</f>
        <v/>
      </c>
      <c r="J1190" s="2" t="str">
        <f>IF(ISNUMBER(Tabelle1[[#This Row],[Stunde]]),IF(Tabelle1[[#This Row],[Stunde]]&gt;0,Tabelle1[[#This Row],[Stunde]]*$J$1*24,""),"")</f>
        <v/>
      </c>
      <c r="K1190" t="str">
        <f>IF(MOD(Tabelle1[[#This Row],[Datum]],7)=1,SUMIF(Tabelle1[Datum],"&lt;="&amp;Tabelle1[[#This Row],[Datum]],Tabelle1[Betrag]),"")</f>
        <v/>
      </c>
      <c r="L1190" s="6" t="str">
        <f>IF(MOD(Tabelle1[[#This Row],[Datum]],7)=1,SUMIF(Tabelle1[Datum],"&lt;="&amp;Tabelle1[[#This Row],[Datum]],Tabelle1[Stunde]),"")</f>
        <v/>
      </c>
    </row>
    <row r="1191" spans="2:12" hidden="1">
      <c r="B1191">
        <f>IF(Tabelle1[[#This Row],[Datum]]&lt;1,"",YEAR(Tabelle1[[#This Row],[Datum]]))</f>
        <v>2028</v>
      </c>
      <c r="C1191">
        <f>IF(Tabelle1[[#This Row],[Datum]]&lt;1,"",MONTH(Tabelle1[[#This Row],[Datum]]))</f>
        <v>4</v>
      </c>
      <c r="D1191">
        <f>IF(Tabelle1[[#This Row],[Verdienst]]="","",_xlfn.ISOWEEKNUM(Tabelle1[[#This Row],[Datum]]))</f>
        <v>13</v>
      </c>
      <c r="E1191" s="5">
        <v>46845</v>
      </c>
      <c r="F1191" s="4"/>
      <c r="G1191" s="4"/>
      <c r="I1191" s="6" t="str">
        <f>IF(Tabelle1[[#This Row],[Beginn]]&lt;1,"",IF(OR(Tabelle1[[#This Row],[Beginn]]="Urlaub",Tabelle1[[#This Row],[Beginn]]="Krank",Tabelle1[[#This Row],[Beginn]]="Feiertag"),8/24,Tabelle1[[#This Row],[Ende]]-Tabelle1[[#This Row],[Beginn]]-Tabelle1[[#This Row],[Pause]]))</f>
        <v/>
      </c>
      <c r="J1191" s="2" t="str">
        <f>IF(ISNUMBER(Tabelle1[[#This Row],[Stunde]]),IF(Tabelle1[[#This Row],[Stunde]]&gt;0,Tabelle1[[#This Row],[Stunde]]*$J$1*24,""),"")</f>
        <v/>
      </c>
      <c r="K1191">
        <f>IF(MOD(Tabelle1[[#This Row],[Datum]],7)=1,SUMIF(Tabelle1[Datum],"&lt;="&amp;Tabelle1[[#This Row],[Datum]],Tabelle1[Betrag]),"")</f>
        <v>506.55999999999995</v>
      </c>
      <c r="L1191" s="6">
        <f>IF(MOD(Tabelle1[[#This Row],[Datum]],7)=1,SUMIF(Tabelle1[Datum],"&lt;="&amp;Tabelle1[[#This Row],[Datum]],Tabelle1[Stunde]),"")</f>
        <v>1.3333333333333333</v>
      </c>
    </row>
    <row r="1192" spans="2:12" hidden="1">
      <c r="B1192">
        <f>IF(Tabelle1[[#This Row],[Datum]]&lt;1,"",YEAR(Tabelle1[[#This Row],[Datum]]))</f>
        <v>2028</v>
      </c>
      <c r="C1192">
        <f>IF(Tabelle1[[#This Row],[Datum]]&lt;1,"",MONTH(Tabelle1[[#This Row],[Datum]]))</f>
        <v>4</v>
      </c>
      <c r="D1192" t="str">
        <f>IF(Tabelle1[[#This Row],[Verdienst]]="","",_xlfn.ISOWEEKNUM(Tabelle1[[#This Row],[Datum]]))</f>
        <v/>
      </c>
      <c r="E1192" s="5">
        <v>46846</v>
      </c>
      <c r="F1192" s="4"/>
      <c r="G1192" s="4"/>
      <c r="I1192" s="6" t="str">
        <f>IF(Tabelle1[[#This Row],[Beginn]]&lt;1,"",IF(OR(Tabelle1[[#This Row],[Beginn]]="Urlaub",Tabelle1[[#This Row],[Beginn]]="Krank",Tabelle1[[#This Row],[Beginn]]="Feiertag"),8/24,Tabelle1[[#This Row],[Ende]]-Tabelle1[[#This Row],[Beginn]]-Tabelle1[[#This Row],[Pause]]))</f>
        <v/>
      </c>
      <c r="J1192" s="2" t="str">
        <f>IF(ISNUMBER(Tabelle1[[#This Row],[Stunde]]),IF(Tabelle1[[#This Row],[Stunde]]&gt;0,Tabelle1[[#This Row],[Stunde]]*$J$1*24,""),"")</f>
        <v/>
      </c>
      <c r="K1192" t="str">
        <f>IF(MOD(Tabelle1[[#This Row],[Datum]],7)=1,SUMIF(Tabelle1[Datum],"&lt;="&amp;Tabelle1[[#This Row],[Datum]],Tabelle1[Betrag]),"")</f>
        <v/>
      </c>
      <c r="L1192" s="6" t="str">
        <f>IF(MOD(Tabelle1[[#This Row],[Datum]],7)=1,SUMIF(Tabelle1[Datum],"&lt;="&amp;Tabelle1[[#This Row],[Datum]],Tabelle1[Stunde]),"")</f>
        <v/>
      </c>
    </row>
    <row r="1193" spans="2:12" hidden="1">
      <c r="B1193">
        <f>IF(Tabelle1[[#This Row],[Datum]]&lt;1,"",YEAR(Tabelle1[[#This Row],[Datum]]))</f>
        <v>2028</v>
      </c>
      <c r="C1193">
        <f>IF(Tabelle1[[#This Row],[Datum]]&lt;1,"",MONTH(Tabelle1[[#This Row],[Datum]]))</f>
        <v>4</v>
      </c>
      <c r="D1193" t="str">
        <f>IF(Tabelle1[[#This Row],[Verdienst]]="","",_xlfn.ISOWEEKNUM(Tabelle1[[#This Row],[Datum]]))</f>
        <v/>
      </c>
      <c r="E1193" s="5">
        <v>46847</v>
      </c>
      <c r="F1193" s="4"/>
      <c r="G1193" s="4"/>
      <c r="I1193" s="6" t="str">
        <f>IF(Tabelle1[[#This Row],[Beginn]]&lt;1,"",IF(OR(Tabelle1[[#This Row],[Beginn]]="Urlaub",Tabelle1[[#This Row],[Beginn]]="Krank",Tabelle1[[#This Row],[Beginn]]="Feiertag"),8/24,Tabelle1[[#This Row],[Ende]]-Tabelle1[[#This Row],[Beginn]]-Tabelle1[[#This Row],[Pause]]))</f>
        <v/>
      </c>
      <c r="J1193" s="2" t="str">
        <f>IF(ISNUMBER(Tabelle1[[#This Row],[Stunde]]),IF(Tabelle1[[#This Row],[Stunde]]&gt;0,Tabelle1[[#This Row],[Stunde]]*$J$1*24,""),"")</f>
        <v/>
      </c>
      <c r="K1193" t="str">
        <f>IF(MOD(Tabelle1[[#This Row],[Datum]],7)=1,SUMIF(Tabelle1[Datum],"&lt;="&amp;Tabelle1[[#This Row],[Datum]],Tabelle1[Betrag]),"")</f>
        <v/>
      </c>
      <c r="L1193" s="6" t="str">
        <f>IF(MOD(Tabelle1[[#This Row],[Datum]],7)=1,SUMIF(Tabelle1[Datum],"&lt;="&amp;Tabelle1[[#This Row],[Datum]],Tabelle1[Stunde]),"")</f>
        <v/>
      </c>
    </row>
    <row r="1194" spans="2:12" hidden="1">
      <c r="B1194">
        <f>IF(Tabelle1[[#This Row],[Datum]]&lt;1,"",YEAR(Tabelle1[[#This Row],[Datum]]))</f>
        <v>2028</v>
      </c>
      <c r="C1194">
        <f>IF(Tabelle1[[#This Row],[Datum]]&lt;1,"",MONTH(Tabelle1[[#This Row],[Datum]]))</f>
        <v>4</v>
      </c>
      <c r="D1194" t="str">
        <f>IF(Tabelle1[[#This Row],[Verdienst]]="","",_xlfn.ISOWEEKNUM(Tabelle1[[#This Row],[Datum]]))</f>
        <v/>
      </c>
      <c r="E1194" s="5">
        <v>46848</v>
      </c>
      <c r="F1194" s="4"/>
      <c r="G1194" s="4"/>
      <c r="I1194" s="6" t="str">
        <f>IF(Tabelle1[[#This Row],[Beginn]]&lt;1,"",IF(OR(Tabelle1[[#This Row],[Beginn]]="Urlaub",Tabelle1[[#This Row],[Beginn]]="Krank",Tabelle1[[#This Row],[Beginn]]="Feiertag"),8/24,Tabelle1[[#This Row],[Ende]]-Tabelle1[[#This Row],[Beginn]]-Tabelle1[[#This Row],[Pause]]))</f>
        <v/>
      </c>
      <c r="J1194" s="2" t="str">
        <f>IF(ISNUMBER(Tabelle1[[#This Row],[Stunde]]),IF(Tabelle1[[#This Row],[Stunde]]&gt;0,Tabelle1[[#This Row],[Stunde]]*$J$1*24,""),"")</f>
        <v/>
      </c>
      <c r="K1194" t="str">
        <f>IF(MOD(Tabelle1[[#This Row],[Datum]],7)=1,SUMIF(Tabelle1[Datum],"&lt;="&amp;Tabelle1[[#This Row],[Datum]],Tabelle1[Betrag]),"")</f>
        <v/>
      </c>
      <c r="L1194" s="6" t="str">
        <f>IF(MOD(Tabelle1[[#This Row],[Datum]],7)=1,SUMIF(Tabelle1[Datum],"&lt;="&amp;Tabelle1[[#This Row],[Datum]],Tabelle1[Stunde]),"")</f>
        <v/>
      </c>
    </row>
    <row r="1195" spans="2:12" hidden="1">
      <c r="B1195">
        <f>IF(Tabelle1[[#This Row],[Datum]]&lt;1,"",YEAR(Tabelle1[[#This Row],[Datum]]))</f>
        <v>2028</v>
      </c>
      <c r="C1195">
        <f>IF(Tabelle1[[#This Row],[Datum]]&lt;1,"",MONTH(Tabelle1[[#This Row],[Datum]]))</f>
        <v>4</v>
      </c>
      <c r="D1195" t="str">
        <f>IF(Tabelle1[[#This Row],[Verdienst]]="","",_xlfn.ISOWEEKNUM(Tabelle1[[#This Row],[Datum]]))</f>
        <v/>
      </c>
      <c r="E1195" s="5">
        <v>46849</v>
      </c>
      <c r="F1195" s="4"/>
      <c r="G1195" s="4"/>
      <c r="I1195" s="6" t="str">
        <f>IF(Tabelle1[[#This Row],[Beginn]]&lt;1,"",IF(OR(Tabelle1[[#This Row],[Beginn]]="Urlaub",Tabelle1[[#This Row],[Beginn]]="Krank",Tabelle1[[#This Row],[Beginn]]="Feiertag"),8/24,Tabelle1[[#This Row],[Ende]]-Tabelle1[[#This Row],[Beginn]]-Tabelle1[[#This Row],[Pause]]))</f>
        <v/>
      </c>
      <c r="J1195" s="2" t="str">
        <f>IF(ISNUMBER(Tabelle1[[#This Row],[Stunde]]),IF(Tabelle1[[#This Row],[Stunde]]&gt;0,Tabelle1[[#This Row],[Stunde]]*$J$1*24,""),"")</f>
        <v/>
      </c>
      <c r="K1195" t="str">
        <f>IF(MOD(Tabelle1[[#This Row],[Datum]],7)=1,SUMIF(Tabelle1[Datum],"&lt;="&amp;Tabelle1[[#This Row],[Datum]],Tabelle1[Betrag]),"")</f>
        <v/>
      </c>
      <c r="L1195" s="6" t="str">
        <f>IF(MOD(Tabelle1[[#This Row],[Datum]],7)=1,SUMIF(Tabelle1[Datum],"&lt;="&amp;Tabelle1[[#This Row],[Datum]],Tabelle1[Stunde]),"")</f>
        <v/>
      </c>
    </row>
    <row r="1196" spans="2:12" hidden="1">
      <c r="B1196">
        <f>IF(Tabelle1[[#This Row],[Datum]]&lt;1,"",YEAR(Tabelle1[[#This Row],[Datum]]))</f>
        <v>2028</v>
      </c>
      <c r="C1196">
        <f>IF(Tabelle1[[#This Row],[Datum]]&lt;1,"",MONTH(Tabelle1[[#This Row],[Datum]]))</f>
        <v>4</v>
      </c>
      <c r="D1196" t="str">
        <f>IF(Tabelle1[[#This Row],[Verdienst]]="","",_xlfn.ISOWEEKNUM(Tabelle1[[#This Row],[Datum]]))</f>
        <v/>
      </c>
      <c r="E1196" s="5">
        <v>46850</v>
      </c>
      <c r="F1196" s="4"/>
      <c r="G1196" s="4"/>
      <c r="I1196" s="6" t="str">
        <f>IF(Tabelle1[[#This Row],[Beginn]]&lt;1,"",IF(OR(Tabelle1[[#This Row],[Beginn]]="Urlaub",Tabelle1[[#This Row],[Beginn]]="Krank",Tabelle1[[#This Row],[Beginn]]="Feiertag"),8/24,Tabelle1[[#This Row],[Ende]]-Tabelle1[[#This Row],[Beginn]]-Tabelle1[[#This Row],[Pause]]))</f>
        <v/>
      </c>
      <c r="J1196" s="2" t="str">
        <f>IF(ISNUMBER(Tabelle1[[#This Row],[Stunde]]),IF(Tabelle1[[#This Row],[Stunde]]&gt;0,Tabelle1[[#This Row],[Stunde]]*$J$1*24,""),"")</f>
        <v/>
      </c>
      <c r="K1196" t="str">
        <f>IF(MOD(Tabelle1[[#This Row],[Datum]],7)=1,SUMIF(Tabelle1[Datum],"&lt;="&amp;Tabelle1[[#This Row],[Datum]],Tabelle1[Betrag]),"")</f>
        <v/>
      </c>
      <c r="L1196" s="6" t="str">
        <f>IF(MOD(Tabelle1[[#This Row],[Datum]],7)=1,SUMIF(Tabelle1[Datum],"&lt;="&amp;Tabelle1[[#This Row],[Datum]],Tabelle1[Stunde]),"")</f>
        <v/>
      </c>
    </row>
    <row r="1197" spans="2:12" hidden="1">
      <c r="B1197">
        <f>IF(Tabelle1[[#This Row],[Datum]]&lt;1,"",YEAR(Tabelle1[[#This Row],[Datum]]))</f>
        <v>2028</v>
      </c>
      <c r="C1197">
        <f>IF(Tabelle1[[#This Row],[Datum]]&lt;1,"",MONTH(Tabelle1[[#This Row],[Datum]]))</f>
        <v>4</v>
      </c>
      <c r="D1197" t="str">
        <f>IF(Tabelle1[[#This Row],[Verdienst]]="","",_xlfn.ISOWEEKNUM(Tabelle1[[#This Row],[Datum]]))</f>
        <v/>
      </c>
      <c r="E1197" s="5">
        <v>46851</v>
      </c>
      <c r="F1197" s="4"/>
      <c r="G1197" s="4"/>
      <c r="I1197" s="6" t="str">
        <f>IF(Tabelle1[[#This Row],[Beginn]]&lt;1,"",IF(OR(Tabelle1[[#This Row],[Beginn]]="Urlaub",Tabelle1[[#This Row],[Beginn]]="Krank",Tabelle1[[#This Row],[Beginn]]="Feiertag"),8/24,Tabelle1[[#This Row],[Ende]]-Tabelle1[[#This Row],[Beginn]]-Tabelle1[[#This Row],[Pause]]))</f>
        <v/>
      </c>
      <c r="J1197" s="2" t="str">
        <f>IF(ISNUMBER(Tabelle1[[#This Row],[Stunde]]),IF(Tabelle1[[#This Row],[Stunde]]&gt;0,Tabelle1[[#This Row],[Stunde]]*$J$1*24,""),"")</f>
        <v/>
      </c>
      <c r="K1197" t="str">
        <f>IF(MOD(Tabelle1[[#This Row],[Datum]],7)=1,SUMIF(Tabelle1[Datum],"&lt;="&amp;Tabelle1[[#This Row],[Datum]],Tabelle1[Betrag]),"")</f>
        <v/>
      </c>
      <c r="L1197" s="6" t="str">
        <f>IF(MOD(Tabelle1[[#This Row],[Datum]],7)=1,SUMIF(Tabelle1[Datum],"&lt;="&amp;Tabelle1[[#This Row],[Datum]],Tabelle1[Stunde]),"")</f>
        <v/>
      </c>
    </row>
    <row r="1198" spans="2:12" hidden="1">
      <c r="B1198">
        <f>IF(Tabelle1[[#This Row],[Datum]]&lt;1,"",YEAR(Tabelle1[[#This Row],[Datum]]))</f>
        <v>2028</v>
      </c>
      <c r="C1198">
        <f>IF(Tabelle1[[#This Row],[Datum]]&lt;1,"",MONTH(Tabelle1[[#This Row],[Datum]]))</f>
        <v>4</v>
      </c>
      <c r="D1198">
        <f>IF(Tabelle1[[#This Row],[Verdienst]]="","",_xlfn.ISOWEEKNUM(Tabelle1[[#This Row],[Datum]]))</f>
        <v>14</v>
      </c>
      <c r="E1198" s="5">
        <v>46852</v>
      </c>
      <c r="F1198" s="4"/>
      <c r="G1198" s="4"/>
      <c r="I1198" s="6" t="str">
        <f>IF(Tabelle1[[#This Row],[Beginn]]&lt;1,"",IF(OR(Tabelle1[[#This Row],[Beginn]]="Urlaub",Tabelle1[[#This Row],[Beginn]]="Krank",Tabelle1[[#This Row],[Beginn]]="Feiertag"),8/24,Tabelle1[[#This Row],[Ende]]-Tabelle1[[#This Row],[Beginn]]-Tabelle1[[#This Row],[Pause]]))</f>
        <v/>
      </c>
      <c r="J1198" s="2" t="str">
        <f>IF(ISNUMBER(Tabelle1[[#This Row],[Stunde]]),IF(Tabelle1[[#This Row],[Stunde]]&gt;0,Tabelle1[[#This Row],[Stunde]]*$J$1*24,""),"")</f>
        <v/>
      </c>
      <c r="K1198">
        <f>IF(MOD(Tabelle1[[#This Row],[Datum]],7)=1,SUMIF(Tabelle1[Datum],"&lt;="&amp;Tabelle1[[#This Row],[Datum]],Tabelle1[Betrag]),"")</f>
        <v>506.55999999999995</v>
      </c>
      <c r="L1198" s="6">
        <f>IF(MOD(Tabelle1[[#This Row],[Datum]],7)=1,SUMIF(Tabelle1[Datum],"&lt;="&amp;Tabelle1[[#This Row],[Datum]],Tabelle1[Stunde]),"")</f>
        <v>1.3333333333333333</v>
      </c>
    </row>
    <row r="1199" spans="2:12" hidden="1">
      <c r="B1199">
        <f>IF(Tabelle1[[#This Row],[Datum]]&lt;1,"",YEAR(Tabelle1[[#This Row],[Datum]]))</f>
        <v>2028</v>
      </c>
      <c r="C1199">
        <f>IF(Tabelle1[[#This Row],[Datum]]&lt;1,"",MONTH(Tabelle1[[#This Row],[Datum]]))</f>
        <v>4</v>
      </c>
      <c r="D1199" t="str">
        <f>IF(Tabelle1[[#This Row],[Verdienst]]="","",_xlfn.ISOWEEKNUM(Tabelle1[[#This Row],[Datum]]))</f>
        <v/>
      </c>
      <c r="E1199" s="5">
        <v>46853</v>
      </c>
      <c r="F1199" s="4"/>
      <c r="G1199" s="4"/>
      <c r="I1199" s="6" t="str">
        <f>IF(Tabelle1[[#This Row],[Beginn]]&lt;1,"",IF(OR(Tabelle1[[#This Row],[Beginn]]="Urlaub",Tabelle1[[#This Row],[Beginn]]="Krank",Tabelle1[[#This Row],[Beginn]]="Feiertag"),8/24,Tabelle1[[#This Row],[Ende]]-Tabelle1[[#This Row],[Beginn]]-Tabelle1[[#This Row],[Pause]]))</f>
        <v/>
      </c>
      <c r="J1199" s="2" t="str">
        <f>IF(ISNUMBER(Tabelle1[[#This Row],[Stunde]]),IF(Tabelle1[[#This Row],[Stunde]]&gt;0,Tabelle1[[#This Row],[Stunde]]*$J$1*24,""),"")</f>
        <v/>
      </c>
      <c r="K1199" t="str">
        <f>IF(MOD(Tabelle1[[#This Row],[Datum]],7)=1,SUMIF(Tabelle1[Datum],"&lt;="&amp;Tabelle1[[#This Row],[Datum]],Tabelle1[Betrag]),"")</f>
        <v/>
      </c>
      <c r="L1199" s="6" t="str">
        <f>IF(MOD(Tabelle1[[#This Row],[Datum]],7)=1,SUMIF(Tabelle1[Datum],"&lt;="&amp;Tabelle1[[#This Row],[Datum]],Tabelle1[Stunde]),"")</f>
        <v/>
      </c>
    </row>
    <row r="1200" spans="2:12" hidden="1">
      <c r="B1200">
        <f>IF(Tabelle1[[#This Row],[Datum]]&lt;1,"",YEAR(Tabelle1[[#This Row],[Datum]]))</f>
        <v>2028</v>
      </c>
      <c r="C1200">
        <f>IF(Tabelle1[[#This Row],[Datum]]&lt;1,"",MONTH(Tabelle1[[#This Row],[Datum]]))</f>
        <v>4</v>
      </c>
      <c r="D1200" t="str">
        <f>IF(Tabelle1[[#This Row],[Verdienst]]="","",_xlfn.ISOWEEKNUM(Tabelle1[[#This Row],[Datum]]))</f>
        <v/>
      </c>
      <c r="E1200" s="5">
        <v>46854</v>
      </c>
      <c r="F1200" s="4"/>
      <c r="G1200" s="4"/>
      <c r="I1200" s="6" t="str">
        <f>IF(Tabelle1[[#This Row],[Beginn]]&lt;1,"",IF(OR(Tabelle1[[#This Row],[Beginn]]="Urlaub",Tabelle1[[#This Row],[Beginn]]="Krank",Tabelle1[[#This Row],[Beginn]]="Feiertag"),8/24,Tabelle1[[#This Row],[Ende]]-Tabelle1[[#This Row],[Beginn]]-Tabelle1[[#This Row],[Pause]]))</f>
        <v/>
      </c>
      <c r="J1200" s="2" t="str">
        <f>IF(ISNUMBER(Tabelle1[[#This Row],[Stunde]]),IF(Tabelle1[[#This Row],[Stunde]]&gt;0,Tabelle1[[#This Row],[Stunde]]*$J$1*24,""),"")</f>
        <v/>
      </c>
      <c r="K1200" t="str">
        <f>IF(MOD(Tabelle1[[#This Row],[Datum]],7)=1,SUMIF(Tabelle1[Datum],"&lt;="&amp;Tabelle1[[#This Row],[Datum]],Tabelle1[Betrag]),"")</f>
        <v/>
      </c>
      <c r="L1200" s="6" t="str">
        <f>IF(MOD(Tabelle1[[#This Row],[Datum]],7)=1,SUMIF(Tabelle1[Datum],"&lt;="&amp;Tabelle1[[#This Row],[Datum]],Tabelle1[Stunde]),"")</f>
        <v/>
      </c>
    </row>
    <row r="1201" spans="2:12" hidden="1">
      <c r="B1201">
        <f>IF(Tabelle1[[#This Row],[Datum]]&lt;1,"",YEAR(Tabelle1[[#This Row],[Datum]]))</f>
        <v>2028</v>
      </c>
      <c r="C1201">
        <f>IF(Tabelle1[[#This Row],[Datum]]&lt;1,"",MONTH(Tabelle1[[#This Row],[Datum]]))</f>
        <v>4</v>
      </c>
      <c r="D1201" t="str">
        <f>IF(Tabelle1[[#This Row],[Verdienst]]="","",_xlfn.ISOWEEKNUM(Tabelle1[[#This Row],[Datum]]))</f>
        <v/>
      </c>
      <c r="E1201" s="5">
        <v>46855</v>
      </c>
      <c r="F1201" s="4"/>
      <c r="G1201" s="4"/>
      <c r="I1201" s="6" t="str">
        <f>IF(Tabelle1[[#This Row],[Beginn]]&lt;1,"",IF(OR(Tabelle1[[#This Row],[Beginn]]="Urlaub",Tabelle1[[#This Row],[Beginn]]="Krank",Tabelle1[[#This Row],[Beginn]]="Feiertag"),8/24,Tabelle1[[#This Row],[Ende]]-Tabelle1[[#This Row],[Beginn]]-Tabelle1[[#This Row],[Pause]]))</f>
        <v/>
      </c>
      <c r="J1201" s="2" t="str">
        <f>IF(ISNUMBER(Tabelle1[[#This Row],[Stunde]]),IF(Tabelle1[[#This Row],[Stunde]]&gt;0,Tabelle1[[#This Row],[Stunde]]*$J$1*24,""),"")</f>
        <v/>
      </c>
      <c r="K1201" t="str">
        <f>IF(MOD(Tabelle1[[#This Row],[Datum]],7)=1,SUMIF(Tabelle1[Datum],"&lt;="&amp;Tabelle1[[#This Row],[Datum]],Tabelle1[Betrag]),"")</f>
        <v/>
      </c>
      <c r="L1201" s="6" t="str">
        <f>IF(MOD(Tabelle1[[#This Row],[Datum]],7)=1,SUMIF(Tabelle1[Datum],"&lt;="&amp;Tabelle1[[#This Row],[Datum]],Tabelle1[Stunde]),"")</f>
        <v/>
      </c>
    </row>
    <row r="1202" spans="2:12" hidden="1">
      <c r="B1202">
        <f>IF(Tabelle1[[#This Row],[Datum]]&lt;1,"",YEAR(Tabelle1[[#This Row],[Datum]]))</f>
        <v>2028</v>
      </c>
      <c r="C1202">
        <f>IF(Tabelle1[[#This Row],[Datum]]&lt;1,"",MONTH(Tabelle1[[#This Row],[Datum]]))</f>
        <v>4</v>
      </c>
      <c r="D1202" t="str">
        <f>IF(Tabelle1[[#This Row],[Verdienst]]="","",_xlfn.ISOWEEKNUM(Tabelle1[[#This Row],[Datum]]))</f>
        <v/>
      </c>
      <c r="E1202" s="5">
        <v>46856</v>
      </c>
      <c r="F1202" s="4"/>
      <c r="G1202" s="4"/>
      <c r="I1202" s="6" t="str">
        <f>IF(Tabelle1[[#This Row],[Beginn]]&lt;1,"",IF(OR(Tabelle1[[#This Row],[Beginn]]="Urlaub",Tabelle1[[#This Row],[Beginn]]="Krank",Tabelle1[[#This Row],[Beginn]]="Feiertag"),8/24,Tabelle1[[#This Row],[Ende]]-Tabelle1[[#This Row],[Beginn]]-Tabelle1[[#This Row],[Pause]]))</f>
        <v/>
      </c>
      <c r="J1202" s="2" t="str">
        <f>IF(ISNUMBER(Tabelle1[[#This Row],[Stunde]]),IF(Tabelle1[[#This Row],[Stunde]]&gt;0,Tabelle1[[#This Row],[Stunde]]*$J$1*24,""),"")</f>
        <v/>
      </c>
      <c r="K1202" t="str">
        <f>IF(MOD(Tabelle1[[#This Row],[Datum]],7)=1,SUMIF(Tabelle1[Datum],"&lt;="&amp;Tabelle1[[#This Row],[Datum]],Tabelle1[Betrag]),"")</f>
        <v/>
      </c>
      <c r="L1202" s="6" t="str">
        <f>IF(MOD(Tabelle1[[#This Row],[Datum]],7)=1,SUMIF(Tabelle1[Datum],"&lt;="&amp;Tabelle1[[#This Row],[Datum]],Tabelle1[Stunde]),"")</f>
        <v/>
      </c>
    </row>
    <row r="1203" spans="2:12" hidden="1">
      <c r="B1203">
        <f>IF(Tabelle1[[#This Row],[Datum]]&lt;1,"",YEAR(Tabelle1[[#This Row],[Datum]]))</f>
        <v>2028</v>
      </c>
      <c r="C1203">
        <f>IF(Tabelle1[[#This Row],[Datum]]&lt;1,"",MONTH(Tabelle1[[#This Row],[Datum]]))</f>
        <v>4</v>
      </c>
      <c r="D1203" t="str">
        <f>IF(Tabelle1[[#This Row],[Verdienst]]="","",_xlfn.ISOWEEKNUM(Tabelle1[[#This Row],[Datum]]))</f>
        <v/>
      </c>
      <c r="E1203" s="5">
        <v>46857</v>
      </c>
      <c r="F1203" s="4"/>
      <c r="G1203" s="4"/>
      <c r="I1203" s="6" t="str">
        <f>IF(Tabelle1[[#This Row],[Beginn]]&lt;1,"",IF(OR(Tabelle1[[#This Row],[Beginn]]="Urlaub",Tabelle1[[#This Row],[Beginn]]="Krank",Tabelle1[[#This Row],[Beginn]]="Feiertag"),8/24,Tabelle1[[#This Row],[Ende]]-Tabelle1[[#This Row],[Beginn]]-Tabelle1[[#This Row],[Pause]]))</f>
        <v/>
      </c>
      <c r="J1203" s="2" t="str">
        <f>IF(ISNUMBER(Tabelle1[[#This Row],[Stunde]]),IF(Tabelle1[[#This Row],[Stunde]]&gt;0,Tabelle1[[#This Row],[Stunde]]*$J$1*24,""),"")</f>
        <v/>
      </c>
      <c r="K1203" t="str">
        <f>IF(MOD(Tabelle1[[#This Row],[Datum]],7)=1,SUMIF(Tabelle1[Datum],"&lt;="&amp;Tabelle1[[#This Row],[Datum]],Tabelle1[Betrag]),"")</f>
        <v/>
      </c>
      <c r="L1203" s="6" t="str">
        <f>IF(MOD(Tabelle1[[#This Row],[Datum]],7)=1,SUMIF(Tabelle1[Datum],"&lt;="&amp;Tabelle1[[#This Row],[Datum]],Tabelle1[Stunde]),"")</f>
        <v/>
      </c>
    </row>
    <row r="1204" spans="2:12" hidden="1">
      <c r="B1204">
        <f>IF(Tabelle1[[#This Row],[Datum]]&lt;1,"",YEAR(Tabelle1[[#This Row],[Datum]]))</f>
        <v>2028</v>
      </c>
      <c r="C1204">
        <f>IF(Tabelle1[[#This Row],[Datum]]&lt;1,"",MONTH(Tabelle1[[#This Row],[Datum]]))</f>
        <v>4</v>
      </c>
      <c r="D1204" t="str">
        <f>IF(Tabelle1[[#This Row],[Verdienst]]="","",_xlfn.ISOWEEKNUM(Tabelle1[[#This Row],[Datum]]))</f>
        <v/>
      </c>
      <c r="E1204" s="5">
        <v>46858</v>
      </c>
      <c r="F1204" s="4"/>
      <c r="G1204" s="4"/>
      <c r="I1204" s="6" t="str">
        <f>IF(Tabelle1[[#This Row],[Beginn]]&lt;1,"",IF(OR(Tabelle1[[#This Row],[Beginn]]="Urlaub",Tabelle1[[#This Row],[Beginn]]="Krank",Tabelle1[[#This Row],[Beginn]]="Feiertag"),8/24,Tabelle1[[#This Row],[Ende]]-Tabelle1[[#This Row],[Beginn]]-Tabelle1[[#This Row],[Pause]]))</f>
        <v/>
      </c>
      <c r="J1204" s="2" t="str">
        <f>IF(ISNUMBER(Tabelle1[[#This Row],[Stunde]]),IF(Tabelle1[[#This Row],[Stunde]]&gt;0,Tabelle1[[#This Row],[Stunde]]*$J$1*24,""),"")</f>
        <v/>
      </c>
      <c r="K1204" t="str">
        <f>IF(MOD(Tabelle1[[#This Row],[Datum]],7)=1,SUMIF(Tabelle1[Datum],"&lt;="&amp;Tabelle1[[#This Row],[Datum]],Tabelle1[Betrag]),"")</f>
        <v/>
      </c>
      <c r="L1204" s="6" t="str">
        <f>IF(MOD(Tabelle1[[#This Row],[Datum]],7)=1,SUMIF(Tabelle1[Datum],"&lt;="&amp;Tabelle1[[#This Row],[Datum]],Tabelle1[Stunde]),"")</f>
        <v/>
      </c>
    </row>
    <row r="1205" spans="2:12" hidden="1">
      <c r="B1205">
        <f>IF(Tabelle1[[#This Row],[Datum]]&lt;1,"",YEAR(Tabelle1[[#This Row],[Datum]]))</f>
        <v>2028</v>
      </c>
      <c r="C1205">
        <f>IF(Tabelle1[[#This Row],[Datum]]&lt;1,"",MONTH(Tabelle1[[#This Row],[Datum]]))</f>
        <v>4</v>
      </c>
      <c r="D1205">
        <f>IF(Tabelle1[[#This Row],[Verdienst]]="","",_xlfn.ISOWEEKNUM(Tabelle1[[#This Row],[Datum]]))</f>
        <v>15</v>
      </c>
      <c r="E1205" s="5">
        <v>46859</v>
      </c>
      <c r="F1205" s="4"/>
      <c r="G1205" s="4"/>
      <c r="I1205" s="6" t="str">
        <f>IF(Tabelle1[[#This Row],[Beginn]]&lt;1,"",IF(OR(Tabelle1[[#This Row],[Beginn]]="Urlaub",Tabelle1[[#This Row],[Beginn]]="Krank",Tabelle1[[#This Row],[Beginn]]="Feiertag"),8/24,Tabelle1[[#This Row],[Ende]]-Tabelle1[[#This Row],[Beginn]]-Tabelle1[[#This Row],[Pause]]))</f>
        <v/>
      </c>
      <c r="J1205" s="2" t="str">
        <f>IF(ISNUMBER(Tabelle1[[#This Row],[Stunde]]),IF(Tabelle1[[#This Row],[Stunde]]&gt;0,Tabelle1[[#This Row],[Stunde]]*$J$1*24,""),"")</f>
        <v/>
      </c>
      <c r="K1205">
        <f>IF(MOD(Tabelle1[[#This Row],[Datum]],7)=1,SUMIF(Tabelle1[Datum],"&lt;="&amp;Tabelle1[[#This Row],[Datum]],Tabelle1[Betrag]),"")</f>
        <v>506.55999999999995</v>
      </c>
      <c r="L1205" s="6">
        <f>IF(MOD(Tabelle1[[#This Row],[Datum]],7)=1,SUMIF(Tabelle1[Datum],"&lt;="&amp;Tabelle1[[#This Row],[Datum]],Tabelle1[Stunde]),"")</f>
        <v>1.3333333333333333</v>
      </c>
    </row>
    <row r="1206" spans="2:12" hidden="1">
      <c r="B1206">
        <f>IF(Tabelle1[[#This Row],[Datum]]&lt;1,"",YEAR(Tabelle1[[#This Row],[Datum]]))</f>
        <v>2028</v>
      </c>
      <c r="C1206">
        <f>IF(Tabelle1[[#This Row],[Datum]]&lt;1,"",MONTH(Tabelle1[[#This Row],[Datum]]))</f>
        <v>4</v>
      </c>
      <c r="D1206" t="str">
        <f>IF(Tabelle1[[#This Row],[Verdienst]]="","",_xlfn.ISOWEEKNUM(Tabelle1[[#This Row],[Datum]]))</f>
        <v/>
      </c>
      <c r="E1206" s="5">
        <v>46860</v>
      </c>
      <c r="F1206" s="4"/>
      <c r="G1206" s="4"/>
      <c r="I1206" s="6" t="str">
        <f>IF(Tabelle1[[#This Row],[Beginn]]&lt;1,"",IF(OR(Tabelle1[[#This Row],[Beginn]]="Urlaub",Tabelle1[[#This Row],[Beginn]]="Krank",Tabelle1[[#This Row],[Beginn]]="Feiertag"),8/24,Tabelle1[[#This Row],[Ende]]-Tabelle1[[#This Row],[Beginn]]-Tabelle1[[#This Row],[Pause]]))</f>
        <v/>
      </c>
      <c r="J1206" s="2" t="str">
        <f>IF(ISNUMBER(Tabelle1[[#This Row],[Stunde]]),IF(Tabelle1[[#This Row],[Stunde]]&gt;0,Tabelle1[[#This Row],[Stunde]]*$J$1*24,""),"")</f>
        <v/>
      </c>
      <c r="K1206" t="str">
        <f>IF(MOD(Tabelle1[[#This Row],[Datum]],7)=1,SUMIF(Tabelle1[Datum],"&lt;="&amp;Tabelle1[[#This Row],[Datum]],Tabelle1[Betrag]),"")</f>
        <v/>
      </c>
      <c r="L1206" s="6" t="str">
        <f>IF(MOD(Tabelle1[[#This Row],[Datum]],7)=1,SUMIF(Tabelle1[Datum],"&lt;="&amp;Tabelle1[[#This Row],[Datum]],Tabelle1[Stunde]),"")</f>
        <v/>
      </c>
    </row>
    <row r="1207" spans="2:12" hidden="1">
      <c r="B1207">
        <f>IF(Tabelle1[[#This Row],[Datum]]&lt;1,"",YEAR(Tabelle1[[#This Row],[Datum]]))</f>
        <v>2028</v>
      </c>
      <c r="C1207">
        <f>IF(Tabelle1[[#This Row],[Datum]]&lt;1,"",MONTH(Tabelle1[[#This Row],[Datum]]))</f>
        <v>4</v>
      </c>
      <c r="D1207" t="str">
        <f>IF(Tabelle1[[#This Row],[Verdienst]]="","",_xlfn.ISOWEEKNUM(Tabelle1[[#This Row],[Datum]]))</f>
        <v/>
      </c>
      <c r="E1207" s="5">
        <v>46861</v>
      </c>
      <c r="F1207" s="4"/>
      <c r="G1207" s="4"/>
      <c r="I1207" s="6" t="str">
        <f>IF(Tabelle1[[#This Row],[Beginn]]&lt;1,"",IF(OR(Tabelle1[[#This Row],[Beginn]]="Urlaub",Tabelle1[[#This Row],[Beginn]]="Krank",Tabelle1[[#This Row],[Beginn]]="Feiertag"),8/24,Tabelle1[[#This Row],[Ende]]-Tabelle1[[#This Row],[Beginn]]-Tabelle1[[#This Row],[Pause]]))</f>
        <v/>
      </c>
      <c r="J1207" s="2" t="str">
        <f>IF(ISNUMBER(Tabelle1[[#This Row],[Stunde]]),IF(Tabelle1[[#This Row],[Stunde]]&gt;0,Tabelle1[[#This Row],[Stunde]]*$J$1*24,""),"")</f>
        <v/>
      </c>
      <c r="K1207" t="str">
        <f>IF(MOD(Tabelle1[[#This Row],[Datum]],7)=1,SUMIF(Tabelle1[Datum],"&lt;="&amp;Tabelle1[[#This Row],[Datum]],Tabelle1[Betrag]),"")</f>
        <v/>
      </c>
      <c r="L1207" s="6" t="str">
        <f>IF(MOD(Tabelle1[[#This Row],[Datum]],7)=1,SUMIF(Tabelle1[Datum],"&lt;="&amp;Tabelle1[[#This Row],[Datum]],Tabelle1[Stunde]),"")</f>
        <v/>
      </c>
    </row>
    <row r="1208" spans="2:12" hidden="1">
      <c r="B1208">
        <f>IF(Tabelle1[[#This Row],[Datum]]&lt;1,"",YEAR(Tabelle1[[#This Row],[Datum]]))</f>
        <v>2028</v>
      </c>
      <c r="C1208">
        <f>IF(Tabelle1[[#This Row],[Datum]]&lt;1,"",MONTH(Tabelle1[[#This Row],[Datum]]))</f>
        <v>4</v>
      </c>
      <c r="D1208" t="str">
        <f>IF(Tabelle1[[#This Row],[Verdienst]]="","",_xlfn.ISOWEEKNUM(Tabelle1[[#This Row],[Datum]]))</f>
        <v/>
      </c>
      <c r="E1208" s="5">
        <v>46862</v>
      </c>
      <c r="F1208" s="4"/>
      <c r="G1208" s="4"/>
      <c r="I1208" s="6" t="str">
        <f>IF(Tabelle1[[#This Row],[Beginn]]&lt;1,"",IF(OR(Tabelle1[[#This Row],[Beginn]]="Urlaub",Tabelle1[[#This Row],[Beginn]]="Krank",Tabelle1[[#This Row],[Beginn]]="Feiertag"),8/24,Tabelle1[[#This Row],[Ende]]-Tabelle1[[#This Row],[Beginn]]-Tabelle1[[#This Row],[Pause]]))</f>
        <v/>
      </c>
      <c r="J1208" s="2" t="str">
        <f>IF(ISNUMBER(Tabelle1[[#This Row],[Stunde]]),IF(Tabelle1[[#This Row],[Stunde]]&gt;0,Tabelle1[[#This Row],[Stunde]]*$J$1*24,""),"")</f>
        <v/>
      </c>
      <c r="K1208" t="str">
        <f>IF(MOD(Tabelle1[[#This Row],[Datum]],7)=1,SUMIF(Tabelle1[Datum],"&lt;="&amp;Tabelle1[[#This Row],[Datum]],Tabelle1[Betrag]),"")</f>
        <v/>
      </c>
      <c r="L1208" s="6" t="str">
        <f>IF(MOD(Tabelle1[[#This Row],[Datum]],7)=1,SUMIF(Tabelle1[Datum],"&lt;="&amp;Tabelle1[[#This Row],[Datum]],Tabelle1[Stunde]),"")</f>
        <v/>
      </c>
    </row>
    <row r="1209" spans="2:12" hidden="1">
      <c r="B1209">
        <f>IF(Tabelle1[[#This Row],[Datum]]&lt;1,"",YEAR(Tabelle1[[#This Row],[Datum]]))</f>
        <v>2028</v>
      </c>
      <c r="C1209">
        <f>IF(Tabelle1[[#This Row],[Datum]]&lt;1,"",MONTH(Tabelle1[[#This Row],[Datum]]))</f>
        <v>4</v>
      </c>
      <c r="D1209" t="str">
        <f>IF(Tabelle1[[#This Row],[Verdienst]]="","",_xlfn.ISOWEEKNUM(Tabelle1[[#This Row],[Datum]]))</f>
        <v/>
      </c>
      <c r="E1209" s="5">
        <v>46863</v>
      </c>
      <c r="F1209" s="4"/>
      <c r="G1209" s="4"/>
      <c r="I1209" s="6" t="str">
        <f>IF(Tabelle1[[#This Row],[Beginn]]&lt;1,"",IF(OR(Tabelle1[[#This Row],[Beginn]]="Urlaub",Tabelle1[[#This Row],[Beginn]]="Krank",Tabelle1[[#This Row],[Beginn]]="Feiertag"),8/24,Tabelle1[[#This Row],[Ende]]-Tabelle1[[#This Row],[Beginn]]-Tabelle1[[#This Row],[Pause]]))</f>
        <v/>
      </c>
      <c r="J1209" s="2" t="str">
        <f>IF(ISNUMBER(Tabelle1[[#This Row],[Stunde]]),IF(Tabelle1[[#This Row],[Stunde]]&gt;0,Tabelle1[[#This Row],[Stunde]]*$J$1*24,""),"")</f>
        <v/>
      </c>
      <c r="K1209" t="str">
        <f>IF(MOD(Tabelle1[[#This Row],[Datum]],7)=1,SUMIF(Tabelle1[Datum],"&lt;="&amp;Tabelle1[[#This Row],[Datum]],Tabelle1[Betrag]),"")</f>
        <v/>
      </c>
      <c r="L1209" s="6" t="str">
        <f>IF(MOD(Tabelle1[[#This Row],[Datum]],7)=1,SUMIF(Tabelle1[Datum],"&lt;="&amp;Tabelle1[[#This Row],[Datum]],Tabelle1[Stunde]),"")</f>
        <v/>
      </c>
    </row>
    <row r="1210" spans="2:12" hidden="1">
      <c r="B1210">
        <f>IF(Tabelle1[[#This Row],[Datum]]&lt;1,"",YEAR(Tabelle1[[#This Row],[Datum]]))</f>
        <v>2028</v>
      </c>
      <c r="C1210">
        <f>IF(Tabelle1[[#This Row],[Datum]]&lt;1,"",MONTH(Tabelle1[[#This Row],[Datum]]))</f>
        <v>4</v>
      </c>
      <c r="D1210" t="str">
        <f>IF(Tabelle1[[#This Row],[Verdienst]]="","",_xlfn.ISOWEEKNUM(Tabelle1[[#This Row],[Datum]]))</f>
        <v/>
      </c>
      <c r="E1210" s="5">
        <v>46864</v>
      </c>
      <c r="F1210" s="4"/>
      <c r="G1210" s="4"/>
      <c r="I1210" s="6" t="str">
        <f>IF(Tabelle1[[#This Row],[Beginn]]&lt;1,"",IF(OR(Tabelle1[[#This Row],[Beginn]]="Urlaub",Tabelle1[[#This Row],[Beginn]]="Krank",Tabelle1[[#This Row],[Beginn]]="Feiertag"),8/24,Tabelle1[[#This Row],[Ende]]-Tabelle1[[#This Row],[Beginn]]-Tabelle1[[#This Row],[Pause]]))</f>
        <v/>
      </c>
      <c r="J1210" s="2" t="str">
        <f>IF(ISNUMBER(Tabelle1[[#This Row],[Stunde]]),IF(Tabelle1[[#This Row],[Stunde]]&gt;0,Tabelle1[[#This Row],[Stunde]]*$J$1*24,""),"")</f>
        <v/>
      </c>
      <c r="K1210" t="str">
        <f>IF(MOD(Tabelle1[[#This Row],[Datum]],7)=1,SUMIF(Tabelle1[Datum],"&lt;="&amp;Tabelle1[[#This Row],[Datum]],Tabelle1[Betrag]),"")</f>
        <v/>
      </c>
      <c r="L1210" s="6" t="str">
        <f>IF(MOD(Tabelle1[[#This Row],[Datum]],7)=1,SUMIF(Tabelle1[Datum],"&lt;="&amp;Tabelle1[[#This Row],[Datum]],Tabelle1[Stunde]),"")</f>
        <v/>
      </c>
    </row>
    <row r="1211" spans="2:12" hidden="1">
      <c r="B1211">
        <f>IF(Tabelle1[[#This Row],[Datum]]&lt;1,"",YEAR(Tabelle1[[#This Row],[Datum]]))</f>
        <v>2028</v>
      </c>
      <c r="C1211">
        <f>IF(Tabelle1[[#This Row],[Datum]]&lt;1,"",MONTH(Tabelle1[[#This Row],[Datum]]))</f>
        <v>4</v>
      </c>
      <c r="D1211" t="str">
        <f>IF(Tabelle1[[#This Row],[Verdienst]]="","",_xlfn.ISOWEEKNUM(Tabelle1[[#This Row],[Datum]]))</f>
        <v/>
      </c>
      <c r="E1211" s="5">
        <v>46865</v>
      </c>
      <c r="F1211" s="4"/>
      <c r="G1211" s="4"/>
      <c r="I1211" s="6" t="str">
        <f>IF(Tabelle1[[#This Row],[Beginn]]&lt;1,"",IF(OR(Tabelle1[[#This Row],[Beginn]]="Urlaub",Tabelle1[[#This Row],[Beginn]]="Krank",Tabelle1[[#This Row],[Beginn]]="Feiertag"),8/24,Tabelle1[[#This Row],[Ende]]-Tabelle1[[#This Row],[Beginn]]-Tabelle1[[#This Row],[Pause]]))</f>
        <v/>
      </c>
      <c r="J1211" s="2" t="str">
        <f>IF(ISNUMBER(Tabelle1[[#This Row],[Stunde]]),IF(Tabelle1[[#This Row],[Stunde]]&gt;0,Tabelle1[[#This Row],[Stunde]]*$J$1*24,""),"")</f>
        <v/>
      </c>
      <c r="K1211" t="str">
        <f>IF(MOD(Tabelle1[[#This Row],[Datum]],7)=1,SUMIF(Tabelle1[Datum],"&lt;="&amp;Tabelle1[[#This Row],[Datum]],Tabelle1[Betrag]),"")</f>
        <v/>
      </c>
      <c r="L1211" s="6" t="str">
        <f>IF(MOD(Tabelle1[[#This Row],[Datum]],7)=1,SUMIF(Tabelle1[Datum],"&lt;="&amp;Tabelle1[[#This Row],[Datum]],Tabelle1[Stunde]),"")</f>
        <v/>
      </c>
    </row>
    <row r="1212" spans="2:12" hidden="1">
      <c r="B1212">
        <f>IF(Tabelle1[[#This Row],[Datum]]&lt;1,"",YEAR(Tabelle1[[#This Row],[Datum]]))</f>
        <v>2028</v>
      </c>
      <c r="C1212">
        <f>IF(Tabelle1[[#This Row],[Datum]]&lt;1,"",MONTH(Tabelle1[[#This Row],[Datum]]))</f>
        <v>4</v>
      </c>
      <c r="D1212">
        <f>IF(Tabelle1[[#This Row],[Verdienst]]="","",_xlfn.ISOWEEKNUM(Tabelle1[[#This Row],[Datum]]))</f>
        <v>16</v>
      </c>
      <c r="E1212" s="5">
        <v>46866</v>
      </c>
      <c r="F1212" s="4"/>
      <c r="G1212" s="4"/>
      <c r="I1212" s="6" t="str">
        <f>IF(Tabelle1[[#This Row],[Beginn]]&lt;1,"",IF(OR(Tabelle1[[#This Row],[Beginn]]="Urlaub",Tabelle1[[#This Row],[Beginn]]="Krank",Tabelle1[[#This Row],[Beginn]]="Feiertag"),8/24,Tabelle1[[#This Row],[Ende]]-Tabelle1[[#This Row],[Beginn]]-Tabelle1[[#This Row],[Pause]]))</f>
        <v/>
      </c>
      <c r="J1212" s="2" t="str">
        <f>IF(ISNUMBER(Tabelle1[[#This Row],[Stunde]]),IF(Tabelle1[[#This Row],[Stunde]]&gt;0,Tabelle1[[#This Row],[Stunde]]*$J$1*24,""),"")</f>
        <v/>
      </c>
      <c r="K1212">
        <f>IF(MOD(Tabelle1[[#This Row],[Datum]],7)=1,SUMIF(Tabelle1[Datum],"&lt;="&amp;Tabelle1[[#This Row],[Datum]],Tabelle1[Betrag]),"")</f>
        <v>506.55999999999995</v>
      </c>
      <c r="L1212" s="6">
        <f>IF(MOD(Tabelle1[[#This Row],[Datum]],7)=1,SUMIF(Tabelle1[Datum],"&lt;="&amp;Tabelle1[[#This Row],[Datum]],Tabelle1[Stunde]),"")</f>
        <v>1.3333333333333333</v>
      </c>
    </row>
    <row r="1213" spans="2:12" hidden="1">
      <c r="B1213">
        <f>IF(Tabelle1[[#This Row],[Datum]]&lt;1,"",YEAR(Tabelle1[[#This Row],[Datum]]))</f>
        <v>2028</v>
      </c>
      <c r="C1213">
        <f>IF(Tabelle1[[#This Row],[Datum]]&lt;1,"",MONTH(Tabelle1[[#This Row],[Datum]]))</f>
        <v>4</v>
      </c>
      <c r="D1213" t="str">
        <f>IF(Tabelle1[[#This Row],[Verdienst]]="","",_xlfn.ISOWEEKNUM(Tabelle1[[#This Row],[Datum]]))</f>
        <v/>
      </c>
      <c r="E1213" s="5">
        <v>46867</v>
      </c>
      <c r="F1213" s="4"/>
      <c r="G1213" s="4"/>
      <c r="I1213" s="6" t="str">
        <f>IF(Tabelle1[[#This Row],[Beginn]]&lt;1,"",IF(OR(Tabelle1[[#This Row],[Beginn]]="Urlaub",Tabelle1[[#This Row],[Beginn]]="Krank",Tabelle1[[#This Row],[Beginn]]="Feiertag"),8/24,Tabelle1[[#This Row],[Ende]]-Tabelle1[[#This Row],[Beginn]]-Tabelle1[[#This Row],[Pause]]))</f>
        <v/>
      </c>
      <c r="J1213" s="2" t="str">
        <f>IF(ISNUMBER(Tabelle1[[#This Row],[Stunde]]),IF(Tabelle1[[#This Row],[Stunde]]&gt;0,Tabelle1[[#This Row],[Stunde]]*$J$1*24,""),"")</f>
        <v/>
      </c>
      <c r="K1213" t="str">
        <f>IF(MOD(Tabelle1[[#This Row],[Datum]],7)=1,SUMIF(Tabelle1[Datum],"&lt;="&amp;Tabelle1[[#This Row],[Datum]],Tabelle1[Betrag]),"")</f>
        <v/>
      </c>
      <c r="L1213" s="6" t="str">
        <f>IF(MOD(Tabelle1[[#This Row],[Datum]],7)=1,SUMIF(Tabelle1[Datum],"&lt;="&amp;Tabelle1[[#This Row],[Datum]],Tabelle1[Stunde]),"")</f>
        <v/>
      </c>
    </row>
    <row r="1214" spans="2:12" hidden="1">
      <c r="B1214">
        <f>IF(Tabelle1[[#This Row],[Datum]]&lt;1,"",YEAR(Tabelle1[[#This Row],[Datum]]))</f>
        <v>2028</v>
      </c>
      <c r="C1214">
        <f>IF(Tabelle1[[#This Row],[Datum]]&lt;1,"",MONTH(Tabelle1[[#This Row],[Datum]]))</f>
        <v>4</v>
      </c>
      <c r="D1214" t="str">
        <f>IF(Tabelle1[[#This Row],[Verdienst]]="","",_xlfn.ISOWEEKNUM(Tabelle1[[#This Row],[Datum]]))</f>
        <v/>
      </c>
      <c r="E1214" s="5">
        <v>46868</v>
      </c>
      <c r="F1214" s="4"/>
      <c r="G1214" s="4"/>
      <c r="I1214" s="6" t="str">
        <f>IF(Tabelle1[[#This Row],[Beginn]]&lt;1,"",IF(OR(Tabelle1[[#This Row],[Beginn]]="Urlaub",Tabelle1[[#This Row],[Beginn]]="Krank",Tabelle1[[#This Row],[Beginn]]="Feiertag"),8/24,Tabelle1[[#This Row],[Ende]]-Tabelle1[[#This Row],[Beginn]]-Tabelle1[[#This Row],[Pause]]))</f>
        <v/>
      </c>
      <c r="J1214" s="2" t="str">
        <f>IF(ISNUMBER(Tabelle1[[#This Row],[Stunde]]),IF(Tabelle1[[#This Row],[Stunde]]&gt;0,Tabelle1[[#This Row],[Stunde]]*$J$1*24,""),"")</f>
        <v/>
      </c>
      <c r="K1214" t="str">
        <f>IF(MOD(Tabelle1[[#This Row],[Datum]],7)=1,SUMIF(Tabelle1[Datum],"&lt;="&amp;Tabelle1[[#This Row],[Datum]],Tabelle1[Betrag]),"")</f>
        <v/>
      </c>
      <c r="L1214" s="6" t="str">
        <f>IF(MOD(Tabelle1[[#This Row],[Datum]],7)=1,SUMIF(Tabelle1[Datum],"&lt;="&amp;Tabelle1[[#This Row],[Datum]],Tabelle1[Stunde]),"")</f>
        <v/>
      </c>
    </row>
    <row r="1215" spans="2:12" hidden="1">
      <c r="B1215">
        <f>IF(Tabelle1[[#This Row],[Datum]]&lt;1,"",YEAR(Tabelle1[[#This Row],[Datum]]))</f>
        <v>2028</v>
      </c>
      <c r="C1215">
        <f>IF(Tabelle1[[#This Row],[Datum]]&lt;1,"",MONTH(Tabelle1[[#This Row],[Datum]]))</f>
        <v>4</v>
      </c>
      <c r="D1215" t="str">
        <f>IF(Tabelle1[[#This Row],[Verdienst]]="","",_xlfn.ISOWEEKNUM(Tabelle1[[#This Row],[Datum]]))</f>
        <v/>
      </c>
      <c r="E1215" s="5">
        <v>46869</v>
      </c>
      <c r="F1215" s="4"/>
      <c r="G1215" s="4"/>
      <c r="I1215" s="6" t="str">
        <f>IF(Tabelle1[[#This Row],[Beginn]]&lt;1,"",IF(OR(Tabelle1[[#This Row],[Beginn]]="Urlaub",Tabelle1[[#This Row],[Beginn]]="Krank",Tabelle1[[#This Row],[Beginn]]="Feiertag"),8/24,Tabelle1[[#This Row],[Ende]]-Tabelle1[[#This Row],[Beginn]]-Tabelle1[[#This Row],[Pause]]))</f>
        <v/>
      </c>
      <c r="J1215" s="2" t="str">
        <f>IF(ISNUMBER(Tabelle1[[#This Row],[Stunde]]),IF(Tabelle1[[#This Row],[Stunde]]&gt;0,Tabelle1[[#This Row],[Stunde]]*$J$1*24,""),"")</f>
        <v/>
      </c>
      <c r="K1215" t="str">
        <f>IF(MOD(Tabelle1[[#This Row],[Datum]],7)=1,SUMIF(Tabelle1[Datum],"&lt;="&amp;Tabelle1[[#This Row],[Datum]],Tabelle1[Betrag]),"")</f>
        <v/>
      </c>
      <c r="L1215" s="6" t="str">
        <f>IF(MOD(Tabelle1[[#This Row],[Datum]],7)=1,SUMIF(Tabelle1[Datum],"&lt;="&amp;Tabelle1[[#This Row],[Datum]],Tabelle1[Stunde]),"")</f>
        <v/>
      </c>
    </row>
    <row r="1216" spans="2:12" hidden="1">
      <c r="B1216">
        <f>IF(Tabelle1[[#This Row],[Datum]]&lt;1,"",YEAR(Tabelle1[[#This Row],[Datum]]))</f>
        <v>2028</v>
      </c>
      <c r="C1216">
        <f>IF(Tabelle1[[#This Row],[Datum]]&lt;1,"",MONTH(Tabelle1[[#This Row],[Datum]]))</f>
        <v>4</v>
      </c>
      <c r="D1216" t="str">
        <f>IF(Tabelle1[[#This Row],[Verdienst]]="","",_xlfn.ISOWEEKNUM(Tabelle1[[#This Row],[Datum]]))</f>
        <v/>
      </c>
      <c r="E1216" s="5">
        <v>46870</v>
      </c>
      <c r="F1216" s="4"/>
      <c r="G1216" s="4"/>
      <c r="I1216" s="6" t="str">
        <f>IF(Tabelle1[[#This Row],[Beginn]]&lt;1,"",IF(OR(Tabelle1[[#This Row],[Beginn]]="Urlaub",Tabelle1[[#This Row],[Beginn]]="Krank",Tabelle1[[#This Row],[Beginn]]="Feiertag"),8/24,Tabelle1[[#This Row],[Ende]]-Tabelle1[[#This Row],[Beginn]]-Tabelle1[[#This Row],[Pause]]))</f>
        <v/>
      </c>
      <c r="J1216" s="2" t="str">
        <f>IF(ISNUMBER(Tabelle1[[#This Row],[Stunde]]),IF(Tabelle1[[#This Row],[Stunde]]&gt;0,Tabelle1[[#This Row],[Stunde]]*$J$1*24,""),"")</f>
        <v/>
      </c>
      <c r="K1216" t="str">
        <f>IF(MOD(Tabelle1[[#This Row],[Datum]],7)=1,SUMIF(Tabelle1[Datum],"&lt;="&amp;Tabelle1[[#This Row],[Datum]],Tabelle1[Betrag]),"")</f>
        <v/>
      </c>
      <c r="L1216" s="6" t="str">
        <f>IF(MOD(Tabelle1[[#This Row],[Datum]],7)=1,SUMIF(Tabelle1[Datum],"&lt;="&amp;Tabelle1[[#This Row],[Datum]],Tabelle1[Stunde]),"")</f>
        <v/>
      </c>
    </row>
    <row r="1217" spans="2:12" hidden="1">
      <c r="B1217">
        <f>IF(Tabelle1[[#This Row],[Datum]]&lt;1,"",YEAR(Tabelle1[[#This Row],[Datum]]))</f>
        <v>2028</v>
      </c>
      <c r="C1217">
        <f>IF(Tabelle1[[#This Row],[Datum]]&lt;1,"",MONTH(Tabelle1[[#This Row],[Datum]]))</f>
        <v>4</v>
      </c>
      <c r="D1217" t="str">
        <f>IF(Tabelle1[[#This Row],[Verdienst]]="","",_xlfn.ISOWEEKNUM(Tabelle1[[#This Row],[Datum]]))</f>
        <v/>
      </c>
      <c r="E1217" s="5">
        <v>46871</v>
      </c>
      <c r="F1217" s="4"/>
      <c r="G1217" s="4"/>
      <c r="I1217" s="6" t="str">
        <f>IF(Tabelle1[[#This Row],[Beginn]]&lt;1,"",IF(OR(Tabelle1[[#This Row],[Beginn]]="Urlaub",Tabelle1[[#This Row],[Beginn]]="Krank",Tabelle1[[#This Row],[Beginn]]="Feiertag"),8/24,Tabelle1[[#This Row],[Ende]]-Tabelle1[[#This Row],[Beginn]]-Tabelle1[[#This Row],[Pause]]))</f>
        <v/>
      </c>
      <c r="J1217" s="2" t="str">
        <f>IF(ISNUMBER(Tabelle1[[#This Row],[Stunde]]),IF(Tabelle1[[#This Row],[Stunde]]&gt;0,Tabelle1[[#This Row],[Stunde]]*$J$1*24,""),"")</f>
        <v/>
      </c>
      <c r="K1217" t="str">
        <f>IF(MOD(Tabelle1[[#This Row],[Datum]],7)=1,SUMIF(Tabelle1[Datum],"&lt;="&amp;Tabelle1[[#This Row],[Datum]],Tabelle1[Betrag]),"")</f>
        <v/>
      </c>
      <c r="L1217" s="6" t="str">
        <f>IF(MOD(Tabelle1[[#This Row],[Datum]],7)=1,SUMIF(Tabelle1[Datum],"&lt;="&amp;Tabelle1[[#This Row],[Datum]],Tabelle1[Stunde]),"")</f>
        <v/>
      </c>
    </row>
    <row r="1218" spans="2:12" hidden="1">
      <c r="B1218">
        <f>IF(Tabelle1[[#This Row],[Datum]]&lt;1,"",YEAR(Tabelle1[[#This Row],[Datum]]))</f>
        <v>2028</v>
      </c>
      <c r="C1218">
        <f>IF(Tabelle1[[#This Row],[Datum]]&lt;1,"",MONTH(Tabelle1[[#This Row],[Datum]]))</f>
        <v>4</v>
      </c>
      <c r="D1218" t="str">
        <f>IF(Tabelle1[[#This Row],[Verdienst]]="","",_xlfn.ISOWEEKNUM(Tabelle1[[#This Row],[Datum]]))</f>
        <v/>
      </c>
      <c r="E1218" s="5">
        <v>46872</v>
      </c>
      <c r="F1218" s="4"/>
      <c r="G1218" s="4"/>
      <c r="I1218" s="6" t="str">
        <f>IF(Tabelle1[[#This Row],[Beginn]]&lt;1,"",IF(OR(Tabelle1[[#This Row],[Beginn]]="Urlaub",Tabelle1[[#This Row],[Beginn]]="Krank",Tabelle1[[#This Row],[Beginn]]="Feiertag"),8/24,Tabelle1[[#This Row],[Ende]]-Tabelle1[[#This Row],[Beginn]]-Tabelle1[[#This Row],[Pause]]))</f>
        <v/>
      </c>
      <c r="J1218" s="2" t="str">
        <f>IF(ISNUMBER(Tabelle1[[#This Row],[Stunde]]),IF(Tabelle1[[#This Row],[Stunde]]&gt;0,Tabelle1[[#This Row],[Stunde]]*$J$1*24,""),"")</f>
        <v/>
      </c>
      <c r="K1218" t="str">
        <f>IF(MOD(Tabelle1[[#This Row],[Datum]],7)=1,SUMIF(Tabelle1[Datum],"&lt;="&amp;Tabelle1[[#This Row],[Datum]],Tabelle1[Betrag]),"")</f>
        <v/>
      </c>
      <c r="L1218" s="6" t="str">
        <f>IF(MOD(Tabelle1[[#This Row],[Datum]],7)=1,SUMIF(Tabelle1[Datum],"&lt;="&amp;Tabelle1[[#This Row],[Datum]],Tabelle1[Stunde]),"")</f>
        <v/>
      </c>
    </row>
    <row r="1219" spans="2:12" hidden="1">
      <c r="B1219">
        <f>IF(Tabelle1[[#This Row],[Datum]]&lt;1,"",YEAR(Tabelle1[[#This Row],[Datum]]))</f>
        <v>2028</v>
      </c>
      <c r="C1219">
        <f>IF(Tabelle1[[#This Row],[Datum]]&lt;1,"",MONTH(Tabelle1[[#This Row],[Datum]]))</f>
        <v>4</v>
      </c>
      <c r="D1219">
        <f>IF(Tabelle1[[#This Row],[Verdienst]]="","",_xlfn.ISOWEEKNUM(Tabelle1[[#This Row],[Datum]]))</f>
        <v>17</v>
      </c>
      <c r="E1219" s="5">
        <v>46873</v>
      </c>
      <c r="F1219" s="4"/>
      <c r="G1219" s="4"/>
      <c r="I1219" s="6" t="str">
        <f>IF(Tabelle1[[#This Row],[Beginn]]&lt;1,"",IF(OR(Tabelle1[[#This Row],[Beginn]]="Urlaub",Tabelle1[[#This Row],[Beginn]]="Krank",Tabelle1[[#This Row],[Beginn]]="Feiertag"),8/24,Tabelle1[[#This Row],[Ende]]-Tabelle1[[#This Row],[Beginn]]-Tabelle1[[#This Row],[Pause]]))</f>
        <v/>
      </c>
      <c r="J1219" s="2" t="str">
        <f>IF(ISNUMBER(Tabelle1[[#This Row],[Stunde]]),IF(Tabelle1[[#This Row],[Stunde]]&gt;0,Tabelle1[[#This Row],[Stunde]]*$J$1*24,""),"")</f>
        <v/>
      </c>
      <c r="K1219">
        <f>IF(MOD(Tabelle1[[#This Row],[Datum]],7)=1,SUMIF(Tabelle1[Datum],"&lt;="&amp;Tabelle1[[#This Row],[Datum]],Tabelle1[Betrag]),"")</f>
        <v>506.55999999999995</v>
      </c>
      <c r="L1219" s="6">
        <f>IF(MOD(Tabelle1[[#This Row],[Datum]],7)=1,SUMIF(Tabelle1[Datum],"&lt;="&amp;Tabelle1[[#This Row],[Datum]],Tabelle1[Stunde]),"")</f>
        <v>1.3333333333333333</v>
      </c>
    </row>
    <row r="1220" spans="2:12" hidden="1">
      <c r="B1220">
        <f>IF(Tabelle1[[#This Row],[Datum]]&lt;1,"",YEAR(Tabelle1[[#This Row],[Datum]]))</f>
        <v>2028</v>
      </c>
      <c r="C1220">
        <f>IF(Tabelle1[[#This Row],[Datum]]&lt;1,"",MONTH(Tabelle1[[#This Row],[Datum]]))</f>
        <v>5</v>
      </c>
      <c r="D1220" t="str">
        <f>IF(Tabelle1[[#This Row],[Verdienst]]="","",_xlfn.ISOWEEKNUM(Tabelle1[[#This Row],[Datum]]))</f>
        <v/>
      </c>
      <c r="E1220" s="5">
        <v>46874</v>
      </c>
      <c r="F1220" s="4"/>
      <c r="G1220" s="4"/>
      <c r="I1220" s="6" t="str">
        <f>IF(Tabelle1[[#This Row],[Beginn]]&lt;1,"",IF(OR(Tabelle1[[#This Row],[Beginn]]="Urlaub",Tabelle1[[#This Row],[Beginn]]="Krank",Tabelle1[[#This Row],[Beginn]]="Feiertag"),8/24,Tabelle1[[#This Row],[Ende]]-Tabelle1[[#This Row],[Beginn]]-Tabelle1[[#This Row],[Pause]]))</f>
        <v/>
      </c>
      <c r="J1220" s="2" t="str">
        <f>IF(ISNUMBER(Tabelle1[[#This Row],[Stunde]]),IF(Tabelle1[[#This Row],[Stunde]]&gt;0,Tabelle1[[#This Row],[Stunde]]*$J$1*24,""),"")</f>
        <v/>
      </c>
      <c r="K1220" t="str">
        <f>IF(MOD(Tabelle1[[#This Row],[Datum]],7)=1,SUMIF(Tabelle1[Datum],"&lt;="&amp;Tabelle1[[#This Row],[Datum]],Tabelle1[Betrag]),"")</f>
        <v/>
      </c>
      <c r="L1220" s="6" t="str">
        <f>IF(MOD(Tabelle1[[#This Row],[Datum]],7)=1,SUMIF(Tabelle1[Datum],"&lt;="&amp;Tabelle1[[#This Row],[Datum]],Tabelle1[Stunde]),"")</f>
        <v/>
      </c>
    </row>
    <row r="1221" spans="2:12" hidden="1">
      <c r="B1221">
        <f>IF(Tabelle1[[#This Row],[Datum]]&lt;1,"",YEAR(Tabelle1[[#This Row],[Datum]]))</f>
        <v>2028</v>
      </c>
      <c r="C1221">
        <f>IF(Tabelle1[[#This Row],[Datum]]&lt;1,"",MONTH(Tabelle1[[#This Row],[Datum]]))</f>
        <v>5</v>
      </c>
      <c r="D1221" t="str">
        <f>IF(Tabelle1[[#This Row],[Verdienst]]="","",_xlfn.ISOWEEKNUM(Tabelle1[[#This Row],[Datum]]))</f>
        <v/>
      </c>
      <c r="E1221" s="5">
        <v>46875</v>
      </c>
      <c r="F1221" s="4"/>
      <c r="G1221" s="4"/>
      <c r="I1221" s="6" t="str">
        <f>IF(Tabelle1[[#This Row],[Beginn]]&lt;1,"",IF(OR(Tabelle1[[#This Row],[Beginn]]="Urlaub",Tabelle1[[#This Row],[Beginn]]="Krank",Tabelle1[[#This Row],[Beginn]]="Feiertag"),8/24,Tabelle1[[#This Row],[Ende]]-Tabelle1[[#This Row],[Beginn]]-Tabelle1[[#This Row],[Pause]]))</f>
        <v/>
      </c>
      <c r="J1221" s="2" t="str">
        <f>IF(ISNUMBER(Tabelle1[[#This Row],[Stunde]]),IF(Tabelle1[[#This Row],[Stunde]]&gt;0,Tabelle1[[#This Row],[Stunde]]*$J$1*24,""),"")</f>
        <v/>
      </c>
      <c r="K1221" t="str">
        <f>IF(MOD(Tabelle1[[#This Row],[Datum]],7)=1,SUMIF(Tabelle1[Datum],"&lt;="&amp;Tabelle1[[#This Row],[Datum]],Tabelle1[Betrag]),"")</f>
        <v/>
      </c>
      <c r="L1221" s="6" t="str">
        <f>IF(MOD(Tabelle1[[#This Row],[Datum]],7)=1,SUMIF(Tabelle1[Datum],"&lt;="&amp;Tabelle1[[#This Row],[Datum]],Tabelle1[Stunde]),"")</f>
        <v/>
      </c>
    </row>
    <row r="1222" spans="2:12" hidden="1">
      <c r="B1222">
        <f>IF(Tabelle1[[#This Row],[Datum]]&lt;1,"",YEAR(Tabelle1[[#This Row],[Datum]]))</f>
        <v>2028</v>
      </c>
      <c r="C1222">
        <f>IF(Tabelle1[[#This Row],[Datum]]&lt;1,"",MONTH(Tabelle1[[#This Row],[Datum]]))</f>
        <v>5</v>
      </c>
      <c r="D1222" t="str">
        <f>IF(Tabelle1[[#This Row],[Verdienst]]="","",_xlfn.ISOWEEKNUM(Tabelle1[[#This Row],[Datum]]))</f>
        <v/>
      </c>
      <c r="E1222" s="5">
        <v>46876</v>
      </c>
      <c r="F1222" s="4"/>
      <c r="G1222" s="4"/>
      <c r="I1222" s="6" t="str">
        <f>IF(Tabelle1[[#This Row],[Beginn]]&lt;1,"",IF(OR(Tabelle1[[#This Row],[Beginn]]="Urlaub",Tabelle1[[#This Row],[Beginn]]="Krank",Tabelle1[[#This Row],[Beginn]]="Feiertag"),8/24,Tabelle1[[#This Row],[Ende]]-Tabelle1[[#This Row],[Beginn]]-Tabelle1[[#This Row],[Pause]]))</f>
        <v/>
      </c>
      <c r="J1222" s="2" t="str">
        <f>IF(ISNUMBER(Tabelle1[[#This Row],[Stunde]]),IF(Tabelle1[[#This Row],[Stunde]]&gt;0,Tabelle1[[#This Row],[Stunde]]*$J$1*24,""),"")</f>
        <v/>
      </c>
      <c r="K1222" t="str">
        <f>IF(MOD(Tabelle1[[#This Row],[Datum]],7)=1,SUMIF(Tabelle1[Datum],"&lt;="&amp;Tabelle1[[#This Row],[Datum]],Tabelle1[Betrag]),"")</f>
        <v/>
      </c>
      <c r="L1222" s="6" t="str">
        <f>IF(MOD(Tabelle1[[#This Row],[Datum]],7)=1,SUMIF(Tabelle1[Datum],"&lt;="&amp;Tabelle1[[#This Row],[Datum]],Tabelle1[Stunde]),"")</f>
        <v/>
      </c>
    </row>
    <row r="1223" spans="2:12" hidden="1">
      <c r="B1223">
        <f>IF(Tabelle1[[#This Row],[Datum]]&lt;1,"",YEAR(Tabelle1[[#This Row],[Datum]]))</f>
        <v>2028</v>
      </c>
      <c r="C1223">
        <f>IF(Tabelle1[[#This Row],[Datum]]&lt;1,"",MONTH(Tabelle1[[#This Row],[Datum]]))</f>
        <v>5</v>
      </c>
      <c r="D1223" t="str">
        <f>IF(Tabelle1[[#This Row],[Verdienst]]="","",_xlfn.ISOWEEKNUM(Tabelle1[[#This Row],[Datum]]))</f>
        <v/>
      </c>
      <c r="E1223" s="5">
        <v>46877</v>
      </c>
      <c r="F1223" s="4"/>
      <c r="G1223" s="4"/>
      <c r="I1223" s="6" t="str">
        <f>IF(Tabelle1[[#This Row],[Beginn]]&lt;1,"",IF(OR(Tabelle1[[#This Row],[Beginn]]="Urlaub",Tabelle1[[#This Row],[Beginn]]="Krank",Tabelle1[[#This Row],[Beginn]]="Feiertag"),8/24,Tabelle1[[#This Row],[Ende]]-Tabelle1[[#This Row],[Beginn]]-Tabelle1[[#This Row],[Pause]]))</f>
        <v/>
      </c>
      <c r="J1223" s="2" t="str">
        <f>IF(ISNUMBER(Tabelle1[[#This Row],[Stunde]]),IF(Tabelle1[[#This Row],[Stunde]]&gt;0,Tabelle1[[#This Row],[Stunde]]*$J$1*24,""),"")</f>
        <v/>
      </c>
      <c r="K1223" t="str">
        <f>IF(MOD(Tabelle1[[#This Row],[Datum]],7)=1,SUMIF(Tabelle1[Datum],"&lt;="&amp;Tabelle1[[#This Row],[Datum]],Tabelle1[Betrag]),"")</f>
        <v/>
      </c>
      <c r="L1223" s="6" t="str">
        <f>IF(MOD(Tabelle1[[#This Row],[Datum]],7)=1,SUMIF(Tabelle1[Datum],"&lt;="&amp;Tabelle1[[#This Row],[Datum]],Tabelle1[Stunde]),"")</f>
        <v/>
      </c>
    </row>
    <row r="1224" spans="2:12" hidden="1">
      <c r="B1224">
        <f>IF(Tabelle1[[#This Row],[Datum]]&lt;1,"",YEAR(Tabelle1[[#This Row],[Datum]]))</f>
        <v>2028</v>
      </c>
      <c r="C1224">
        <f>IF(Tabelle1[[#This Row],[Datum]]&lt;1,"",MONTH(Tabelle1[[#This Row],[Datum]]))</f>
        <v>5</v>
      </c>
      <c r="D1224" t="str">
        <f>IF(Tabelle1[[#This Row],[Verdienst]]="","",_xlfn.ISOWEEKNUM(Tabelle1[[#This Row],[Datum]]))</f>
        <v/>
      </c>
      <c r="E1224" s="5">
        <v>46878</v>
      </c>
      <c r="F1224" s="4"/>
      <c r="G1224" s="4"/>
      <c r="I1224" s="6" t="str">
        <f>IF(Tabelle1[[#This Row],[Beginn]]&lt;1,"",IF(OR(Tabelle1[[#This Row],[Beginn]]="Urlaub",Tabelle1[[#This Row],[Beginn]]="Krank",Tabelle1[[#This Row],[Beginn]]="Feiertag"),8/24,Tabelle1[[#This Row],[Ende]]-Tabelle1[[#This Row],[Beginn]]-Tabelle1[[#This Row],[Pause]]))</f>
        <v/>
      </c>
      <c r="J1224" s="2" t="str">
        <f>IF(ISNUMBER(Tabelle1[[#This Row],[Stunde]]),IF(Tabelle1[[#This Row],[Stunde]]&gt;0,Tabelle1[[#This Row],[Stunde]]*$J$1*24,""),"")</f>
        <v/>
      </c>
      <c r="K1224" t="str">
        <f>IF(MOD(Tabelle1[[#This Row],[Datum]],7)=1,SUMIF(Tabelle1[Datum],"&lt;="&amp;Tabelle1[[#This Row],[Datum]],Tabelle1[Betrag]),"")</f>
        <v/>
      </c>
      <c r="L1224" s="6" t="str">
        <f>IF(MOD(Tabelle1[[#This Row],[Datum]],7)=1,SUMIF(Tabelle1[Datum],"&lt;="&amp;Tabelle1[[#This Row],[Datum]],Tabelle1[Stunde]),"")</f>
        <v/>
      </c>
    </row>
    <row r="1225" spans="2:12" hidden="1">
      <c r="B1225">
        <f>IF(Tabelle1[[#This Row],[Datum]]&lt;1,"",YEAR(Tabelle1[[#This Row],[Datum]]))</f>
        <v>2028</v>
      </c>
      <c r="C1225">
        <f>IF(Tabelle1[[#This Row],[Datum]]&lt;1,"",MONTH(Tabelle1[[#This Row],[Datum]]))</f>
        <v>5</v>
      </c>
      <c r="D1225" t="str">
        <f>IF(Tabelle1[[#This Row],[Verdienst]]="","",_xlfn.ISOWEEKNUM(Tabelle1[[#This Row],[Datum]]))</f>
        <v/>
      </c>
      <c r="E1225" s="5">
        <v>46879</v>
      </c>
      <c r="F1225" s="4"/>
      <c r="G1225" s="4"/>
      <c r="I1225" s="6" t="str">
        <f>IF(Tabelle1[[#This Row],[Beginn]]&lt;1,"",IF(OR(Tabelle1[[#This Row],[Beginn]]="Urlaub",Tabelle1[[#This Row],[Beginn]]="Krank",Tabelle1[[#This Row],[Beginn]]="Feiertag"),8/24,Tabelle1[[#This Row],[Ende]]-Tabelle1[[#This Row],[Beginn]]-Tabelle1[[#This Row],[Pause]]))</f>
        <v/>
      </c>
      <c r="J1225" s="2" t="str">
        <f>IF(ISNUMBER(Tabelle1[[#This Row],[Stunde]]),IF(Tabelle1[[#This Row],[Stunde]]&gt;0,Tabelle1[[#This Row],[Stunde]]*$J$1*24,""),"")</f>
        <v/>
      </c>
      <c r="K1225" t="str">
        <f>IF(MOD(Tabelle1[[#This Row],[Datum]],7)=1,SUMIF(Tabelle1[Datum],"&lt;="&amp;Tabelle1[[#This Row],[Datum]],Tabelle1[Betrag]),"")</f>
        <v/>
      </c>
      <c r="L1225" s="6" t="str">
        <f>IF(MOD(Tabelle1[[#This Row],[Datum]],7)=1,SUMIF(Tabelle1[Datum],"&lt;="&amp;Tabelle1[[#This Row],[Datum]],Tabelle1[Stunde]),"")</f>
        <v/>
      </c>
    </row>
    <row r="1226" spans="2:12" hidden="1">
      <c r="B1226">
        <f>IF(Tabelle1[[#This Row],[Datum]]&lt;1,"",YEAR(Tabelle1[[#This Row],[Datum]]))</f>
        <v>2028</v>
      </c>
      <c r="C1226">
        <f>IF(Tabelle1[[#This Row],[Datum]]&lt;1,"",MONTH(Tabelle1[[#This Row],[Datum]]))</f>
        <v>5</v>
      </c>
      <c r="D1226">
        <f>IF(Tabelle1[[#This Row],[Verdienst]]="","",_xlfn.ISOWEEKNUM(Tabelle1[[#This Row],[Datum]]))</f>
        <v>18</v>
      </c>
      <c r="E1226" s="5">
        <v>46880</v>
      </c>
      <c r="F1226" s="4"/>
      <c r="G1226" s="4"/>
      <c r="I1226" s="6" t="str">
        <f>IF(Tabelle1[[#This Row],[Beginn]]&lt;1,"",IF(OR(Tabelle1[[#This Row],[Beginn]]="Urlaub",Tabelle1[[#This Row],[Beginn]]="Krank",Tabelle1[[#This Row],[Beginn]]="Feiertag"),8/24,Tabelle1[[#This Row],[Ende]]-Tabelle1[[#This Row],[Beginn]]-Tabelle1[[#This Row],[Pause]]))</f>
        <v/>
      </c>
      <c r="J1226" s="2" t="str">
        <f>IF(ISNUMBER(Tabelle1[[#This Row],[Stunde]]),IF(Tabelle1[[#This Row],[Stunde]]&gt;0,Tabelle1[[#This Row],[Stunde]]*$J$1*24,""),"")</f>
        <v/>
      </c>
      <c r="K1226">
        <f>IF(MOD(Tabelle1[[#This Row],[Datum]],7)=1,SUMIF(Tabelle1[Datum],"&lt;="&amp;Tabelle1[[#This Row],[Datum]],Tabelle1[Betrag]),"")</f>
        <v>506.55999999999995</v>
      </c>
      <c r="L1226" s="6">
        <f>IF(MOD(Tabelle1[[#This Row],[Datum]],7)=1,SUMIF(Tabelle1[Datum],"&lt;="&amp;Tabelle1[[#This Row],[Datum]],Tabelle1[Stunde]),"")</f>
        <v>1.3333333333333333</v>
      </c>
    </row>
    <row r="1227" spans="2:12" hidden="1">
      <c r="B1227">
        <f>IF(Tabelle1[[#This Row],[Datum]]&lt;1,"",YEAR(Tabelle1[[#This Row],[Datum]]))</f>
        <v>2028</v>
      </c>
      <c r="C1227">
        <f>IF(Tabelle1[[#This Row],[Datum]]&lt;1,"",MONTH(Tabelle1[[#This Row],[Datum]]))</f>
        <v>5</v>
      </c>
      <c r="D1227" t="str">
        <f>IF(Tabelle1[[#This Row],[Verdienst]]="","",_xlfn.ISOWEEKNUM(Tabelle1[[#This Row],[Datum]]))</f>
        <v/>
      </c>
      <c r="E1227" s="5">
        <v>46881</v>
      </c>
      <c r="F1227" s="4"/>
      <c r="G1227" s="4"/>
      <c r="I1227" s="6" t="str">
        <f>IF(Tabelle1[[#This Row],[Beginn]]&lt;1,"",IF(OR(Tabelle1[[#This Row],[Beginn]]="Urlaub",Tabelle1[[#This Row],[Beginn]]="Krank",Tabelle1[[#This Row],[Beginn]]="Feiertag"),8/24,Tabelle1[[#This Row],[Ende]]-Tabelle1[[#This Row],[Beginn]]-Tabelle1[[#This Row],[Pause]]))</f>
        <v/>
      </c>
      <c r="J1227" s="2" t="str">
        <f>IF(ISNUMBER(Tabelle1[[#This Row],[Stunde]]),IF(Tabelle1[[#This Row],[Stunde]]&gt;0,Tabelle1[[#This Row],[Stunde]]*$J$1*24,""),"")</f>
        <v/>
      </c>
      <c r="K1227" t="str">
        <f>IF(MOD(Tabelle1[[#This Row],[Datum]],7)=1,SUMIF(Tabelle1[Datum],"&lt;="&amp;Tabelle1[[#This Row],[Datum]],Tabelle1[Betrag]),"")</f>
        <v/>
      </c>
      <c r="L1227" s="6" t="str">
        <f>IF(MOD(Tabelle1[[#This Row],[Datum]],7)=1,SUMIF(Tabelle1[Datum],"&lt;="&amp;Tabelle1[[#This Row],[Datum]],Tabelle1[Stunde]),"")</f>
        <v/>
      </c>
    </row>
    <row r="1228" spans="2:12" hidden="1">
      <c r="B1228">
        <f>IF(Tabelle1[[#This Row],[Datum]]&lt;1,"",YEAR(Tabelle1[[#This Row],[Datum]]))</f>
        <v>2028</v>
      </c>
      <c r="C1228">
        <f>IF(Tabelle1[[#This Row],[Datum]]&lt;1,"",MONTH(Tabelle1[[#This Row],[Datum]]))</f>
        <v>5</v>
      </c>
      <c r="D1228" t="str">
        <f>IF(Tabelle1[[#This Row],[Verdienst]]="","",_xlfn.ISOWEEKNUM(Tabelle1[[#This Row],[Datum]]))</f>
        <v/>
      </c>
      <c r="E1228" s="5">
        <v>46882</v>
      </c>
      <c r="F1228" s="4"/>
      <c r="G1228" s="4"/>
      <c r="I1228" s="6" t="str">
        <f>IF(Tabelle1[[#This Row],[Beginn]]&lt;1,"",IF(OR(Tabelle1[[#This Row],[Beginn]]="Urlaub",Tabelle1[[#This Row],[Beginn]]="Krank",Tabelle1[[#This Row],[Beginn]]="Feiertag"),8/24,Tabelle1[[#This Row],[Ende]]-Tabelle1[[#This Row],[Beginn]]-Tabelle1[[#This Row],[Pause]]))</f>
        <v/>
      </c>
      <c r="J1228" s="2" t="str">
        <f>IF(ISNUMBER(Tabelle1[[#This Row],[Stunde]]),IF(Tabelle1[[#This Row],[Stunde]]&gt;0,Tabelle1[[#This Row],[Stunde]]*$J$1*24,""),"")</f>
        <v/>
      </c>
      <c r="K1228" t="str">
        <f>IF(MOD(Tabelle1[[#This Row],[Datum]],7)=1,SUMIF(Tabelle1[Datum],"&lt;="&amp;Tabelle1[[#This Row],[Datum]],Tabelle1[Betrag]),"")</f>
        <v/>
      </c>
      <c r="L1228" s="6" t="str">
        <f>IF(MOD(Tabelle1[[#This Row],[Datum]],7)=1,SUMIF(Tabelle1[Datum],"&lt;="&amp;Tabelle1[[#This Row],[Datum]],Tabelle1[Stunde]),"")</f>
        <v/>
      </c>
    </row>
    <row r="1229" spans="2:12" hidden="1">
      <c r="B1229">
        <f>IF(Tabelle1[[#This Row],[Datum]]&lt;1,"",YEAR(Tabelle1[[#This Row],[Datum]]))</f>
        <v>2028</v>
      </c>
      <c r="C1229">
        <f>IF(Tabelle1[[#This Row],[Datum]]&lt;1,"",MONTH(Tabelle1[[#This Row],[Datum]]))</f>
        <v>5</v>
      </c>
      <c r="D1229" t="str">
        <f>IF(Tabelle1[[#This Row],[Verdienst]]="","",_xlfn.ISOWEEKNUM(Tabelle1[[#This Row],[Datum]]))</f>
        <v/>
      </c>
      <c r="E1229" s="5">
        <v>46883</v>
      </c>
      <c r="F1229" s="4"/>
      <c r="G1229" s="4"/>
      <c r="I1229" s="6" t="str">
        <f>IF(Tabelle1[[#This Row],[Beginn]]&lt;1,"",IF(OR(Tabelle1[[#This Row],[Beginn]]="Urlaub",Tabelle1[[#This Row],[Beginn]]="Krank",Tabelle1[[#This Row],[Beginn]]="Feiertag"),8/24,Tabelle1[[#This Row],[Ende]]-Tabelle1[[#This Row],[Beginn]]-Tabelle1[[#This Row],[Pause]]))</f>
        <v/>
      </c>
      <c r="J1229" s="2" t="str">
        <f>IF(ISNUMBER(Tabelle1[[#This Row],[Stunde]]),IF(Tabelle1[[#This Row],[Stunde]]&gt;0,Tabelle1[[#This Row],[Stunde]]*$J$1*24,""),"")</f>
        <v/>
      </c>
      <c r="K1229" t="str">
        <f>IF(MOD(Tabelle1[[#This Row],[Datum]],7)=1,SUMIF(Tabelle1[Datum],"&lt;="&amp;Tabelle1[[#This Row],[Datum]],Tabelle1[Betrag]),"")</f>
        <v/>
      </c>
      <c r="L1229" s="6" t="str">
        <f>IF(MOD(Tabelle1[[#This Row],[Datum]],7)=1,SUMIF(Tabelle1[Datum],"&lt;="&amp;Tabelle1[[#This Row],[Datum]],Tabelle1[Stunde]),"")</f>
        <v/>
      </c>
    </row>
    <row r="1230" spans="2:12" hidden="1">
      <c r="B1230">
        <f>IF(Tabelle1[[#This Row],[Datum]]&lt;1,"",YEAR(Tabelle1[[#This Row],[Datum]]))</f>
        <v>2028</v>
      </c>
      <c r="C1230">
        <f>IF(Tabelle1[[#This Row],[Datum]]&lt;1,"",MONTH(Tabelle1[[#This Row],[Datum]]))</f>
        <v>5</v>
      </c>
      <c r="D1230" t="str">
        <f>IF(Tabelle1[[#This Row],[Verdienst]]="","",_xlfn.ISOWEEKNUM(Tabelle1[[#This Row],[Datum]]))</f>
        <v/>
      </c>
      <c r="E1230" s="5">
        <v>46884</v>
      </c>
      <c r="F1230" s="4"/>
      <c r="G1230" s="4"/>
      <c r="I1230" s="6" t="str">
        <f>IF(Tabelle1[[#This Row],[Beginn]]&lt;1,"",IF(OR(Tabelle1[[#This Row],[Beginn]]="Urlaub",Tabelle1[[#This Row],[Beginn]]="Krank",Tabelle1[[#This Row],[Beginn]]="Feiertag"),8/24,Tabelle1[[#This Row],[Ende]]-Tabelle1[[#This Row],[Beginn]]-Tabelle1[[#This Row],[Pause]]))</f>
        <v/>
      </c>
      <c r="J1230" s="2" t="str">
        <f>IF(ISNUMBER(Tabelle1[[#This Row],[Stunde]]),IF(Tabelle1[[#This Row],[Stunde]]&gt;0,Tabelle1[[#This Row],[Stunde]]*$J$1*24,""),"")</f>
        <v/>
      </c>
      <c r="K1230" t="str">
        <f>IF(MOD(Tabelle1[[#This Row],[Datum]],7)=1,SUMIF(Tabelle1[Datum],"&lt;="&amp;Tabelle1[[#This Row],[Datum]],Tabelle1[Betrag]),"")</f>
        <v/>
      </c>
      <c r="L1230" s="6" t="str">
        <f>IF(MOD(Tabelle1[[#This Row],[Datum]],7)=1,SUMIF(Tabelle1[Datum],"&lt;="&amp;Tabelle1[[#This Row],[Datum]],Tabelle1[Stunde]),"")</f>
        <v/>
      </c>
    </row>
    <row r="1231" spans="2:12" hidden="1">
      <c r="B1231">
        <f>IF(Tabelle1[[#This Row],[Datum]]&lt;1,"",YEAR(Tabelle1[[#This Row],[Datum]]))</f>
        <v>2028</v>
      </c>
      <c r="C1231">
        <f>IF(Tabelle1[[#This Row],[Datum]]&lt;1,"",MONTH(Tabelle1[[#This Row],[Datum]]))</f>
        <v>5</v>
      </c>
      <c r="D1231" t="str">
        <f>IF(Tabelle1[[#This Row],[Verdienst]]="","",_xlfn.ISOWEEKNUM(Tabelle1[[#This Row],[Datum]]))</f>
        <v/>
      </c>
      <c r="E1231" s="5">
        <v>46885</v>
      </c>
      <c r="F1231" s="4"/>
      <c r="G1231" s="4"/>
      <c r="I1231" s="6" t="str">
        <f>IF(Tabelle1[[#This Row],[Beginn]]&lt;1,"",IF(OR(Tabelle1[[#This Row],[Beginn]]="Urlaub",Tabelle1[[#This Row],[Beginn]]="Krank",Tabelle1[[#This Row],[Beginn]]="Feiertag"),8/24,Tabelle1[[#This Row],[Ende]]-Tabelle1[[#This Row],[Beginn]]-Tabelle1[[#This Row],[Pause]]))</f>
        <v/>
      </c>
      <c r="J1231" s="2" t="str">
        <f>IF(ISNUMBER(Tabelle1[[#This Row],[Stunde]]),IF(Tabelle1[[#This Row],[Stunde]]&gt;0,Tabelle1[[#This Row],[Stunde]]*$J$1*24,""),"")</f>
        <v/>
      </c>
      <c r="K1231" t="str">
        <f>IF(MOD(Tabelle1[[#This Row],[Datum]],7)=1,SUMIF(Tabelle1[Datum],"&lt;="&amp;Tabelle1[[#This Row],[Datum]],Tabelle1[Betrag]),"")</f>
        <v/>
      </c>
      <c r="L1231" s="6" t="str">
        <f>IF(MOD(Tabelle1[[#This Row],[Datum]],7)=1,SUMIF(Tabelle1[Datum],"&lt;="&amp;Tabelle1[[#This Row],[Datum]],Tabelle1[Stunde]),"")</f>
        <v/>
      </c>
    </row>
    <row r="1232" spans="2:12" hidden="1">
      <c r="B1232">
        <f>IF(Tabelle1[[#This Row],[Datum]]&lt;1,"",YEAR(Tabelle1[[#This Row],[Datum]]))</f>
        <v>2028</v>
      </c>
      <c r="C1232">
        <f>IF(Tabelle1[[#This Row],[Datum]]&lt;1,"",MONTH(Tabelle1[[#This Row],[Datum]]))</f>
        <v>5</v>
      </c>
      <c r="D1232" t="str">
        <f>IF(Tabelle1[[#This Row],[Verdienst]]="","",_xlfn.ISOWEEKNUM(Tabelle1[[#This Row],[Datum]]))</f>
        <v/>
      </c>
      <c r="E1232" s="5">
        <v>46886</v>
      </c>
      <c r="F1232" s="4"/>
      <c r="G1232" s="4"/>
      <c r="I1232" s="6" t="str">
        <f>IF(Tabelle1[[#This Row],[Beginn]]&lt;1,"",IF(OR(Tabelle1[[#This Row],[Beginn]]="Urlaub",Tabelle1[[#This Row],[Beginn]]="Krank",Tabelle1[[#This Row],[Beginn]]="Feiertag"),8/24,Tabelle1[[#This Row],[Ende]]-Tabelle1[[#This Row],[Beginn]]-Tabelle1[[#This Row],[Pause]]))</f>
        <v/>
      </c>
      <c r="J1232" s="2" t="str">
        <f>IF(ISNUMBER(Tabelle1[[#This Row],[Stunde]]),IF(Tabelle1[[#This Row],[Stunde]]&gt;0,Tabelle1[[#This Row],[Stunde]]*$J$1*24,""),"")</f>
        <v/>
      </c>
      <c r="K1232" t="str">
        <f>IF(MOD(Tabelle1[[#This Row],[Datum]],7)=1,SUMIF(Tabelle1[Datum],"&lt;="&amp;Tabelle1[[#This Row],[Datum]],Tabelle1[Betrag]),"")</f>
        <v/>
      </c>
      <c r="L1232" s="6" t="str">
        <f>IF(MOD(Tabelle1[[#This Row],[Datum]],7)=1,SUMIF(Tabelle1[Datum],"&lt;="&amp;Tabelle1[[#This Row],[Datum]],Tabelle1[Stunde]),"")</f>
        <v/>
      </c>
    </row>
    <row r="1233" spans="2:12" hidden="1">
      <c r="B1233">
        <f>IF(Tabelle1[[#This Row],[Datum]]&lt;1,"",YEAR(Tabelle1[[#This Row],[Datum]]))</f>
        <v>2028</v>
      </c>
      <c r="C1233">
        <f>IF(Tabelle1[[#This Row],[Datum]]&lt;1,"",MONTH(Tabelle1[[#This Row],[Datum]]))</f>
        <v>5</v>
      </c>
      <c r="D1233">
        <f>IF(Tabelle1[[#This Row],[Verdienst]]="","",_xlfn.ISOWEEKNUM(Tabelle1[[#This Row],[Datum]]))</f>
        <v>19</v>
      </c>
      <c r="E1233" s="5">
        <v>46887</v>
      </c>
      <c r="F1233" s="4"/>
      <c r="G1233" s="4"/>
      <c r="I1233" s="6" t="str">
        <f>IF(Tabelle1[[#This Row],[Beginn]]&lt;1,"",IF(OR(Tabelle1[[#This Row],[Beginn]]="Urlaub",Tabelle1[[#This Row],[Beginn]]="Krank",Tabelle1[[#This Row],[Beginn]]="Feiertag"),8/24,Tabelle1[[#This Row],[Ende]]-Tabelle1[[#This Row],[Beginn]]-Tabelle1[[#This Row],[Pause]]))</f>
        <v/>
      </c>
      <c r="J1233" s="2" t="str">
        <f>IF(ISNUMBER(Tabelle1[[#This Row],[Stunde]]),IF(Tabelle1[[#This Row],[Stunde]]&gt;0,Tabelle1[[#This Row],[Stunde]]*$J$1*24,""),"")</f>
        <v/>
      </c>
      <c r="K1233">
        <f>IF(MOD(Tabelle1[[#This Row],[Datum]],7)=1,SUMIF(Tabelle1[Datum],"&lt;="&amp;Tabelle1[[#This Row],[Datum]],Tabelle1[Betrag]),"")</f>
        <v>506.55999999999995</v>
      </c>
      <c r="L1233" s="6">
        <f>IF(MOD(Tabelle1[[#This Row],[Datum]],7)=1,SUMIF(Tabelle1[Datum],"&lt;="&amp;Tabelle1[[#This Row],[Datum]],Tabelle1[Stunde]),"")</f>
        <v>1.3333333333333333</v>
      </c>
    </row>
    <row r="1234" spans="2:12" hidden="1">
      <c r="B1234">
        <f>IF(Tabelle1[[#This Row],[Datum]]&lt;1,"",YEAR(Tabelle1[[#This Row],[Datum]]))</f>
        <v>2028</v>
      </c>
      <c r="C1234">
        <f>IF(Tabelle1[[#This Row],[Datum]]&lt;1,"",MONTH(Tabelle1[[#This Row],[Datum]]))</f>
        <v>5</v>
      </c>
      <c r="D1234" t="str">
        <f>IF(Tabelle1[[#This Row],[Verdienst]]="","",_xlfn.ISOWEEKNUM(Tabelle1[[#This Row],[Datum]]))</f>
        <v/>
      </c>
      <c r="E1234" s="5">
        <v>46888</v>
      </c>
      <c r="F1234" s="4"/>
      <c r="G1234" s="4"/>
      <c r="I1234" s="6" t="str">
        <f>IF(Tabelle1[[#This Row],[Beginn]]&lt;1,"",IF(OR(Tabelle1[[#This Row],[Beginn]]="Urlaub",Tabelle1[[#This Row],[Beginn]]="Krank",Tabelle1[[#This Row],[Beginn]]="Feiertag"),8/24,Tabelle1[[#This Row],[Ende]]-Tabelle1[[#This Row],[Beginn]]-Tabelle1[[#This Row],[Pause]]))</f>
        <v/>
      </c>
      <c r="J1234" s="2" t="str">
        <f>IF(ISNUMBER(Tabelle1[[#This Row],[Stunde]]),IF(Tabelle1[[#This Row],[Stunde]]&gt;0,Tabelle1[[#This Row],[Stunde]]*$J$1*24,""),"")</f>
        <v/>
      </c>
      <c r="K1234" t="str">
        <f>IF(MOD(Tabelle1[[#This Row],[Datum]],7)=1,SUMIF(Tabelle1[Datum],"&lt;="&amp;Tabelle1[[#This Row],[Datum]],Tabelle1[Betrag]),"")</f>
        <v/>
      </c>
      <c r="L1234" s="6" t="str">
        <f>IF(MOD(Tabelle1[[#This Row],[Datum]],7)=1,SUMIF(Tabelle1[Datum],"&lt;="&amp;Tabelle1[[#This Row],[Datum]],Tabelle1[Stunde]),"")</f>
        <v/>
      </c>
    </row>
    <row r="1235" spans="2:12" hidden="1">
      <c r="B1235">
        <f>IF(Tabelle1[[#This Row],[Datum]]&lt;1,"",YEAR(Tabelle1[[#This Row],[Datum]]))</f>
        <v>2028</v>
      </c>
      <c r="C1235">
        <f>IF(Tabelle1[[#This Row],[Datum]]&lt;1,"",MONTH(Tabelle1[[#This Row],[Datum]]))</f>
        <v>5</v>
      </c>
      <c r="D1235" t="str">
        <f>IF(Tabelle1[[#This Row],[Verdienst]]="","",_xlfn.ISOWEEKNUM(Tabelle1[[#This Row],[Datum]]))</f>
        <v/>
      </c>
      <c r="E1235" s="5">
        <v>46889</v>
      </c>
      <c r="F1235" s="4"/>
      <c r="G1235" s="4"/>
      <c r="I1235" s="6" t="str">
        <f>IF(Tabelle1[[#This Row],[Beginn]]&lt;1,"",IF(OR(Tabelle1[[#This Row],[Beginn]]="Urlaub",Tabelle1[[#This Row],[Beginn]]="Krank",Tabelle1[[#This Row],[Beginn]]="Feiertag"),8/24,Tabelle1[[#This Row],[Ende]]-Tabelle1[[#This Row],[Beginn]]-Tabelle1[[#This Row],[Pause]]))</f>
        <v/>
      </c>
      <c r="J1235" s="2" t="str">
        <f>IF(ISNUMBER(Tabelle1[[#This Row],[Stunde]]),IF(Tabelle1[[#This Row],[Stunde]]&gt;0,Tabelle1[[#This Row],[Stunde]]*$J$1*24,""),"")</f>
        <v/>
      </c>
      <c r="K1235" t="str">
        <f>IF(MOD(Tabelle1[[#This Row],[Datum]],7)=1,SUMIF(Tabelle1[Datum],"&lt;="&amp;Tabelle1[[#This Row],[Datum]],Tabelle1[Betrag]),"")</f>
        <v/>
      </c>
      <c r="L1235" s="6" t="str">
        <f>IF(MOD(Tabelle1[[#This Row],[Datum]],7)=1,SUMIF(Tabelle1[Datum],"&lt;="&amp;Tabelle1[[#This Row],[Datum]],Tabelle1[Stunde]),"")</f>
        <v/>
      </c>
    </row>
    <row r="1236" spans="2:12" hidden="1">
      <c r="B1236">
        <f>IF(Tabelle1[[#This Row],[Datum]]&lt;1,"",YEAR(Tabelle1[[#This Row],[Datum]]))</f>
        <v>2028</v>
      </c>
      <c r="C1236">
        <f>IF(Tabelle1[[#This Row],[Datum]]&lt;1,"",MONTH(Tabelle1[[#This Row],[Datum]]))</f>
        <v>5</v>
      </c>
      <c r="D1236" t="str">
        <f>IF(Tabelle1[[#This Row],[Verdienst]]="","",_xlfn.ISOWEEKNUM(Tabelle1[[#This Row],[Datum]]))</f>
        <v/>
      </c>
      <c r="E1236" s="5">
        <v>46890</v>
      </c>
      <c r="F1236" s="4"/>
      <c r="G1236" s="4"/>
      <c r="I1236" s="6" t="str">
        <f>IF(Tabelle1[[#This Row],[Beginn]]&lt;1,"",IF(OR(Tabelle1[[#This Row],[Beginn]]="Urlaub",Tabelle1[[#This Row],[Beginn]]="Krank",Tabelle1[[#This Row],[Beginn]]="Feiertag"),8/24,Tabelle1[[#This Row],[Ende]]-Tabelle1[[#This Row],[Beginn]]-Tabelle1[[#This Row],[Pause]]))</f>
        <v/>
      </c>
      <c r="J1236" s="2" t="str">
        <f>IF(ISNUMBER(Tabelle1[[#This Row],[Stunde]]),IF(Tabelle1[[#This Row],[Stunde]]&gt;0,Tabelle1[[#This Row],[Stunde]]*$J$1*24,""),"")</f>
        <v/>
      </c>
      <c r="K1236" t="str">
        <f>IF(MOD(Tabelle1[[#This Row],[Datum]],7)=1,SUMIF(Tabelle1[Datum],"&lt;="&amp;Tabelle1[[#This Row],[Datum]],Tabelle1[Betrag]),"")</f>
        <v/>
      </c>
      <c r="L1236" s="6" t="str">
        <f>IF(MOD(Tabelle1[[#This Row],[Datum]],7)=1,SUMIF(Tabelle1[Datum],"&lt;="&amp;Tabelle1[[#This Row],[Datum]],Tabelle1[Stunde]),"")</f>
        <v/>
      </c>
    </row>
    <row r="1237" spans="2:12" hidden="1">
      <c r="B1237">
        <f>IF(Tabelle1[[#This Row],[Datum]]&lt;1,"",YEAR(Tabelle1[[#This Row],[Datum]]))</f>
        <v>2028</v>
      </c>
      <c r="C1237">
        <f>IF(Tabelle1[[#This Row],[Datum]]&lt;1,"",MONTH(Tabelle1[[#This Row],[Datum]]))</f>
        <v>5</v>
      </c>
      <c r="D1237" t="str">
        <f>IF(Tabelle1[[#This Row],[Verdienst]]="","",_xlfn.ISOWEEKNUM(Tabelle1[[#This Row],[Datum]]))</f>
        <v/>
      </c>
      <c r="E1237" s="5">
        <v>46891</v>
      </c>
      <c r="F1237" s="4"/>
      <c r="G1237" s="4"/>
      <c r="I1237" s="6" t="str">
        <f>IF(Tabelle1[[#This Row],[Beginn]]&lt;1,"",IF(OR(Tabelle1[[#This Row],[Beginn]]="Urlaub",Tabelle1[[#This Row],[Beginn]]="Krank",Tabelle1[[#This Row],[Beginn]]="Feiertag"),8/24,Tabelle1[[#This Row],[Ende]]-Tabelle1[[#This Row],[Beginn]]-Tabelle1[[#This Row],[Pause]]))</f>
        <v/>
      </c>
      <c r="J1237" s="2" t="str">
        <f>IF(ISNUMBER(Tabelle1[[#This Row],[Stunde]]),IF(Tabelle1[[#This Row],[Stunde]]&gt;0,Tabelle1[[#This Row],[Stunde]]*$J$1*24,""),"")</f>
        <v/>
      </c>
      <c r="K1237" t="str">
        <f>IF(MOD(Tabelle1[[#This Row],[Datum]],7)=1,SUMIF(Tabelle1[Datum],"&lt;="&amp;Tabelle1[[#This Row],[Datum]],Tabelle1[Betrag]),"")</f>
        <v/>
      </c>
      <c r="L1237" s="6" t="str">
        <f>IF(MOD(Tabelle1[[#This Row],[Datum]],7)=1,SUMIF(Tabelle1[Datum],"&lt;="&amp;Tabelle1[[#This Row],[Datum]],Tabelle1[Stunde]),"")</f>
        <v/>
      </c>
    </row>
    <row r="1238" spans="2:12" hidden="1">
      <c r="B1238">
        <f>IF(Tabelle1[[#This Row],[Datum]]&lt;1,"",YEAR(Tabelle1[[#This Row],[Datum]]))</f>
        <v>2028</v>
      </c>
      <c r="C1238">
        <f>IF(Tabelle1[[#This Row],[Datum]]&lt;1,"",MONTH(Tabelle1[[#This Row],[Datum]]))</f>
        <v>5</v>
      </c>
      <c r="D1238" t="str">
        <f>IF(Tabelle1[[#This Row],[Verdienst]]="","",_xlfn.ISOWEEKNUM(Tabelle1[[#This Row],[Datum]]))</f>
        <v/>
      </c>
      <c r="E1238" s="5">
        <v>46892</v>
      </c>
      <c r="F1238" s="4"/>
      <c r="G1238" s="4"/>
      <c r="I1238" s="6" t="str">
        <f>IF(Tabelle1[[#This Row],[Beginn]]&lt;1,"",IF(OR(Tabelle1[[#This Row],[Beginn]]="Urlaub",Tabelle1[[#This Row],[Beginn]]="Krank",Tabelle1[[#This Row],[Beginn]]="Feiertag"),8/24,Tabelle1[[#This Row],[Ende]]-Tabelle1[[#This Row],[Beginn]]-Tabelle1[[#This Row],[Pause]]))</f>
        <v/>
      </c>
      <c r="J1238" s="2" t="str">
        <f>IF(ISNUMBER(Tabelle1[[#This Row],[Stunde]]),IF(Tabelle1[[#This Row],[Stunde]]&gt;0,Tabelle1[[#This Row],[Stunde]]*$J$1*24,""),"")</f>
        <v/>
      </c>
      <c r="K1238" t="str">
        <f>IF(MOD(Tabelle1[[#This Row],[Datum]],7)=1,SUMIF(Tabelle1[Datum],"&lt;="&amp;Tabelle1[[#This Row],[Datum]],Tabelle1[Betrag]),"")</f>
        <v/>
      </c>
      <c r="L1238" s="6" t="str">
        <f>IF(MOD(Tabelle1[[#This Row],[Datum]],7)=1,SUMIF(Tabelle1[Datum],"&lt;="&amp;Tabelle1[[#This Row],[Datum]],Tabelle1[Stunde]),"")</f>
        <v/>
      </c>
    </row>
    <row r="1239" spans="2:12" hidden="1">
      <c r="B1239">
        <f>IF(Tabelle1[[#This Row],[Datum]]&lt;1,"",YEAR(Tabelle1[[#This Row],[Datum]]))</f>
        <v>2028</v>
      </c>
      <c r="C1239">
        <f>IF(Tabelle1[[#This Row],[Datum]]&lt;1,"",MONTH(Tabelle1[[#This Row],[Datum]]))</f>
        <v>5</v>
      </c>
      <c r="D1239" t="str">
        <f>IF(Tabelle1[[#This Row],[Verdienst]]="","",_xlfn.ISOWEEKNUM(Tabelle1[[#This Row],[Datum]]))</f>
        <v/>
      </c>
      <c r="E1239" s="5">
        <v>46893</v>
      </c>
      <c r="F1239" s="4"/>
      <c r="G1239" s="4"/>
      <c r="I1239" s="6" t="str">
        <f>IF(Tabelle1[[#This Row],[Beginn]]&lt;1,"",IF(OR(Tabelle1[[#This Row],[Beginn]]="Urlaub",Tabelle1[[#This Row],[Beginn]]="Krank",Tabelle1[[#This Row],[Beginn]]="Feiertag"),8/24,Tabelle1[[#This Row],[Ende]]-Tabelle1[[#This Row],[Beginn]]-Tabelle1[[#This Row],[Pause]]))</f>
        <v/>
      </c>
      <c r="J1239" s="2" t="str">
        <f>IF(ISNUMBER(Tabelle1[[#This Row],[Stunde]]),IF(Tabelle1[[#This Row],[Stunde]]&gt;0,Tabelle1[[#This Row],[Stunde]]*$J$1*24,""),"")</f>
        <v/>
      </c>
      <c r="K1239" t="str">
        <f>IF(MOD(Tabelle1[[#This Row],[Datum]],7)=1,SUMIF(Tabelle1[Datum],"&lt;="&amp;Tabelle1[[#This Row],[Datum]],Tabelle1[Betrag]),"")</f>
        <v/>
      </c>
      <c r="L1239" s="6" t="str">
        <f>IF(MOD(Tabelle1[[#This Row],[Datum]],7)=1,SUMIF(Tabelle1[Datum],"&lt;="&amp;Tabelle1[[#This Row],[Datum]],Tabelle1[Stunde]),"")</f>
        <v/>
      </c>
    </row>
    <row r="1240" spans="2:12" hidden="1">
      <c r="B1240">
        <f>IF(Tabelle1[[#This Row],[Datum]]&lt;1,"",YEAR(Tabelle1[[#This Row],[Datum]]))</f>
        <v>2028</v>
      </c>
      <c r="C1240">
        <f>IF(Tabelle1[[#This Row],[Datum]]&lt;1,"",MONTH(Tabelle1[[#This Row],[Datum]]))</f>
        <v>5</v>
      </c>
      <c r="D1240">
        <f>IF(Tabelle1[[#This Row],[Verdienst]]="","",_xlfn.ISOWEEKNUM(Tabelle1[[#This Row],[Datum]]))</f>
        <v>20</v>
      </c>
      <c r="E1240" s="5">
        <v>46894</v>
      </c>
      <c r="F1240" s="4"/>
      <c r="G1240" s="4"/>
      <c r="I1240" s="6" t="str">
        <f>IF(Tabelle1[[#This Row],[Beginn]]&lt;1,"",IF(OR(Tabelle1[[#This Row],[Beginn]]="Urlaub",Tabelle1[[#This Row],[Beginn]]="Krank",Tabelle1[[#This Row],[Beginn]]="Feiertag"),8/24,Tabelle1[[#This Row],[Ende]]-Tabelle1[[#This Row],[Beginn]]-Tabelle1[[#This Row],[Pause]]))</f>
        <v/>
      </c>
      <c r="J1240" s="2" t="str">
        <f>IF(ISNUMBER(Tabelle1[[#This Row],[Stunde]]),IF(Tabelle1[[#This Row],[Stunde]]&gt;0,Tabelle1[[#This Row],[Stunde]]*$J$1*24,""),"")</f>
        <v/>
      </c>
      <c r="K1240">
        <f>IF(MOD(Tabelle1[[#This Row],[Datum]],7)=1,SUMIF(Tabelle1[Datum],"&lt;="&amp;Tabelle1[[#This Row],[Datum]],Tabelle1[Betrag]),"")</f>
        <v>506.55999999999995</v>
      </c>
      <c r="L1240" s="6">
        <f>IF(MOD(Tabelle1[[#This Row],[Datum]],7)=1,SUMIF(Tabelle1[Datum],"&lt;="&amp;Tabelle1[[#This Row],[Datum]],Tabelle1[Stunde]),"")</f>
        <v>1.3333333333333333</v>
      </c>
    </row>
    <row r="1241" spans="2:12" hidden="1">
      <c r="B1241">
        <f>IF(Tabelle1[[#This Row],[Datum]]&lt;1,"",YEAR(Tabelle1[[#This Row],[Datum]]))</f>
        <v>2028</v>
      </c>
      <c r="C1241">
        <f>IF(Tabelle1[[#This Row],[Datum]]&lt;1,"",MONTH(Tabelle1[[#This Row],[Datum]]))</f>
        <v>5</v>
      </c>
      <c r="D1241" t="str">
        <f>IF(Tabelle1[[#This Row],[Verdienst]]="","",_xlfn.ISOWEEKNUM(Tabelle1[[#This Row],[Datum]]))</f>
        <v/>
      </c>
      <c r="E1241" s="5">
        <v>46895</v>
      </c>
      <c r="F1241" s="4"/>
      <c r="G1241" s="4"/>
      <c r="I1241" s="6" t="str">
        <f>IF(Tabelle1[[#This Row],[Beginn]]&lt;1,"",IF(OR(Tabelle1[[#This Row],[Beginn]]="Urlaub",Tabelle1[[#This Row],[Beginn]]="Krank",Tabelle1[[#This Row],[Beginn]]="Feiertag"),8/24,Tabelle1[[#This Row],[Ende]]-Tabelle1[[#This Row],[Beginn]]-Tabelle1[[#This Row],[Pause]]))</f>
        <v/>
      </c>
      <c r="J1241" s="2" t="str">
        <f>IF(ISNUMBER(Tabelle1[[#This Row],[Stunde]]),IF(Tabelle1[[#This Row],[Stunde]]&gt;0,Tabelle1[[#This Row],[Stunde]]*$J$1*24,""),"")</f>
        <v/>
      </c>
      <c r="K1241" t="str">
        <f>IF(MOD(Tabelle1[[#This Row],[Datum]],7)=1,SUMIF(Tabelle1[Datum],"&lt;="&amp;Tabelle1[[#This Row],[Datum]],Tabelle1[Betrag]),"")</f>
        <v/>
      </c>
      <c r="L1241" s="6" t="str">
        <f>IF(MOD(Tabelle1[[#This Row],[Datum]],7)=1,SUMIF(Tabelle1[Datum],"&lt;="&amp;Tabelle1[[#This Row],[Datum]],Tabelle1[Stunde]),"")</f>
        <v/>
      </c>
    </row>
    <row r="1242" spans="2:12" hidden="1">
      <c r="B1242">
        <f>IF(Tabelle1[[#This Row],[Datum]]&lt;1,"",YEAR(Tabelle1[[#This Row],[Datum]]))</f>
        <v>2028</v>
      </c>
      <c r="C1242">
        <f>IF(Tabelle1[[#This Row],[Datum]]&lt;1,"",MONTH(Tabelle1[[#This Row],[Datum]]))</f>
        <v>5</v>
      </c>
      <c r="D1242" t="str">
        <f>IF(Tabelle1[[#This Row],[Verdienst]]="","",_xlfn.ISOWEEKNUM(Tabelle1[[#This Row],[Datum]]))</f>
        <v/>
      </c>
      <c r="E1242" s="5">
        <v>46896</v>
      </c>
      <c r="F1242" s="4"/>
      <c r="G1242" s="4"/>
      <c r="I1242" s="6" t="str">
        <f>IF(Tabelle1[[#This Row],[Beginn]]&lt;1,"",IF(OR(Tabelle1[[#This Row],[Beginn]]="Urlaub",Tabelle1[[#This Row],[Beginn]]="Krank",Tabelle1[[#This Row],[Beginn]]="Feiertag"),8/24,Tabelle1[[#This Row],[Ende]]-Tabelle1[[#This Row],[Beginn]]-Tabelle1[[#This Row],[Pause]]))</f>
        <v/>
      </c>
      <c r="J1242" s="2" t="str">
        <f>IF(ISNUMBER(Tabelle1[[#This Row],[Stunde]]),IF(Tabelle1[[#This Row],[Stunde]]&gt;0,Tabelle1[[#This Row],[Stunde]]*$J$1*24,""),"")</f>
        <v/>
      </c>
      <c r="K1242" t="str">
        <f>IF(MOD(Tabelle1[[#This Row],[Datum]],7)=1,SUMIF(Tabelle1[Datum],"&lt;="&amp;Tabelle1[[#This Row],[Datum]],Tabelle1[Betrag]),"")</f>
        <v/>
      </c>
      <c r="L1242" s="6" t="str">
        <f>IF(MOD(Tabelle1[[#This Row],[Datum]],7)=1,SUMIF(Tabelle1[Datum],"&lt;="&amp;Tabelle1[[#This Row],[Datum]],Tabelle1[Stunde]),"")</f>
        <v/>
      </c>
    </row>
    <row r="1243" spans="2:12" hidden="1">
      <c r="B1243">
        <f>IF(Tabelle1[[#This Row],[Datum]]&lt;1,"",YEAR(Tabelle1[[#This Row],[Datum]]))</f>
        <v>2028</v>
      </c>
      <c r="C1243">
        <f>IF(Tabelle1[[#This Row],[Datum]]&lt;1,"",MONTH(Tabelle1[[#This Row],[Datum]]))</f>
        <v>5</v>
      </c>
      <c r="D1243" t="str">
        <f>IF(Tabelle1[[#This Row],[Verdienst]]="","",_xlfn.ISOWEEKNUM(Tabelle1[[#This Row],[Datum]]))</f>
        <v/>
      </c>
      <c r="E1243" s="5">
        <v>46897</v>
      </c>
      <c r="F1243" s="4"/>
      <c r="G1243" s="4"/>
      <c r="I1243" s="6" t="str">
        <f>IF(Tabelle1[[#This Row],[Beginn]]&lt;1,"",IF(OR(Tabelle1[[#This Row],[Beginn]]="Urlaub",Tabelle1[[#This Row],[Beginn]]="Krank",Tabelle1[[#This Row],[Beginn]]="Feiertag"),8/24,Tabelle1[[#This Row],[Ende]]-Tabelle1[[#This Row],[Beginn]]-Tabelle1[[#This Row],[Pause]]))</f>
        <v/>
      </c>
      <c r="J1243" s="2" t="str">
        <f>IF(ISNUMBER(Tabelle1[[#This Row],[Stunde]]),IF(Tabelle1[[#This Row],[Stunde]]&gt;0,Tabelle1[[#This Row],[Stunde]]*$J$1*24,""),"")</f>
        <v/>
      </c>
      <c r="K1243" t="str">
        <f>IF(MOD(Tabelle1[[#This Row],[Datum]],7)=1,SUMIF(Tabelle1[Datum],"&lt;="&amp;Tabelle1[[#This Row],[Datum]],Tabelle1[Betrag]),"")</f>
        <v/>
      </c>
      <c r="L1243" s="6" t="str">
        <f>IF(MOD(Tabelle1[[#This Row],[Datum]],7)=1,SUMIF(Tabelle1[Datum],"&lt;="&amp;Tabelle1[[#This Row],[Datum]],Tabelle1[Stunde]),"")</f>
        <v/>
      </c>
    </row>
    <row r="1244" spans="2:12" hidden="1">
      <c r="B1244">
        <f>IF(Tabelle1[[#This Row],[Datum]]&lt;1,"",YEAR(Tabelle1[[#This Row],[Datum]]))</f>
        <v>2028</v>
      </c>
      <c r="C1244">
        <f>IF(Tabelle1[[#This Row],[Datum]]&lt;1,"",MONTH(Tabelle1[[#This Row],[Datum]]))</f>
        <v>5</v>
      </c>
      <c r="D1244" t="str">
        <f>IF(Tabelle1[[#This Row],[Verdienst]]="","",_xlfn.ISOWEEKNUM(Tabelle1[[#This Row],[Datum]]))</f>
        <v/>
      </c>
      <c r="E1244" s="5">
        <v>46898</v>
      </c>
      <c r="F1244" s="4"/>
      <c r="G1244" s="4"/>
      <c r="I1244" s="6" t="str">
        <f>IF(Tabelle1[[#This Row],[Beginn]]&lt;1,"",IF(OR(Tabelle1[[#This Row],[Beginn]]="Urlaub",Tabelle1[[#This Row],[Beginn]]="Krank",Tabelle1[[#This Row],[Beginn]]="Feiertag"),8/24,Tabelle1[[#This Row],[Ende]]-Tabelle1[[#This Row],[Beginn]]-Tabelle1[[#This Row],[Pause]]))</f>
        <v/>
      </c>
      <c r="J1244" s="2" t="str">
        <f>IF(ISNUMBER(Tabelle1[[#This Row],[Stunde]]),IF(Tabelle1[[#This Row],[Stunde]]&gt;0,Tabelle1[[#This Row],[Stunde]]*$J$1*24,""),"")</f>
        <v/>
      </c>
      <c r="K1244" t="str">
        <f>IF(MOD(Tabelle1[[#This Row],[Datum]],7)=1,SUMIF(Tabelle1[Datum],"&lt;="&amp;Tabelle1[[#This Row],[Datum]],Tabelle1[Betrag]),"")</f>
        <v/>
      </c>
      <c r="L1244" s="6" t="str">
        <f>IF(MOD(Tabelle1[[#This Row],[Datum]],7)=1,SUMIF(Tabelle1[Datum],"&lt;="&amp;Tabelle1[[#This Row],[Datum]],Tabelle1[Stunde]),"")</f>
        <v/>
      </c>
    </row>
    <row r="1245" spans="2:12" hidden="1">
      <c r="B1245">
        <f>IF(Tabelle1[[#This Row],[Datum]]&lt;1,"",YEAR(Tabelle1[[#This Row],[Datum]]))</f>
        <v>2028</v>
      </c>
      <c r="C1245">
        <f>IF(Tabelle1[[#This Row],[Datum]]&lt;1,"",MONTH(Tabelle1[[#This Row],[Datum]]))</f>
        <v>5</v>
      </c>
      <c r="D1245" t="str">
        <f>IF(Tabelle1[[#This Row],[Verdienst]]="","",_xlfn.ISOWEEKNUM(Tabelle1[[#This Row],[Datum]]))</f>
        <v/>
      </c>
      <c r="E1245" s="5">
        <v>46899</v>
      </c>
      <c r="F1245" s="4"/>
      <c r="G1245" s="4"/>
      <c r="I1245" s="6" t="str">
        <f>IF(Tabelle1[[#This Row],[Beginn]]&lt;1,"",IF(OR(Tabelle1[[#This Row],[Beginn]]="Urlaub",Tabelle1[[#This Row],[Beginn]]="Krank",Tabelle1[[#This Row],[Beginn]]="Feiertag"),8/24,Tabelle1[[#This Row],[Ende]]-Tabelle1[[#This Row],[Beginn]]-Tabelle1[[#This Row],[Pause]]))</f>
        <v/>
      </c>
      <c r="J1245" s="2" t="str">
        <f>IF(ISNUMBER(Tabelle1[[#This Row],[Stunde]]),IF(Tabelle1[[#This Row],[Stunde]]&gt;0,Tabelle1[[#This Row],[Stunde]]*$J$1*24,""),"")</f>
        <v/>
      </c>
      <c r="K1245" t="str">
        <f>IF(MOD(Tabelle1[[#This Row],[Datum]],7)=1,SUMIF(Tabelle1[Datum],"&lt;="&amp;Tabelle1[[#This Row],[Datum]],Tabelle1[Betrag]),"")</f>
        <v/>
      </c>
      <c r="L1245" s="6" t="str">
        <f>IF(MOD(Tabelle1[[#This Row],[Datum]],7)=1,SUMIF(Tabelle1[Datum],"&lt;="&amp;Tabelle1[[#This Row],[Datum]],Tabelle1[Stunde]),"")</f>
        <v/>
      </c>
    </row>
    <row r="1246" spans="2:12" hidden="1">
      <c r="B1246">
        <f>IF(Tabelle1[[#This Row],[Datum]]&lt;1,"",YEAR(Tabelle1[[#This Row],[Datum]]))</f>
        <v>2028</v>
      </c>
      <c r="C1246">
        <f>IF(Tabelle1[[#This Row],[Datum]]&lt;1,"",MONTH(Tabelle1[[#This Row],[Datum]]))</f>
        <v>5</v>
      </c>
      <c r="D1246" t="str">
        <f>IF(Tabelle1[[#This Row],[Verdienst]]="","",_xlfn.ISOWEEKNUM(Tabelle1[[#This Row],[Datum]]))</f>
        <v/>
      </c>
      <c r="E1246" s="5">
        <v>46900</v>
      </c>
      <c r="F1246" s="4"/>
      <c r="G1246" s="4"/>
      <c r="I1246" s="6" t="str">
        <f>IF(Tabelle1[[#This Row],[Beginn]]&lt;1,"",IF(OR(Tabelle1[[#This Row],[Beginn]]="Urlaub",Tabelle1[[#This Row],[Beginn]]="Krank",Tabelle1[[#This Row],[Beginn]]="Feiertag"),8/24,Tabelle1[[#This Row],[Ende]]-Tabelle1[[#This Row],[Beginn]]-Tabelle1[[#This Row],[Pause]]))</f>
        <v/>
      </c>
      <c r="J1246" s="2" t="str">
        <f>IF(ISNUMBER(Tabelle1[[#This Row],[Stunde]]),IF(Tabelle1[[#This Row],[Stunde]]&gt;0,Tabelle1[[#This Row],[Stunde]]*$J$1*24,""),"")</f>
        <v/>
      </c>
      <c r="K1246" t="str">
        <f>IF(MOD(Tabelle1[[#This Row],[Datum]],7)=1,SUMIF(Tabelle1[Datum],"&lt;="&amp;Tabelle1[[#This Row],[Datum]],Tabelle1[Betrag]),"")</f>
        <v/>
      </c>
      <c r="L1246" s="6" t="str">
        <f>IF(MOD(Tabelle1[[#This Row],[Datum]],7)=1,SUMIF(Tabelle1[Datum],"&lt;="&amp;Tabelle1[[#This Row],[Datum]],Tabelle1[Stunde]),"")</f>
        <v/>
      </c>
    </row>
    <row r="1247" spans="2:12" hidden="1">
      <c r="B1247">
        <f>IF(Tabelle1[[#This Row],[Datum]]&lt;1,"",YEAR(Tabelle1[[#This Row],[Datum]]))</f>
        <v>2028</v>
      </c>
      <c r="C1247">
        <f>IF(Tabelle1[[#This Row],[Datum]]&lt;1,"",MONTH(Tabelle1[[#This Row],[Datum]]))</f>
        <v>5</v>
      </c>
      <c r="D1247">
        <f>IF(Tabelle1[[#This Row],[Verdienst]]="","",_xlfn.ISOWEEKNUM(Tabelle1[[#This Row],[Datum]]))</f>
        <v>21</v>
      </c>
      <c r="E1247" s="5">
        <v>46901</v>
      </c>
      <c r="F1247" s="4"/>
      <c r="G1247" s="4"/>
      <c r="I1247" s="6" t="str">
        <f>IF(Tabelle1[[#This Row],[Beginn]]&lt;1,"",IF(OR(Tabelle1[[#This Row],[Beginn]]="Urlaub",Tabelle1[[#This Row],[Beginn]]="Krank",Tabelle1[[#This Row],[Beginn]]="Feiertag"),8/24,Tabelle1[[#This Row],[Ende]]-Tabelle1[[#This Row],[Beginn]]-Tabelle1[[#This Row],[Pause]]))</f>
        <v/>
      </c>
      <c r="J1247" s="2" t="str">
        <f>IF(ISNUMBER(Tabelle1[[#This Row],[Stunde]]),IF(Tabelle1[[#This Row],[Stunde]]&gt;0,Tabelle1[[#This Row],[Stunde]]*$J$1*24,""),"")</f>
        <v/>
      </c>
      <c r="K1247">
        <f>IF(MOD(Tabelle1[[#This Row],[Datum]],7)=1,SUMIF(Tabelle1[Datum],"&lt;="&amp;Tabelle1[[#This Row],[Datum]],Tabelle1[Betrag]),"")</f>
        <v>506.55999999999995</v>
      </c>
      <c r="L1247" s="6">
        <f>IF(MOD(Tabelle1[[#This Row],[Datum]],7)=1,SUMIF(Tabelle1[Datum],"&lt;="&amp;Tabelle1[[#This Row],[Datum]],Tabelle1[Stunde]),"")</f>
        <v>1.3333333333333333</v>
      </c>
    </row>
    <row r="1248" spans="2:12" hidden="1">
      <c r="B1248">
        <f>IF(Tabelle1[[#This Row],[Datum]]&lt;1,"",YEAR(Tabelle1[[#This Row],[Datum]]))</f>
        <v>2028</v>
      </c>
      <c r="C1248">
        <f>IF(Tabelle1[[#This Row],[Datum]]&lt;1,"",MONTH(Tabelle1[[#This Row],[Datum]]))</f>
        <v>5</v>
      </c>
      <c r="D1248" t="str">
        <f>IF(Tabelle1[[#This Row],[Verdienst]]="","",_xlfn.ISOWEEKNUM(Tabelle1[[#This Row],[Datum]]))</f>
        <v/>
      </c>
      <c r="E1248" s="5">
        <v>46902</v>
      </c>
      <c r="F1248" s="4"/>
      <c r="G1248" s="4"/>
      <c r="I1248" s="6" t="str">
        <f>IF(Tabelle1[[#This Row],[Beginn]]&lt;1,"",IF(OR(Tabelle1[[#This Row],[Beginn]]="Urlaub",Tabelle1[[#This Row],[Beginn]]="Krank",Tabelle1[[#This Row],[Beginn]]="Feiertag"),8/24,Tabelle1[[#This Row],[Ende]]-Tabelle1[[#This Row],[Beginn]]-Tabelle1[[#This Row],[Pause]]))</f>
        <v/>
      </c>
      <c r="J1248" s="2" t="str">
        <f>IF(ISNUMBER(Tabelle1[[#This Row],[Stunde]]),IF(Tabelle1[[#This Row],[Stunde]]&gt;0,Tabelle1[[#This Row],[Stunde]]*$J$1*24,""),"")</f>
        <v/>
      </c>
      <c r="K1248" t="str">
        <f>IF(MOD(Tabelle1[[#This Row],[Datum]],7)=1,SUMIF(Tabelle1[Datum],"&lt;="&amp;Tabelle1[[#This Row],[Datum]],Tabelle1[Betrag]),"")</f>
        <v/>
      </c>
      <c r="L1248" s="6" t="str">
        <f>IF(MOD(Tabelle1[[#This Row],[Datum]],7)=1,SUMIF(Tabelle1[Datum],"&lt;="&amp;Tabelle1[[#This Row],[Datum]],Tabelle1[Stunde]),"")</f>
        <v/>
      </c>
    </row>
    <row r="1249" spans="2:12" hidden="1">
      <c r="B1249">
        <f>IF(Tabelle1[[#This Row],[Datum]]&lt;1,"",YEAR(Tabelle1[[#This Row],[Datum]]))</f>
        <v>2028</v>
      </c>
      <c r="C1249">
        <f>IF(Tabelle1[[#This Row],[Datum]]&lt;1,"",MONTH(Tabelle1[[#This Row],[Datum]]))</f>
        <v>5</v>
      </c>
      <c r="D1249" t="str">
        <f>IF(Tabelle1[[#This Row],[Verdienst]]="","",_xlfn.ISOWEEKNUM(Tabelle1[[#This Row],[Datum]]))</f>
        <v/>
      </c>
      <c r="E1249" s="5">
        <v>46903</v>
      </c>
      <c r="F1249" s="4"/>
      <c r="G1249" s="4"/>
      <c r="I1249" s="6" t="str">
        <f>IF(Tabelle1[[#This Row],[Beginn]]&lt;1,"",IF(OR(Tabelle1[[#This Row],[Beginn]]="Urlaub",Tabelle1[[#This Row],[Beginn]]="Krank",Tabelle1[[#This Row],[Beginn]]="Feiertag"),8/24,Tabelle1[[#This Row],[Ende]]-Tabelle1[[#This Row],[Beginn]]-Tabelle1[[#This Row],[Pause]]))</f>
        <v/>
      </c>
      <c r="J1249" s="2" t="str">
        <f>IF(ISNUMBER(Tabelle1[[#This Row],[Stunde]]),IF(Tabelle1[[#This Row],[Stunde]]&gt;0,Tabelle1[[#This Row],[Stunde]]*$J$1*24,""),"")</f>
        <v/>
      </c>
      <c r="K1249" t="str">
        <f>IF(MOD(Tabelle1[[#This Row],[Datum]],7)=1,SUMIF(Tabelle1[Datum],"&lt;="&amp;Tabelle1[[#This Row],[Datum]],Tabelle1[Betrag]),"")</f>
        <v/>
      </c>
      <c r="L1249" s="6" t="str">
        <f>IF(MOD(Tabelle1[[#This Row],[Datum]],7)=1,SUMIF(Tabelle1[Datum],"&lt;="&amp;Tabelle1[[#This Row],[Datum]],Tabelle1[Stunde]),"")</f>
        <v/>
      </c>
    </row>
    <row r="1250" spans="2:12" hidden="1">
      <c r="B1250">
        <f>IF(Tabelle1[[#This Row],[Datum]]&lt;1,"",YEAR(Tabelle1[[#This Row],[Datum]]))</f>
        <v>2028</v>
      </c>
      <c r="C1250">
        <f>IF(Tabelle1[[#This Row],[Datum]]&lt;1,"",MONTH(Tabelle1[[#This Row],[Datum]]))</f>
        <v>5</v>
      </c>
      <c r="D1250" t="str">
        <f>IF(Tabelle1[[#This Row],[Verdienst]]="","",_xlfn.ISOWEEKNUM(Tabelle1[[#This Row],[Datum]]))</f>
        <v/>
      </c>
      <c r="E1250" s="5">
        <v>46904</v>
      </c>
      <c r="F1250" s="4"/>
      <c r="G1250" s="4"/>
      <c r="I1250" s="6" t="str">
        <f>IF(Tabelle1[[#This Row],[Beginn]]&lt;1,"",IF(OR(Tabelle1[[#This Row],[Beginn]]="Urlaub",Tabelle1[[#This Row],[Beginn]]="Krank",Tabelle1[[#This Row],[Beginn]]="Feiertag"),8/24,Tabelle1[[#This Row],[Ende]]-Tabelle1[[#This Row],[Beginn]]-Tabelle1[[#This Row],[Pause]]))</f>
        <v/>
      </c>
      <c r="J1250" s="2" t="str">
        <f>IF(ISNUMBER(Tabelle1[[#This Row],[Stunde]]),IF(Tabelle1[[#This Row],[Stunde]]&gt;0,Tabelle1[[#This Row],[Stunde]]*$J$1*24,""),"")</f>
        <v/>
      </c>
      <c r="K1250" t="str">
        <f>IF(MOD(Tabelle1[[#This Row],[Datum]],7)=1,SUMIF(Tabelle1[Datum],"&lt;="&amp;Tabelle1[[#This Row],[Datum]],Tabelle1[Betrag]),"")</f>
        <v/>
      </c>
      <c r="L1250" s="6" t="str">
        <f>IF(MOD(Tabelle1[[#This Row],[Datum]],7)=1,SUMIF(Tabelle1[Datum],"&lt;="&amp;Tabelle1[[#This Row],[Datum]],Tabelle1[Stunde]),"")</f>
        <v/>
      </c>
    </row>
    <row r="1251" spans="2:12" hidden="1">
      <c r="B1251">
        <f>IF(Tabelle1[[#This Row],[Datum]]&lt;1,"",YEAR(Tabelle1[[#This Row],[Datum]]))</f>
        <v>2028</v>
      </c>
      <c r="C1251">
        <f>IF(Tabelle1[[#This Row],[Datum]]&lt;1,"",MONTH(Tabelle1[[#This Row],[Datum]]))</f>
        <v>6</v>
      </c>
      <c r="D1251" t="str">
        <f>IF(Tabelle1[[#This Row],[Verdienst]]="","",_xlfn.ISOWEEKNUM(Tabelle1[[#This Row],[Datum]]))</f>
        <v/>
      </c>
      <c r="E1251" s="5">
        <v>46905</v>
      </c>
      <c r="F1251" s="4"/>
      <c r="G1251" s="4"/>
      <c r="I1251" s="6" t="str">
        <f>IF(Tabelle1[[#This Row],[Beginn]]&lt;1,"",IF(OR(Tabelle1[[#This Row],[Beginn]]="Urlaub",Tabelle1[[#This Row],[Beginn]]="Krank",Tabelle1[[#This Row],[Beginn]]="Feiertag"),8/24,Tabelle1[[#This Row],[Ende]]-Tabelle1[[#This Row],[Beginn]]-Tabelle1[[#This Row],[Pause]]))</f>
        <v/>
      </c>
      <c r="J1251" s="2" t="str">
        <f>IF(ISNUMBER(Tabelle1[[#This Row],[Stunde]]),IF(Tabelle1[[#This Row],[Stunde]]&gt;0,Tabelle1[[#This Row],[Stunde]]*$J$1*24,""),"")</f>
        <v/>
      </c>
      <c r="K1251" t="str">
        <f>IF(MOD(Tabelle1[[#This Row],[Datum]],7)=1,SUMIF(Tabelle1[Datum],"&lt;="&amp;Tabelle1[[#This Row],[Datum]],Tabelle1[Betrag]),"")</f>
        <v/>
      </c>
      <c r="L1251" s="6" t="str">
        <f>IF(MOD(Tabelle1[[#This Row],[Datum]],7)=1,SUMIF(Tabelle1[Datum],"&lt;="&amp;Tabelle1[[#This Row],[Datum]],Tabelle1[Stunde]),"")</f>
        <v/>
      </c>
    </row>
    <row r="1252" spans="2:12" hidden="1">
      <c r="B1252">
        <f>IF(Tabelle1[[#This Row],[Datum]]&lt;1,"",YEAR(Tabelle1[[#This Row],[Datum]]))</f>
        <v>2028</v>
      </c>
      <c r="C1252">
        <f>IF(Tabelle1[[#This Row],[Datum]]&lt;1,"",MONTH(Tabelle1[[#This Row],[Datum]]))</f>
        <v>6</v>
      </c>
      <c r="D1252" t="str">
        <f>IF(Tabelle1[[#This Row],[Verdienst]]="","",_xlfn.ISOWEEKNUM(Tabelle1[[#This Row],[Datum]]))</f>
        <v/>
      </c>
      <c r="E1252" s="5">
        <v>46906</v>
      </c>
      <c r="F1252" s="4"/>
      <c r="G1252" s="4"/>
      <c r="I1252" s="6" t="str">
        <f>IF(Tabelle1[[#This Row],[Beginn]]&lt;1,"",IF(OR(Tabelle1[[#This Row],[Beginn]]="Urlaub",Tabelle1[[#This Row],[Beginn]]="Krank",Tabelle1[[#This Row],[Beginn]]="Feiertag"),8/24,Tabelle1[[#This Row],[Ende]]-Tabelle1[[#This Row],[Beginn]]-Tabelle1[[#This Row],[Pause]]))</f>
        <v/>
      </c>
      <c r="J1252" s="2" t="str">
        <f>IF(ISNUMBER(Tabelle1[[#This Row],[Stunde]]),IF(Tabelle1[[#This Row],[Stunde]]&gt;0,Tabelle1[[#This Row],[Stunde]]*$J$1*24,""),"")</f>
        <v/>
      </c>
      <c r="K1252" t="str">
        <f>IF(MOD(Tabelle1[[#This Row],[Datum]],7)=1,SUMIF(Tabelle1[Datum],"&lt;="&amp;Tabelle1[[#This Row],[Datum]],Tabelle1[Betrag]),"")</f>
        <v/>
      </c>
      <c r="L1252" s="6" t="str">
        <f>IF(MOD(Tabelle1[[#This Row],[Datum]],7)=1,SUMIF(Tabelle1[Datum],"&lt;="&amp;Tabelle1[[#This Row],[Datum]],Tabelle1[Stunde]),"")</f>
        <v/>
      </c>
    </row>
    <row r="1253" spans="2:12" hidden="1">
      <c r="B1253">
        <f>IF(Tabelle1[[#This Row],[Datum]]&lt;1,"",YEAR(Tabelle1[[#This Row],[Datum]]))</f>
        <v>2028</v>
      </c>
      <c r="C1253">
        <f>IF(Tabelle1[[#This Row],[Datum]]&lt;1,"",MONTH(Tabelle1[[#This Row],[Datum]]))</f>
        <v>6</v>
      </c>
      <c r="D1253" t="str">
        <f>IF(Tabelle1[[#This Row],[Verdienst]]="","",_xlfn.ISOWEEKNUM(Tabelle1[[#This Row],[Datum]]))</f>
        <v/>
      </c>
      <c r="E1253" s="5">
        <v>46907</v>
      </c>
      <c r="F1253" s="4"/>
      <c r="G1253" s="4"/>
      <c r="I1253" s="6" t="str">
        <f>IF(Tabelle1[[#This Row],[Beginn]]&lt;1,"",IF(OR(Tabelle1[[#This Row],[Beginn]]="Urlaub",Tabelle1[[#This Row],[Beginn]]="Krank",Tabelle1[[#This Row],[Beginn]]="Feiertag"),8/24,Tabelle1[[#This Row],[Ende]]-Tabelle1[[#This Row],[Beginn]]-Tabelle1[[#This Row],[Pause]]))</f>
        <v/>
      </c>
      <c r="J1253" s="2" t="str">
        <f>IF(ISNUMBER(Tabelle1[[#This Row],[Stunde]]),IF(Tabelle1[[#This Row],[Stunde]]&gt;0,Tabelle1[[#This Row],[Stunde]]*$J$1*24,""),"")</f>
        <v/>
      </c>
      <c r="K1253" t="str">
        <f>IF(MOD(Tabelle1[[#This Row],[Datum]],7)=1,SUMIF(Tabelle1[Datum],"&lt;="&amp;Tabelle1[[#This Row],[Datum]],Tabelle1[Betrag]),"")</f>
        <v/>
      </c>
      <c r="L1253" s="6" t="str">
        <f>IF(MOD(Tabelle1[[#This Row],[Datum]],7)=1,SUMIF(Tabelle1[Datum],"&lt;="&amp;Tabelle1[[#This Row],[Datum]],Tabelle1[Stunde]),"")</f>
        <v/>
      </c>
    </row>
    <row r="1254" spans="2:12" hidden="1">
      <c r="B1254">
        <f>IF(Tabelle1[[#This Row],[Datum]]&lt;1,"",YEAR(Tabelle1[[#This Row],[Datum]]))</f>
        <v>2028</v>
      </c>
      <c r="C1254">
        <f>IF(Tabelle1[[#This Row],[Datum]]&lt;1,"",MONTH(Tabelle1[[#This Row],[Datum]]))</f>
        <v>6</v>
      </c>
      <c r="D1254">
        <f>IF(Tabelle1[[#This Row],[Verdienst]]="","",_xlfn.ISOWEEKNUM(Tabelle1[[#This Row],[Datum]]))</f>
        <v>22</v>
      </c>
      <c r="E1254" s="5">
        <v>46908</v>
      </c>
      <c r="F1254" s="4"/>
      <c r="G1254" s="4"/>
      <c r="I1254" s="6" t="str">
        <f>IF(Tabelle1[[#This Row],[Beginn]]&lt;1,"",IF(OR(Tabelle1[[#This Row],[Beginn]]="Urlaub",Tabelle1[[#This Row],[Beginn]]="Krank",Tabelle1[[#This Row],[Beginn]]="Feiertag"),8/24,Tabelle1[[#This Row],[Ende]]-Tabelle1[[#This Row],[Beginn]]-Tabelle1[[#This Row],[Pause]]))</f>
        <v/>
      </c>
      <c r="J1254" s="2" t="str">
        <f>IF(ISNUMBER(Tabelle1[[#This Row],[Stunde]]),IF(Tabelle1[[#This Row],[Stunde]]&gt;0,Tabelle1[[#This Row],[Stunde]]*$J$1*24,""),"")</f>
        <v/>
      </c>
      <c r="K1254">
        <f>IF(MOD(Tabelle1[[#This Row],[Datum]],7)=1,SUMIF(Tabelle1[Datum],"&lt;="&amp;Tabelle1[[#This Row],[Datum]],Tabelle1[Betrag]),"")</f>
        <v>506.55999999999995</v>
      </c>
      <c r="L1254" s="6">
        <f>IF(MOD(Tabelle1[[#This Row],[Datum]],7)=1,SUMIF(Tabelle1[Datum],"&lt;="&amp;Tabelle1[[#This Row],[Datum]],Tabelle1[Stunde]),"")</f>
        <v>1.3333333333333333</v>
      </c>
    </row>
    <row r="1255" spans="2:12" hidden="1">
      <c r="B1255">
        <f>IF(Tabelle1[[#This Row],[Datum]]&lt;1,"",YEAR(Tabelle1[[#This Row],[Datum]]))</f>
        <v>2028</v>
      </c>
      <c r="C1255">
        <f>IF(Tabelle1[[#This Row],[Datum]]&lt;1,"",MONTH(Tabelle1[[#This Row],[Datum]]))</f>
        <v>6</v>
      </c>
      <c r="D1255" t="str">
        <f>IF(Tabelle1[[#This Row],[Verdienst]]="","",_xlfn.ISOWEEKNUM(Tabelle1[[#This Row],[Datum]]))</f>
        <v/>
      </c>
      <c r="E1255" s="5">
        <v>46909</v>
      </c>
      <c r="F1255" s="4"/>
      <c r="G1255" s="4"/>
      <c r="I1255" s="6" t="str">
        <f>IF(Tabelle1[[#This Row],[Beginn]]&lt;1,"",IF(OR(Tabelle1[[#This Row],[Beginn]]="Urlaub",Tabelle1[[#This Row],[Beginn]]="Krank",Tabelle1[[#This Row],[Beginn]]="Feiertag"),8/24,Tabelle1[[#This Row],[Ende]]-Tabelle1[[#This Row],[Beginn]]-Tabelle1[[#This Row],[Pause]]))</f>
        <v/>
      </c>
      <c r="J1255" s="2" t="str">
        <f>IF(ISNUMBER(Tabelle1[[#This Row],[Stunde]]),IF(Tabelle1[[#This Row],[Stunde]]&gt;0,Tabelle1[[#This Row],[Stunde]]*$J$1*24,""),"")</f>
        <v/>
      </c>
      <c r="K1255" t="str">
        <f>IF(MOD(Tabelle1[[#This Row],[Datum]],7)=1,SUMIF(Tabelle1[Datum],"&lt;="&amp;Tabelle1[[#This Row],[Datum]],Tabelle1[Betrag]),"")</f>
        <v/>
      </c>
      <c r="L1255" s="6" t="str">
        <f>IF(MOD(Tabelle1[[#This Row],[Datum]],7)=1,SUMIF(Tabelle1[Datum],"&lt;="&amp;Tabelle1[[#This Row],[Datum]],Tabelle1[Stunde]),"")</f>
        <v/>
      </c>
    </row>
    <row r="1256" spans="2:12" hidden="1">
      <c r="B1256">
        <f>IF(Tabelle1[[#This Row],[Datum]]&lt;1,"",YEAR(Tabelle1[[#This Row],[Datum]]))</f>
        <v>2028</v>
      </c>
      <c r="C1256">
        <f>IF(Tabelle1[[#This Row],[Datum]]&lt;1,"",MONTH(Tabelle1[[#This Row],[Datum]]))</f>
        <v>6</v>
      </c>
      <c r="D1256" t="str">
        <f>IF(Tabelle1[[#This Row],[Verdienst]]="","",_xlfn.ISOWEEKNUM(Tabelle1[[#This Row],[Datum]]))</f>
        <v/>
      </c>
      <c r="E1256" s="5">
        <v>46910</v>
      </c>
      <c r="F1256" s="4"/>
      <c r="G1256" s="4"/>
      <c r="I1256" s="6" t="str">
        <f>IF(Tabelle1[[#This Row],[Beginn]]&lt;1,"",IF(OR(Tabelle1[[#This Row],[Beginn]]="Urlaub",Tabelle1[[#This Row],[Beginn]]="Krank",Tabelle1[[#This Row],[Beginn]]="Feiertag"),8/24,Tabelle1[[#This Row],[Ende]]-Tabelle1[[#This Row],[Beginn]]-Tabelle1[[#This Row],[Pause]]))</f>
        <v/>
      </c>
      <c r="J1256" s="2" t="str">
        <f>IF(ISNUMBER(Tabelle1[[#This Row],[Stunde]]),IF(Tabelle1[[#This Row],[Stunde]]&gt;0,Tabelle1[[#This Row],[Stunde]]*$J$1*24,""),"")</f>
        <v/>
      </c>
      <c r="K1256" t="str">
        <f>IF(MOD(Tabelle1[[#This Row],[Datum]],7)=1,SUMIF(Tabelle1[Datum],"&lt;="&amp;Tabelle1[[#This Row],[Datum]],Tabelle1[Betrag]),"")</f>
        <v/>
      </c>
      <c r="L1256" s="6" t="str">
        <f>IF(MOD(Tabelle1[[#This Row],[Datum]],7)=1,SUMIF(Tabelle1[Datum],"&lt;="&amp;Tabelle1[[#This Row],[Datum]],Tabelle1[Stunde]),"")</f>
        <v/>
      </c>
    </row>
    <row r="1257" spans="2:12" hidden="1">
      <c r="B1257">
        <f>IF(Tabelle1[[#This Row],[Datum]]&lt;1,"",YEAR(Tabelle1[[#This Row],[Datum]]))</f>
        <v>2028</v>
      </c>
      <c r="C1257">
        <f>IF(Tabelle1[[#This Row],[Datum]]&lt;1,"",MONTH(Tabelle1[[#This Row],[Datum]]))</f>
        <v>6</v>
      </c>
      <c r="D1257" t="str">
        <f>IF(Tabelle1[[#This Row],[Verdienst]]="","",_xlfn.ISOWEEKNUM(Tabelle1[[#This Row],[Datum]]))</f>
        <v/>
      </c>
      <c r="E1257" s="5">
        <v>46911</v>
      </c>
      <c r="F1257" s="4"/>
      <c r="G1257" s="4"/>
      <c r="I1257" s="6" t="str">
        <f>IF(Tabelle1[[#This Row],[Beginn]]&lt;1,"",IF(OR(Tabelle1[[#This Row],[Beginn]]="Urlaub",Tabelle1[[#This Row],[Beginn]]="Krank",Tabelle1[[#This Row],[Beginn]]="Feiertag"),8/24,Tabelle1[[#This Row],[Ende]]-Tabelle1[[#This Row],[Beginn]]-Tabelle1[[#This Row],[Pause]]))</f>
        <v/>
      </c>
      <c r="J1257" s="2" t="str">
        <f>IF(ISNUMBER(Tabelle1[[#This Row],[Stunde]]),IF(Tabelle1[[#This Row],[Stunde]]&gt;0,Tabelle1[[#This Row],[Stunde]]*$J$1*24,""),"")</f>
        <v/>
      </c>
      <c r="K1257" t="str">
        <f>IF(MOD(Tabelle1[[#This Row],[Datum]],7)=1,SUMIF(Tabelle1[Datum],"&lt;="&amp;Tabelle1[[#This Row],[Datum]],Tabelle1[Betrag]),"")</f>
        <v/>
      </c>
      <c r="L1257" s="6" t="str">
        <f>IF(MOD(Tabelle1[[#This Row],[Datum]],7)=1,SUMIF(Tabelle1[Datum],"&lt;="&amp;Tabelle1[[#This Row],[Datum]],Tabelle1[Stunde]),"")</f>
        <v/>
      </c>
    </row>
    <row r="1258" spans="2:12" hidden="1">
      <c r="B1258">
        <f>IF(Tabelle1[[#This Row],[Datum]]&lt;1,"",YEAR(Tabelle1[[#This Row],[Datum]]))</f>
        <v>2028</v>
      </c>
      <c r="C1258">
        <f>IF(Tabelle1[[#This Row],[Datum]]&lt;1,"",MONTH(Tabelle1[[#This Row],[Datum]]))</f>
        <v>6</v>
      </c>
      <c r="D1258" t="str">
        <f>IF(Tabelle1[[#This Row],[Verdienst]]="","",_xlfn.ISOWEEKNUM(Tabelle1[[#This Row],[Datum]]))</f>
        <v/>
      </c>
      <c r="E1258" s="5">
        <v>46912</v>
      </c>
      <c r="F1258" s="4"/>
      <c r="G1258" s="4"/>
      <c r="I1258" s="6" t="str">
        <f>IF(Tabelle1[[#This Row],[Beginn]]&lt;1,"",IF(OR(Tabelle1[[#This Row],[Beginn]]="Urlaub",Tabelle1[[#This Row],[Beginn]]="Krank",Tabelle1[[#This Row],[Beginn]]="Feiertag"),8/24,Tabelle1[[#This Row],[Ende]]-Tabelle1[[#This Row],[Beginn]]-Tabelle1[[#This Row],[Pause]]))</f>
        <v/>
      </c>
      <c r="J1258" s="2" t="str">
        <f>IF(ISNUMBER(Tabelle1[[#This Row],[Stunde]]),IF(Tabelle1[[#This Row],[Stunde]]&gt;0,Tabelle1[[#This Row],[Stunde]]*$J$1*24,""),"")</f>
        <v/>
      </c>
      <c r="K1258" t="str">
        <f>IF(MOD(Tabelle1[[#This Row],[Datum]],7)=1,SUMIF(Tabelle1[Datum],"&lt;="&amp;Tabelle1[[#This Row],[Datum]],Tabelle1[Betrag]),"")</f>
        <v/>
      </c>
      <c r="L1258" s="6" t="str">
        <f>IF(MOD(Tabelle1[[#This Row],[Datum]],7)=1,SUMIF(Tabelle1[Datum],"&lt;="&amp;Tabelle1[[#This Row],[Datum]],Tabelle1[Stunde]),"")</f>
        <v/>
      </c>
    </row>
    <row r="1259" spans="2:12" hidden="1">
      <c r="B1259">
        <f>IF(Tabelle1[[#This Row],[Datum]]&lt;1,"",YEAR(Tabelle1[[#This Row],[Datum]]))</f>
        <v>2028</v>
      </c>
      <c r="C1259">
        <f>IF(Tabelle1[[#This Row],[Datum]]&lt;1,"",MONTH(Tabelle1[[#This Row],[Datum]]))</f>
        <v>6</v>
      </c>
      <c r="D1259" t="str">
        <f>IF(Tabelle1[[#This Row],[Verdienst]]="","",_xlfn.ISOWEEKNUM(Tabelle1[[#This Row],[Datum]]))</f>
        <v/>
      </c>
      <c r="E1259" s="5">
        <v>46913</v>
      </c>
      <c r="F1259" s="4"/>
      <c r="G1259" s="4"/>
      <c r="I1259" s="6" t="str">
        <f>IF(Tabelle1[[#This Row],[Beginn]]&lt;1,"",IF(OR(Tabelle1[[#This Row],[Beginn]]="Urlaub",Tabelle1[[#This Row],[Beginn]]="Krank",Tabelle1[[#This Row],[Beginn]]="Feiertag"),8/24,Tabelle1[[#This Row],[Ende]]-Tabelle1[[#This Row],[Beginn]]-Tabelle1[[#This Row],[Pause]]))</f>
        <v/>
      </c>
      <c r="J1259" s="2" t="str">
        <f>IF(ISNUMBER(Tabelle1[[#This Row],[Stunde]]),IF(Tabelle1[[#This Row],[Stunde]]&gt;0,Tabelle1[[#This Row],[Stunde]]*$J$1*24,""),"")</f>
        <v/>
      </c>
      <c r="K1259" t="str">
        <f>IF(MOD(Tabelle1[[#This Row],[Datum]],7)=1,SUMIF(Tabelle1[Datum],"&lt;="&amp;Tabelle1[[#This Row],[Datum]],Tabelle1[Betrag]),"")</f>
        <v/>
      </c>
      <c r="L1259" s="6" t="str">
        <f>IF(MOD(Tabelle1[[#This Row],[Datum]],7)=1,SUMIF(Tabelle1[Datum],"&lt;="&amp;Tabelle1[[#This Row],[Datum]],Tabelle1[Stunde]),"")</f>
        <v/>
      </c>
    </row>
    <row r="1260" spans="2:12" hidden="1">
      <c r="B1260">
        <f>IF(Tabelle1[[#This Row],[Datum]]&lt;1,"",YEAR(Tabelle1[[#This Row],[Datum]]))</f>
        <v>2028</v>
      </c>
      <c r="C1260">
        <f>IF(Tabelle1[[#This Row],[Datum]]&lt;1,"",MONTH(Tabelle1[[#This Row],[Datum]]))</f>
        <v>6</v>
      </c>
      <c r="D1260" t="str">
        <f>IF(Tabelle1[[#This Row],[Verdienst]]="","",_xlfn.ISOWEEKNUM(Tabelle1[[#This Row],[Datum]]))</f>
        <v/>
      </c>
      <c r="E1260" s="5">
        <v>46914</v>
      </c>
      <c r="F1260" s="4"/>
      <c r="G1260" s="4"/>
      <c r="I1260" s="6" t="str">
        <f>IF(Tabelle1[[#This Row],[Beginn]]&lt;1,"",IF(OR(Tabelle1[[#This Row],[Beginn]]="Urlaub",Tabelle1[[#This Row],[Beginn]]="Krank",Tabelle1[[#This Row],[Beginn]]="Feiertag"),8/24,Tabelle1[[#This Row],[Ende]]-Tabelle1[[#This Row],[Beginn]]-Tabelle1[[#This Row],[Pause]]))</f>
        <v/>
      </c>
      <c r="J1260" s="2" t="str">
        <f>IF(ISNUMBER(Tabelle1[[#This Row],[Stunde]]),IF(Tabelle1[[#This Row],[Stunde]]&gt;0,Tabelle1[[#This Row],[Stunde]]*$J$1*24,""),"")</f>
        <v/>
      </c>
      <c r="K1260" t="str">
        <f>IF(MOD(Tabelle1[[#This Row],[Datum]],7)=1,SUMIF(Tabelle1[Datum],"&lt;="&amp;Tabelle1[[#This Row],[Datum]],Tabelle1[Betrag]),"")</f>
        <v/>
      </c>
      <c r="L1260" s="6" t="str">
        <f>IF(MOD(Tabelle1[[#This Row],[Datum]],7)=1,SUMIF(Tabelle1[Datum],"&lt;="&amp;Tabelle1[[#This Row],[Datum]],Tabelle1[Stunde]),"")</f>
        <v/>
      </c>
    </row>
    <row r="1261" spans="2:12" hidden="1">
      <c r="B1261">
        <f>IF(Tabelle1[[#This Row],[Datum]]&lt;1,"",YEAR(Tabelle1[[#This Row],[Datum]]))</f>
        <v>2028</v>
      </c>
      <c r="C1261">
        <f>IF(Tabelle1[[#This Row],[Datum]]&lt;1,"",MONTH(Tabelle1[[#This Row],[Datum]]))</f>
        <v>6</v>
      </c>
      <c r="D1261">
        <f>IF(Tabelle1[[#This Row],[Verdienst]]="","",_xlfn.ISOWEEKNUM(Tabelle1[[#This Row],[Datum]]))</f>
        <v>23</v>
      </c>
      <c r="E1261" s="5">
        <v>46915</v>
      </c>
      <c r="F1261" s="4"/>
      <c r="G1261" s="4"/>
      <c r="I1261" s="6" t="str">
        <f>IF(Tabelle1[[#This Row],[Beginn]]&lt;1,"",IF(OR(Tabelle1[[#This Row],[Beginn]]="Urlaub",Tabelle1[[#This Row],[Beginn]]="Krank",Tabelle1[[#This Row],[Beginn]]="Feiertag"),8/24,Tabelle1[[#This Row],[Ende]]-Tabelle1[[#This Row],[Beginn]]-Tabelle1[[#This Row],[Pause]]))</f>
        <v/>
      </c>
      <c r="J1261" s="2" t="str">
        <f>IF(ISNUMBER(Tabelle1[[#This Row],[Stunde]]),IF(Tabelle1[[#This Row],[Stunde]]&gt;0,Tabelle1[[#This Row],[Stunde]]*$J$1*24,""),"")</f>
        <v/>
      </c>
      <c r="K1261">
        <f>IF(MOD(Tabelle1[[#This Row],[Datum]],7)=1,SUMIF(Tabelle1[Datum],"&lt;="&amp;Tabelle1[[#This Row],[Datum]],Tabelle1[Betrag]),"")</f>
        <v>506.55999999999995</v>
      </c>
      <c r="L1261" s="6">
        <f>IF(MOD(Tabelle1[[#This Row],[Datum]],7)=1,SUMIF(Tabelle1[Datum],"&lt;="&amp;Tabelle1[[#This Row],[Datum]],Tabelle1[Stunde]),"")</f>
        <v>1.3333333333333333</v>
      </c>
    </row>
    <row r="1262" spans="2:12" hidden="1">
      <c r="B1262">
        <f>IF(Tabelle1[[#This Row],[Datum]]&lt;1,"",YEAR(Tabelle1[[#This Row],[Datum]]))</f>
        <v>2028</v>
      </c>
      <c r="C1262">
        <f>IF(Tabelle1[[#This Row],[Datum]]&lt;1,"",MONTH(Tabelle1[[#This Row],[Datum]]))</f>
        <v>6</v>
      </c>
      <c r="D1262" t="str">
        <f>IF(Tabelle1[[#This Row],[Verdienst]]="","",_xlfn.ISOWEEKNUM(Tabelle1[[#This Row],[Datum]]))</f>
        <v/>
      </c>
      <c r="E1262" s="5">
        <v>46916</v>
      </c>
      <c r="F1262" s="4"/>
      <c r="G1262" s="4"/>
      <c r="I1262" s="6" t="str">
        <f>IF(Tabelle1[[#This Row],[Beginn]]&lt;1,"",IF(OR(Tabelle1[[#This Row],[Beginn]]="Urlaub",Tabelle1[[#This Row],[Beginn]]="Krank",Tabelle1[[#This Row],[Beginn]]="Feiertag"),8/24,Tabelle1[[#This Row],[Ende]]-Tabelle1[[#This Row],[Beginn]]-Tabelle1[[#This Row],[Pause]]))</f>
        <v/>
      </c>
      <c r="J1262" s="2" t="str">
        <f>IF(ISNUMBER(Tabelle1[[#This Row],[Stunde]]),IF(Tabelle1[[#This Row],[Stunde]]&gt;0,Tabelle1[[#This Row],[Stunde]]*$J$1*24,""),"")</f>
        <v/>
      </c>
      <c r="K1262" t="str">
        <f>IF(MOD(Tabelle1[[#This Row],[Datum]],7)=1,SUMIF(Tabelle1[Datum],"&lt;="&amp;Tabelle1[[#This Row],[Datum]],Tabelle1[Betrag]),"")</f>
        <v/>
      </c>
      <c r="L1262" s="6" t="str">
        <f>IF(MOD(Tabelle1[[#This Row],[Datum]],7)=1,SUMIF(Tabelle1[Datum],"&lt;="&amp;Tabelle1[[#This Row],[Datum]],Tabelle1[Stunde]),"")</f>
        <v/>
      </c>
    </row>
    <row r="1263" spans="2:12" hidden="1">
      <c r="B1263">
        <f>IF(Tabelle1[[#This Row],[Datum]]&lt;1,"",YEAR(Tabelle1[[#This Row],[Datum]]))</f>
        <v>2028</v>
      </c>
      <c r="C1263">
        <f>IF(Tabelle1[[#This Row],[Datum]]&lt;1,"",MONTH(Tabelle1[[#This Row],[Datum]]))</f>
        <v>6</v>
      </c>
      <c r="D1263" t="str">
        <f>IF(Tabelle1[[#This Row],[Verdienst]]="","",_xlfn.ISOWEEKNUM(Tabelle1[[#This Row],[Datum]]))</f>
        <v/>
      </c>
      <c r="E1263" s="5">
        <v>46917</v>
      </c>
      <c r="F1263" s="4"/>
      <c r="G1263" s="4"/>
      <c r="I1263" s="6" t="str">
        <f>IF(Tabelle1[[#This Row],[Beginn]]&lt;1,"",IF(OR(Tabelle1[[#This Row],[Beginn]]="Urlaub",Tabelle1[[#This Row],[Beginn]]="Krank",Tabelle1[[#This Row],[Beginn]]="Feiertag"),8/24,Tabelle1[[#This Row],[Ende]]-Tabelle1[[#This Row],[Beginn]]-Tabelle1[[#This Row],[Pause]]))</f>
        <v/>
      </c>
      <c r="J1263" s="2" t="str">
        <f>IF(ISNUMBER(Tabelle1[[#This Row],[Stunde]]),IF(Tabelle1[[#This Row],[Stunde]]&gt;0,Tabelle1[[#This Row],[Stunde]]*$J$1*24,""),"")</f>
        <v/>
      </c>
      <c r="K1263" t="str">
        <f>IF(MOD(Tabelle1[[#This Row],[Datum]],7)=1,SUMIF(Tabelle1[Datum],"&lt;="&amp;Tabelle1[[#This Row],[Datum]],Tabelle1[Betrag]),"")</f>
        <v/>
      </c>
      <c r="L1263" s="6" t="str">
        <f>IF(MOD(Tabelle1[[#This Row],[Datum]],7)=1,SUMIF(Tabelle1[Datum],"&lt;="&amp;Tabelle1[[#This Row],[Datum]],Tabelle1[Stunde]),"")</f>
        <v/>
      </c>
    </row>
    <row r="1264" spans="2:12" hidden="1">
      <c r="B1264">
        <f>IF(Tabelle1[[#This Row],[Datum]]&lt;1,"",YEAR(Tabelle1[[#This Row],[Datum]]))</f>
        <v>2028</v>
      </c>
      <c r="C1264">
        <f>IF(Tabelle1[[#This Row],[Datum]]&lt;1,"",MONTH(Tabelle1[[#This Row],[Datum]]))</f>
        <v>6</v>
      </c>
      <c r="D1264" t="str">
        <f>IF(Tabelle1[[#This Row],[Verdienst]]="","",_xlfn.ISOWEEKNUM(Tabelle1[[#This Row],[Datum]]))</f>
        <v/>
      </c>
      <c r="E1264" s="5">
        <v>46918</v>
      </c>
      <c r="F1264" s="4"/>
      <c r="G1264" s="4"/>
      <c r="I1264" s="6" t="str">
        <f>IF(Tabelle1[[#This Row],[Beginn]]&lt;1,"",IF(OR(Tabelle1[[#This Row],[Beginn]]="Urlaub",Tabelle1[[#This Row],[Beginn]]="Krank",Tabelle1[[#This Row],[Beginn]]="Feiertag"),8/24,Tabelle1[[#This Row],[Ende]]-Tabelle1[[#This Row],[Beginn]]-Tabelle1[[#This Row],[Pause]]))</f>
        <v/>
      </c>
      <c r="J1264" s="2" t="str">
        <f>IF(ISNUMBER(Tabelle1[[#This Row],[Stunde]]),IF(Tabelle1[[#This Row],[Stunde]]&gt;0,Tabelle1[[#This Row],[Stunde]]*$J$1*24,""),"")</f>
        <v/>
      </c>
      <c r="K1264" t="str">
        <f>IF(MOD(Tabelle1[[#This Row],[Datum]],7)=1,SUMIF(Tabelle1[Datum],"&lt;="&amp;Tabelle1[[#This Row],[Datum]],Tabelle1[Betrag]),"")</f>
        <v/>
      </c>
      <c r="L1264" s="6" t="str">
        <f>IF(MOD(Tabelle1[[#This Row],[Datum]],7)=1,SUMIF(Tabelle1[Datum],"&lt;="&amp;Tabelle1[[#This Row],[Datum]],Tabelle1[Stunde]),"")</f>
        <v/>
      </c>
    </row>
    <row r="1265" spans="2:12" hidden="1">
      <c r="B1265">
        <f>IF(Tabelle1[[#This Row],[Datum]]&lt;1,"",YEAR(Tabelle1[[#This Row],[Datum]]))</f>
        <v>2028</v>
      </c>
      <c r="C1265">
        <f>IF(Tabelle1[[#This Row],[Datum]]&lt;1,"",MONTH(Tabelle1[[#This Row],[Datum]]))</f>
        <v>6</v>
      </c>
      <c r="D1265" t="str">
        <f>IF(Tabelle1[[#This Row],[Verdienst]]="","",_xlfn.ISOWEEKNUM(Tabelle1[[#This Row],[Datum]]))</f>
        <v/>
      </c>
      <c r="E1265" s="5">
        <v>46919</v>
      </c>
      <c r="F1265" s="4"/>
      <c r="G1265" s="4"/>
      <c r="I1265" s="6" t="str">
        <f>IF(Tabelle1[[#This Row],[Beginn]]&lt;1,"",IF(OR(Tabelle1[[#This Row],[Beginn]]="Urlaub",Tabelle1[[#This Row],[Beginn]]="Krank",Tabelle1[[#This Row],[Beginn]]="Feiertag"),8/24,Tabelle1[[#This Row],[Ende]]-Tabelle1[[#This Row],[Beginn]]-Tabelle1[[#This Row],[Pause]]))</f>
        <v/>
      </c>
      <c r="J1265" s="2" t="str">
        <f>IF(ISNUMBER(Tabelle1[[#This Row],[Stunde]]),IF(Tabelle1[[#This Row],[Stunde]]&gt;0,Tabelle1[[#This Row],[Stunde]]*$J$1*24,""),"")</f>
        <v/>
      </c>
      <c r="K1265" t="str">
        <f>IF(MOD(Tabelle1[[#This Row],[Datum]],7)=1,SUMIF(Tabelle1[Datum],"&lt;="&amp;Tabelle1[[#This Row],[Datum]],Tabelle1[Betrag]),"")</f>
        <v/>
      </c>
      <c r="L1265" s="6" t="str">
        <f>IF(MOD(Tabelle1[[#This Row],[Datum]],7)=1,SUMIF(Tabelle1[Datum],"&lt;="&amp;Tabelle1[[#This Row],[Datum]],Tabelle1[Stunde]),"")</f>
        <v/>
      </c>
    </row>
    <row r="1266" spans="2:12" hidden="1">
      <c r="B1266">
        <f>IF(Tabelle1[[#This Row],[Datum]]&lt;1,"",YEAR(Tabelle1[[#This Row],[Datum]]))</f>
        <v>2028</v>
      </c>
      <c r="C1266">
        <f>IF(Tabelle1[[#This Row],[Datum]]&lt;1,"",MONTH(Tabelle1[[#This Row],[Datum]]))</f>
        <v>6</v>
      </c>
      <c r="D1266" t="str">
        <f>IF(Tabelle1[[#This Row],[Verdienst]]="","",_xlfn.ISOWEEKNUM(Tabelle1[[#This Row],[Datum]]))</f>
        <v/>
      </c>
      <c r="E1266" s="5">
        <v>46920</v>
      </c>
      <c r="F1266" s="4"/>
      <c r="G1266" s="4"/>
      <c r="I1266" s="6" t="str">
        <f>IF(Tabelle1[[#This Row],[Beginn]]&lt;1,"",IF(OR(Tabelle1[[#This Row],[Beginn]]="Urlaub",Tabelle1[[#This Row],[Beginn]]="Krank",Tabelle1[[#This Row],[Beginn]]="Feiertag"),8/24,Tabelle1[[#This Row],[Ende]]-Tabelle1[[#This Row],[Beginn]]-Tabelle1[[#This Row],[Pause]]))</f>
        <v/>
      </c>
      <c r="J1266" s="2" t="str">
        <f>IF(ISNUMBER(Tabelle1[[#This Row],[Stunde]]),IF(Tabelle1[[#This Row],[Stunde]]&gt;0,Tabelle1[[#This Row],[Stunde]]*$J$1*24,""),"")</f>
        <v/>
      </c>
      <c r="K1266" t="str">
        <f>IF(MOD(Tabelle1[[#This Row],[Datum]],7)=1,SUMIF(Tabelle1[Datum],"&lt;="&amp;Tabelle1[[#This Row],[Datum]],Tabelle1[Betrag]),"")</f>
        <v/>
      </c>
      <c r="L1266" s="6" t="str">
        <f>IF(MOD(Tabelle1[[#This Row],[Datum]],7)=1,SUMIF(Tabelle1[Datum],"&lt;="&amp;Tabelle1[[#This Row],[Datum]],Tabelle1[Stunde]),"")</f>
        <v/>
      </c>
    </row>
    <row r="1267" spans="2:12" hidden="1">
      <c r="B1267">
        <f>IF(Tabelle1[[#This Row],[Datum]]&lt;1,"",YEAR(Tabelle1[[#This Row],[Datum]]))</f>
        <v>2028</v>
      </c>
      <c r="C1267">
        <f>IF(Tabelle1[[#This Row],[Datum]]&lt;1,"",MONTH(Tabelle1[[#This Row],[Datum]]))</f>
        <v>6</v>
      </c>
      <c r="D1267" t="str">
        <f>IF(Tabelle1[[#This Row],[Verdienst]]="","",_xlfn.ISOWEEKNUM(Tabelle1[[#This Row],[Datum]]))</f>
        <v/>
      </c>
      <c r="E1267" s="5">
        <v>46921</v>
      </c>
      <c r="F1267" s="4"/>
      <c r="G1267" s="4"/>
      <c r="I1267" s="6" t="str">
        <f>IF(Tabelle1[[#This Row],[Beginn]]&lt;1,"",IF(OR(Tabelle1[[#This Row],[Beginn]]="Urlaub",Tabelle1[[#This Row],[Beginn]]="Krank",Tabelle1[[#This Row],[Beginn]]="Feiertag"),8/24,Tabelle1[[#This Row],[Ende]]-Tabelle1[[#This Row],[Beginn]]-Tabelle1[[#This Row],[Pause]]))</f>
        <v/>
      </c>
      <c r="J1267" s="2" t="str">
        <f>IF(ISNUMBER(Tabelle1[[#This Row],[Stunde]]),IF(Tabelle1[[#This Row],[Stunde]]&gt;0,Tabelle1[[#This Row],[Stunde]]*$J$1*24,""),"")</f>
        <v/>
      </c>
      <c r="K1267" t="str">
        <f>IF(MOD(Tabelle1[[#This Row],[Datum]],7)=1,SUMIF(Tabelle1[Datum],"&lt;="&amp;Tabelle1[[#This Row],[Datum]],Tabelle1[Betrag]),"")</f>
        <v/>
      </c>
      <c r="L1267" s="6" t="str">
        <f>IF(MOD(Tabelle1[[#This Row],[Datum]],7)=1,SUMIF(Tabelle1[Datum],"&lt;="&amp;Tabelle1[[#This Row],[Datum]],Tabelle1[Stunde]),"")</f>
        <v/>
      </c>
    </row>
    <row r="1268" spans="2:12" hidden="1">
      <c r="B1268">
        <f>IF(Tabelle1[[#This Row],[Datum]]&lt;1,"",YEAR(Tabelle1[[#This Row],[Datum]]))</f>
        <v>2028</v>
      </c>
      <c r="C1268">
        <f>IF(Tabelle1[[#This Row],[Datum]]&lt;1,"",MONTH(Tabelle1[[#This Row],[Datum]]))</f>
        <v>6</v>
      </c>
      <c r="D1268">
        <f>IF(Tabelle1[[#This Row],[Verdienst]]="","",_xlfn.ISOWEEKNUM(Tabelle1[[#This Row],[Datum]]))</f>
        <v>24</v>
      </c>
      <c r="E1268" s="5">
        <v>46922</v>
      </c>
      <c r="F1268" s="4"/>
      <c r="G1268" s="4"/>
      <c r="I1268" s="6" t="str">
        <f>IF(Tabelle1[[#This Row],[Beginn]]&lt;1,"",IF(OR(Tabelle1[[#This Row],[Beginn]]="Urlaub",Tabelle1[[#This Row],[Beginn]]="Krank",Tabelle1[[#This Row],[Beginn]]="Feiertag"),8/24,Tabelle1[[#This Row],[Ende]]-Tabelle1[[#This Row],[Beginn]]-Tabelle1[[#This Row],[Pause]]))</f>
        <v/>
      </c>
      <c r="J1268" s="2" t="str">
        <f>IF(ISNUMBER(Tabelle1[[#This Row],[Stunde]]),IF(Tabelle1[[#This Row],[Stunde]]&gt;0,Tabelle1[[#This Row],[Stunde]]*$J$1*24,""),"")</f>
        <v/>
      </c>
      <c r="K1268">
        <f>IF(MOD(Tabelle1[[#This Row],[Datum]],7)=1,SUMIF(Tabelle1[Datum],"&lt;="&amp;Tabelle1[[#This Row],[Datum]],Tabelle1[Betrag]),"")</f>
        <v>506.55999999999995</v>
      </c>
      <c r="L1268" s="6">
        <f>IF(MOD(Tabelle1[[#This Row],[Datum]],7)=1,SUMIF(Tabelle1[Datum],"&lt;="&amp;Tabelle1[[#This Row],[Datum]],Tabelle1[Stunde]),"")</f>
        <v>1.3333333333333333</v>
      </c>
    </row>
    <row r="1269" spans="2:12" hidden="1">
      <c r="B1269">
        <f>IF(Tabelle1[[#This Row],[Datum]]&lt;1,"",YEAR(Tabelle1[[#This Row],[Datum]]))</f>
        <v>2028</v>
      </c>
      <c r="C1269">
        <f>IF(Tabelle1[[#This Row],[Datum]]&lt;1,"",MONTH(Tabelle1[[#This Row],[Datum]]))</f>
        <v>6</v>
      </c>
      <c r="D1269" t="str">
        <f>IF(Tabelle1[[#This Row],[Verdienst]]="","",_xlfn.ISOWEEKNUM(Tabelle1[[#This Row],[Datum]]))</f>
        <v/>
      </c>
      <c r="E1269" s="5">
        <v>46923</v>
      </c>
      <c r="F1269" s="4"/>
      <c r="G1269" s="4"/>
      <c r="I1269" s="6" t="str">
        <f>IF(Tabelle1[[#This Row],[Beginn]]&lt;1,"",IF(OR(Tabelle1[[#This Row],[Beginn]]="Urlaub",Tabelle1[[#This Row],[Beginn]]="Krank",Tabelle1[[#This Row],[Beginn]]="Feiertag"),8/24,Tabelle1[[#This Row],[Ende]]-Tabelle1[[#This Row],[Beginn]]-Tabelle1[[#This Row],[Pause]]))</f>
        <v/>
      </c>
      <c r="J1269" s="2" t="str">
        <f>IF(ISNUMBER(Tabelle1[[#This Row],[Stunde]]),IF(Tabelle1[[#This Row],[Stunde]]&gt;0,Tabelle1[[#This Row],[Stunde]]*$J$1*24,""),"")</f>
        <v/>
      </c>
      <c r="K1269" t="str">
        <f>IF(MOD(Tabelle1[[#This Row],[Datum]],7)=1,SUMIF(Tabelle1[Datum],"&lt;="&amp;Tabelle1[[#This Row],[Datum]],Tabelle1[Betrag]),"")</f>
        <v/>
      </c>
      <c r="L1269" s="6" t="str">
        <f>IF(MOD(Tabelle1[[#This Row],[Datum]],7)=1,SUMIF(Tabelle1[Datum],"&lt;="&amp;Tabelle1[[#This Row],[Datum]],Tabelle1[Stunde]),"")</f>
        <v/>
      </c>
    </row>
    <row r="1270" spans="2:12" hidden="1">
      <c r="B1270">
        <f>IF(Tabelle1[[#This Row],[Datum]]&lt;1,"",YEAR(Tabelle1[[#This Row],[Datum]]))</f>
        <v>2028</v>
      </c>
      <c r="C1270">
        <f>IF(Tabelle1[[#This Row],[Datum]]&lt;1,"",MONTH(Tabelle1[[#This Row],[Datum]]))</f>
        <v>6</v>
      </c>
      <c r="D1270" t="str">
        <f>IF(Tabelle1[[#This Row],[Verdienst]]="","",_xlfn.ISOWEEKNUM(Tabelle1[[#This Row],[Datum]]))</f>
        <v/>
      </c>
      <c r="E1270" s="5">
        <v>46924</v>
      </c>
      <c r="F1270" s="4"/>
      <c r="G1270" s="4"/>
      <c r="I1270" s="6" t="str">
        <f>IF(Tabelle1[[#This Row],[Beginn]]&lt;1,"",IF(OR(Tabelle1[[#This Row],[Beginn]]="Urlaub",Tabelle1[[#This Row],[Beginn]]="Krank",Tabelle1[[#This Row],[Beginn]]="Feiertag"),8/24,Tabelle1[[#This Row],[Ende]]-Tabelle1[[#This Row],[Beginn]]-Tabelle1[[#This Row],[Pause]]))</f>
        <v/>
      </c>
      <c r="J1270" s="2" t="str">
        <f>IF(ISNUMBER(Tabelle1[[#This Row],[Stunde]]),IF(Tabelle1[[#This Row],[Stunde]]&gt;0,Tabelle1[[#This Row],[Stunde]]*$J$1*24,""),"")</f>
        <v/>
      </c>
      <c r="K1270" t="str">
        <f>IF(MOD(Tabelle1[[#This Row],[Datum]],7)=1,SUMIF(Tabelle1[Datum],"&lt;="&amp;Tabelle1[[#This Row],[Datum]],Tabelle1[Betrag]),"")</f>
        <v/>
      </c>
      <c r="L1270" s="6" t="str">
        <f>IF(MOD(Tabelle1[[#This Row],[Datum]],7)=1,SUMIF(Tabelle1[Datum],"&lt;="&amp;Tabelle1[[#This Row],[Datum]],Tabelle1[Stunde]),"")</f>
        <v/>
      </c>
    </row>
    <row r="1271" spans="2:12" hidden="1">
      <c r="B1271">
        <f>IF(Tabelle1[[#This Row],[Datum]]&lt;1,"",YEAR(Tabelle1[[#This Row],[Datum]]))</f>
        <v>2028</v>
      </c>
      <c r="C1271">
        <f>IF(Tabelle1[[#This Row],[Datum]]&lt;1,"",MONTH(Tabelle1[[#This Row],[Datum]]))</f>
        <v>6</v>
      </c>
      <c r="D1271" t="str">
        <f>IF(Tabelle1[[#This Row],[Verdienst]]="","",_xlfn.ISOWEEKNUM(Tabelle1[[#This Row],[Datum]]))</f>
        <v/>
      </c>
      <c r="E1271" s="5">
        <v>46925</v>
      </c>
      <c r="F1271" s="4"/>
      <c r="G1271" s="4"/>
      <c r="I1271" s="6" t="str">
        <f>IF(Tabelle1[[#This Row],[Beginn]]&lt;1,"",IF(OR(Tabelle1[[#This Row],[Beginn]]="Urlaub",Tabelle1[[#This Row],[Beginn]]="Krank",Tabelle1[[#This Row],[Beginn]]="Feiertag"),8/24,Tabelle1[[#This Row],[Ende]]-Tabelle1[[#This Row],[Beginn]]-Tabelle1[[#This Row],[Pause]]))</f>
        <v/>
      </c>
      <c r="J1271" s="2" t="str">
        <f>IF(ISNUMBER(Tabelle1[[#This Row],[Stunde]]),IF(Tabelle1[[#This Row],[Stunde]]&gt;0,Tabelle1[[#This Row],[Stunde]]*$J$1*24,""),"")</f>
        <v/>
      </c>
      <c r="K1271" t="str">
        <f>IF(MOD(Tabelle1[[#This Row],[Datum]],7)=1,SUMIF(Tabelle1[Datum],"&lt;="&amp;Tabelle1[[#This Row],[Datum]],Tabelle1[Betrag]),"")</f>
        <v/>
      </c>
      <c r="L1271" s="6" t="str">
        <f>IF(MOD(Tabelle1[[#This Row],[Datum]],7)=1,SUMIF(Tabelle1[Datum],"&lt;="&amp;Tabelle1[[#This Row],[Datum]],Tabelle1[Stunde]),"")</f>
        <v/>
      </c>
    </row>
    <row r="1272" spans="2:12" hidden="1">
      <c r="B1272">
        <f>IF(Tabelle1[[#This Row],[Datum]]&lt;1,"",YEAR(Tabelle1[[#This Row],[Datum]]))</f>
        <v>2028</v>
      </c>
      <c r="C1272">
        <f>IF(Tabelle1[[#This Row],[Datum]]&lt;1,"",MONTH(Tabelle1[[#This Row],[Datum]]))</f>
        <v>6</v>
      </c>
      <c r="D1272" t="str">
        <f>IF(Tabelle1[[#This Row],[Verdienst]]="","",_xlfn.ISOWEEKNUM(Tabelle1[[#This Row],[Datum]]))</f>
        <v/>
      </c>
      <c r="E1272" s="5">
        <v>46926</v>
      </c>
      <c r="F1272" s="4"/>
      <c r="G1272" s="4"/>
      <c r="I1272" s="6" t="str">
        <f>IF(Tabelle1[[#This Row],[Beginn]]&lt;1,"",IF(OR(Tabelle1[[#This Row],[Beginn]]="Urlaub",Tabelle1[[#This Row],[Beginn]]="Krank",Tabelle1[[#This Row],[Beginn]]="Feiertag"),8/24,Tabelle1[[#This Row],[Ende]]-Tabelle1[[#This Row],[Beginn]]-Tabelle1[[#This Row],[Pause]]))</f>
        <v/>
      </c>
      <c r="J1272" s="2" t="str">
        <f>IF(ISNUMBER(Tabelle1[[#This Row],[Stunde]]),IF(Tabelle1[[#This Row],[Stunde]]&gt;0,Tabelle1[[#This Row],[Stunde]]*$J$1*24,""),"")</f>
        <v/>
      </c>
      <c r="K1272" t="str">
        <f>IF(MOD(Tabelle1[[#This Row],[Datum]],7)=1,SUMIF(Tabelle1[Datum],"&lt;="&amp;Tabelle1[[#This Row],[Datum]],Tabelle1[Betrag]),"")</f>
        <v/>
      </c>
      <c r="L1272" s="6" t="str">
        <f>IF(MOD(Tabelle1[[#This Row],[Datum]],7)=1,SUMIF(Tabelle1[Datum],"&lt;="&amp;Tabelle1[[#This Row],[Datum]],Tabelle1[Stunde]),"")</f>
        <v/>
      </c>
    </row>
    <row r="1273" spans="2:12" hidden="1">
      <c r="B1273">
        <f>IF(Tabelle1[[#This Row],[Datum]]&lt;1,"",YEAR(Tabelle1[[#This Row],[Datum]]))</f>
        <v>2028</v>
      </c>
      <c r="C1273">
        <f>IF(Tabelle1[[#This Row],[Datum]]&lt;1,"",MONTH(Tabelle1[[#This Row],[Datum]]))</f>
        <v>6</v>
      </c>
      <c r="D1273" t="str">
        <f>IF(Tabelle1[[#This Row],[Verdienst]]="","",_xlfn.ISOWEEKNUM(Tabelle1[[#This Row],[Datum]]))</f>
        <v/>
      </c>
      <c r="E1273" s="5">
        <v>46927</v>
      </c>
      <c r="F1273" s="4"/>
      <c r="G1273" s="4"/>
      <c r="I1273" s="6" t="str">
        <f>IF(Tabelle1[[#This Row],[Beginn]]&lt;1,"",IF(OR(Tabelle1[[#This Row],[Beginn]]="Urlaub",Tabelle1[[#This Row],[Beginn]]="Krank",Tabelle1[[#This Row],[Beginn]]="Feiertag"),8/24,Tabelle1[[#This Row],[Ende]]-Tabelle1[[#This Row],[Beginn]]-Tabelle1[[#This Row],[Pause]]))</f>
        <v/>
      </c>
      <c r="J1273" s="2" t="str">
        <f>IF(ISNUMBER(Tabelle1[[#This Row],[Stunde]]),IF(Tabelle1[[#This Row],[Stunde]]&gt;0,Tabelle1[[#This Row],[Stunde]]*$J$1*24,""),"")</f>
        <v/>
      </c>
      <c r="K1273" t="str">
        <f>IF(MOD(Tabelle1[[#This Row],[Datum]],7)=1,SUMIF(Tabelle1[Datum],"&lt;="&amp;Tabelle1[[#This Row],[Datum]],Tabelle1[Betrag]),"")</f>
        <v/>
      </c>
      <c r="L1273" s="6" t="str">
        <f>IF(MOD(Tabelle1[[#This Row],[Datum]],7)=1,SUMIF(Tabelle1[Datum],"&lt;="&amp;Tabelle1[[#This Row],[Datum]],Tabelle1[Stunde]),"")</f>
        <v/>
      </c>
    </row>
    <row r="1274" spans="2:12" hidden="1">
      <c r="B1274">
        <f>IF(Tabelle1[[#This Row],[Datum]]&lt;1,"",YEAR(Tabelle1[[#This Row],[Datum]]))</f>
        <v>2028</v>
      </c>
      <c r="C1274">
        <f>IF(Tabelle1[[#This Row],[Datum]]&lt;1,"",MONTH(Tabelle1[[#This Row],[Datum]]))</f>
        <v>6</v>
      </c>
      <c r="D1274" t="str">
        <f>IF(Tabelle1[[#This Row],[Verdienst]]="","",_xlfn.ISOWEEKNUM(Tabelle1[[#This Row],[Datum]]))</f>
        <v/>
      </c>
      <c r="E1274" s="5">
        <v>46928</v>
      </c>
      <c r="F1274" s="4"/>
      <c r="G1274" s="4"/>
      <c r="I1274" s="6" t="str">
        <f>IF(Tabelle1[[#This Row],[Beginn]]&lt;1,"",IF(OR(Tabelle1[[#This Row],[Beginn]]="Urlaub",Tabelle1[[#This Row],[Beginn]]="Krank",Tabelle1[[#This Row],[Beginn]]="Feiertag"),8/24,Tabelle1[[#This Row],[Ende]]-Tabelle1[[#This Row],[Beginn]]-Tabelle1[[#This Row],[Pause]]))</f>
        <v/>
      </c>
      <c r="J1274" s="2" t="str">
        <f>IF(ISNUMBER(Tabelle1[[#This Row],[Stunde]]),IF(Tabelle1[[#This Row],[Stunde]]&gt;0,Tabelle1[[#This Row],[Stunde]]*$J$1*24,""),"")</f>
        <v/>
      </c>
      <c r="K1274" t="str">
        <f>IF(MOD(Tabelle1[[#This Row],[Datum]],7)=1,SUMIF(Tabelle1[Datum],"&lt;="&amp;Tabelle1[[#This Row],[Datum]],Tabelle1[Betrag]),"")</f>
        <v/>
      </c>
      <c r="L1274" s="6" t="str">
        <f>IF(MOD(Tabelle1[[#This Row],[Datum]],7)=1,SUMIF(Tabelle1[Datum],"&lt;="&amp;Tabelle1[[#This Row],[Datum]],Tabelle1[Stunde]),"")</f>
        <v/>
      </c>
    </row>
    <row r="1275" spans="2:12" hidden="1">
      <c r="B1275">
        <f>IF(Tabelle1[[#This Row],[Datum]]&lt;1,"",YEAR(Tabelle1[[#This Row],[Datum]]))</f>
        <v>2028</v>
      </c>
      <c r="C1275">
        <f>IF(Tabelle1[[#This Row],[Datum]]&lt;1,"",MONTH(Tabelle1[[#This Row],[Datum]]))</f>
        <v>6</v>
      </c>
      <c r="D1275">
        <f>IF(Tabelle1[[#This Row],[Verdienst]]="","",_xlfn.ISOWEEKNUM(Tabelle1[[#This Row],[Datum]]))</f>
        <v>25</v>
      </c>
      <c r="E1275" s="5">
        <v>46929</v>
      </c>
      <c r="F1275" s="4"/>
      <c r="G1275" s="4"/>
      <c r="I1275" s="6" t="str">
        <f>IF(Tabelle1[[#This Row],[Beginn]]&lt;1,"",IF(OR(Tabelle1[[#This Row],[Beginn]]="Urlaub",Tabelle1[[#This Row],[Beginn]]="Krank",Tabelle1[[#This Row],[Beginn]]="Feiertag"),8/24,Tabelle1[[#This Row],[Ende]]-Tabelle1[[#This Row],[Beginn]]-Tabelle1[[#This Row],[Pause]]))</f>
        <v/>
      </c>
      <c r="J1275" s="2" t="str">
        <f>IF(ISNUMBER(Tabelle1[[#This Row],[Stunde]]),IF(Tabelle1[[#This Row],[Stunde]]&gt;0,Tabelle1[[#This Row],[Stunde]]*$J$1*24,""),"")</f>
        <v/>
      </c>
      <c r="K1275">
        <f>IF(MOD(Tabelle1[[#This Row],[Datum]],7)=1,SUMIF(Tabelle1[Datum],"&lt;="&amp;Tabelle1[[#This Row],[Datum]],Tabelle1[Betrag]),"")</f>
        <v>506.55999999999995</v>
      </c>
      <c r="L1275" s="6">
        <f>IF(MOD(Tabelle1[[#This Row],[Datum]],7)=1,SUMIF(Tabelle1[Datum],"&lt;="&amp;Tabelle1[[#This Row],[Datum]],Tabelle1[Stunde]),"")</f>
        <v>1.3333333333333333</v>
      </c>
    </row>
    <row r="1276" spans="2:12" hidden="1">
      <c r="B1276">
        <f>IF(Tabelle1[[#This Row],[Datum]]&lt;1,"",YEAR(Tabelle1[[#This Row],[Datum]]))</f>
        <v>2028</v>
      </c>
      <c r="C1276">
        <f>IF(Tabelle1[[#This Row],[Datum]]&lt;1,"",MONTH(Tabelle1[[#This Row],[Datum]]))</f>
        <v>6</v>
      </c>
      <c r="D1276" t="str">
        <f>IF(Tabelle1[[#This Row],[Verdienst]]="","",_xlfn.ISOWEEKNUM(Tabelle1[[#This Row],[Datum]]))</f>
        <v/>
      </c>
      <c r="E1276" s="5">
        <v>46930</v>
      </c>
      <c r="F1276" s="4"/>
      <c r="G1276" s="4"/>
      <c r="I1276" s="6" t="str">
        <f>IF(Tabelle1[[#This Row],[Beginn]]&lt;1,"",IF(OR(Tabelle1[[#This Row],[Beginn]]="Urlaub",Tabelle1[[#This Row],[Beginn]]="Krank",Tabelle1[[#This Row],[Beginn]]="Feiertag"),8/24,Tabelle1[[#This Row],[Ende]]-Tabelle1[[#This Row],[Beginn]]-Tabelle1[[#This Row],[Pause]]))</f>
        <v/>
      </c>
      <c r="J1276" s="2" t="str">
        <f>IF(ISNUMBER(Tabelle1[[#This Row],[Stunde]]),IF(Tabelle1[[#This Row],[Stunde]]&gt;0,Tabelle1[[#This Row],[Stunde]]*$J$1*24,""),"")</f>
        <v/>
      </c>
      <c r="K1276" t="str">
        <f>IF(MOD(Tabelle1[[#This Row],[Datum]],7)=1,SUMIF(Tabelle1[Datum],"&lt;="&amp;Tabelle1[[#This Row],[Datum]],Tabelle1[Betrag]),"")</f>
        <v/>
      </c>
      <c r="L1276" s="6" t="str">
        <f>IF(MOD(Tabelle1[[#This Row],[Datum]],7)=1,SUMIF(Tabelle1[Datum],"&lt;="&amp;Tabelle1[[#This Row],[Datum]],Tabelle1[Stunde]),"")</f>
        <v/>
      </c>
    </row>
    <row r="1277" spans="2:12" hidden="1">
      <c r="B1277">
        <f>IF(Tabelle1[[#This Row],[Datum]]&lt;1,"",YEAR(Tabelle1[[#This Row],[Datum]]))</f>
        <v>2028</v>
      </c>
      <c r="C1277">
        <f>IF(Tabelle1[[#This Row],[Datum]]&lt;1,"",MONTH(Tabelle1[[#This Row],[Datum]]))</f>
        <v>6</v>
      </c>
      <c r="D1277" t="str">
        <f>IF(Tabelle1[[#This Row],[Verdienst]]="","",_xlfn.ISOWEEKNUM(Tabelle1[[#This Row],[Datum]]))</f>
        <v/>
      </c>
      <c r="E1277" s="5">
        <v>46931</v>
      </c>
      <c r="F1277" s="4"/>
      <c r="G1277" s="4"/>
      <c r="I1277" s="6" t="str">
        <f>IF(Tabelle1[[#This Row],[Beginn]]&lt;1,"",IF(OR(Tabelle1[[#This Row],[Beginn]]="Urlaub",Tabelle1[[#This Row],[Beginn]]="Krank",Tabelle1[[#This Row],[Beginn]]="Feiertag"),8/24,Tabelle1[[#This Row],[Ende]]-Tabelle1[[#This Row],[Beginn]]-Tabelle1[[#This Row],[Pause]]))</f>
        <v/>
      </c>
      <c r="J1277" s="2" t="str">
        <f>IF(ISNUMBER(Tabelle1[[#This Row],[Stunde]]),IF(Tabelle1[[#This Row],[Stunde]]&gt;0,Tabelle1[[#This Row],[Stunde]]*$J$1*24,""),"")</f>
        <v/>
      </c>
      <c r="K1277" t="str">
        <f>IF(MOD(Tabelle1[[#This Row],[Datum]],7)=1,SUMIF(Tabelle1[Datum],"&lt;="&amp;Tabelle1[[#This Row],[Datum]],Tabelle1[Betrag]),"")</f>
        <v/>
      </c>
      <c r="L1277" s="6" t="str">
        <f>IF(MOD(Tabelle1[[#This Row],[Datum]],7)=1,SUMIF(Tabelle1[Datum],"&lt;="&amp;Tabelle1[[#This Row],[Datum]],Tabelle1[Stunde]),"")</f>
        <v/>
      </c>
    </row>
    <row r="1278" spans="2:12" hidden="1">
      <c r="B1278">
        <f>IF(Tabelle1[[#This Row],[Datum]]&lt;1,"",YEAR(Tabelle1[[#This Row],[Datum]]))</f>
        <v>2028</v>
      </c>
      <c r="C1278">
        <f>IF(Tabelle1[[#This Row],[Datum]]&lt;1,"",MONTH(Tabelle1[[#This Row],[Datum]]))</f>
        <v>6</v>
      </c>
      <c r="D1278" t="str">
        <f>IF(Tabelle1[[#This Row],[Verdienst]]="","",_xlfn.ISOWEEKNUM(Tabelle1[[#This Row],[Datum]]))</f>
        <v/>
      </c>
      <c r="E1278" s="5">
        <v>46932</v>
      </c>
      <c r="F1278" s="4"/>
      <c r="G1278" s="4"/>
      <c r="I1278" s="6" t="str">
        <f>IF(Tabelle1[[#This Row],[Beginn]]&lt;1,"",IF(OR(Tabelle1[[#This Row],[Beginn]]="Urlaub",Tabelle1[[#This Row],[Beginn]]="Krank",Tabelle1[[#This Row],[Beginn]]="Feiertag"),8/24,Tabelle1[[#This Row],[Ende]]-Tabelle1[[#This Row],[Beginn]]-Tabelle1[[#This Row],[Pause]]))</f>
        <v/>
      </c>
      <c r="J1278" s="2" t="str">
        <f>IF(ISNUMBER(Tabelle1[[#This Row],[Stunde]]),IF(Tabelle1[[#This Row],[Stunde]]&gt;0,Tabelle1[[#This Row],[Stunde]]*$J$1*24,""),"")</f>
        <v/>
      </c>
      <c r="K1278" t="str">
        <f>IF(MOD(Tabelle1[[#This Row],[Datum]],7)=1,SUMIF(Tabelle1[Datum],"&lt;="&amp;Tabelle1[[#This Row],[Datum]],Tabelle1[Betrag]),"")</f>
        <v/>
      </c>
      <c r="L1278" s="6" t="str">
        <f>IF(MOD(Tabelle1[[#This Row],[Datum]],7)=1,SUMIF(Tabelle1[Datum],"&lt;="&amp;Tabelle1[[#This Row],[Datum]],Tabelle1[Stunde]),"")</f>
        <v/>
      </c>
    </row>
    <row r="1279" spans="2:12" hidden="1">
      <c r="B1279">
        <f>IF(Tabelle1[[#This Row],[Datum]]&lt;1,"",YEAR(Tabelle1[[#This Row],[Datum]]))</f>
        <v>2028</v>
      </c>
      <c r="C1279">
        <f>IF(Tabelle1[[#This Row],[Datum]]&lt;1,"",MONTH(Tabelle1[[#This Row],[Datum]]))</f>
        <v>6</v>
      </c>
      <c r="D1279" t="str">
        <f>IF(Tabelle1[[#This Row],[Verdienst]]="","",_xlfn.ISOWEEKNUM(Tabelle1[[#This Row],[Datum]]))</f>
        <v/>
      </c>
      <c r="E1279" s="5">
        <v>46933</v>
      </c>
      <c r="F1279" s="4"/>
      <c r="G1279" s="4"/>
      <c r="I1279" s="6" t="str">
        <f>IF(Tabelle1[[#This Row],[Beginn]]&lt;1,"",IF(OR(Tabelle1[[#This Row],[Beginn]]="Urlaub",Tabelle1[[#This Row],[Beginn]]="Krank",Tabelle1[[#This Row],[Beginn]]="Feiertag"),8/24,Tabelle1[[#This Row],[Ende]]-Tabelle1[[#This Row],[Beginn]]-Tabelle1[[#This Row],[Pause]]))</f>
        <v/>
      </c>
      <c r="J1279" s="2" t="str">
        <f>IF(ISNUMBER(Tabelle1[[#This Row],[Stunde]]),IF(Tabelle1[[#This Row],[Stunde]]&gt;0,Tabelle1[[#This Row],[Stunde]]*$J$1*24,""),"")</f>
        <v/>
      </c>
      <c r="K1279" t="str">
        <f>IF(MOD(Tabelle1[[#This Row],[Datum]],7)=1,SUMIF(Tabelle1[Datum],"&lt;="&amp;Tabelle1[[#This Row],[Datum]],Tabelle1[Betrag]),"")</f>
        <v/>
      </c>
      <c r="L1279" s="6" t="str">
        <f>IF(MOD(Tabelle1[[#This Row],[Datum]],7)=1,SUMIF(Tabelle1[Datum],"&lt;="&amp;Tabelle1[[#This Row],[Datum]],Tabelle1[Stunde]),"")</f>
        <v/>
      </c>
    </row>
    <row r="1280" spans="2:12" hidden="1">
      <c r="B1280">
        <f>IF(Tabelle1[[#This Row],[Datum]]&lt;1,"",YEAR(Tabelle1[[#This Row],[Datum]]))</f>
        <v>2028</v>
      </c>
      <c r="C1280">
        <f>IF(Tabelle1[[#This Row],[Datum]]&lt;1,"",MONTH(Tabelle1[[#This Row],[Datum]]))</f>
        <v>6</v>
      </c>
      <c r="D1280" t="str">
        <f>IF(Tabelle1[[#This Row],[Verdienst]]="","",_xlfn.ISOWEEKNUM(Tabelle1[[#This Row],[Datum]]))</f>
        <v/>
      </c>
      <c r="E1280" s="5">
        <v>46934</v>
      </c>
      <c r="F1280" s="4"/>
      <c r="G1280" s="4"/>
      <c r="I1280" s="6" t="str">
        <f>IF(Tabelle1[[#This Row],[Beginn]]&lt;1,"",IF(OR(Tabelle1[[#This Row],[Beginn]]="Urlaub",Tabelle1[[#This Row],[Beginn]]="Krank",Tabelle1[[#This Row],[Beginn]]="Feiertag"),8/24,Tabelle1[[#This Row],[Ende]]-Tabelle1[[#This Row],[Beginn]]-Tabelle1[[#This Row],[Pause]]))</f>
        <v/>
      </c>
      <c r="J1280" s="2" t="str">
        <f>IF(ISNUMBER(Tabelle1[[#This Row],[Stunde]]),IF(Tabelle1[[#This Row],[Stunde]]&gt;0,Tabelle1[[#This Row],[Stunde]]*$J$1*24,""),"")</f>
        <v/>
      </c>
      <c r="K1280" t="str">
        <f>IF(MOD(Tabelle1[[#This Row],[Datum]],7)=1,SUMIF(Tabelle1[Datum],"&lt;="&amp;Tabelle1[[#This Row],[Datum]],Tabelle1[Betrag]),"")</f>
        <v/>
      </c>
      <c r="L1280" s="6" t="str">
        <f>IF(MOD(Tabelle1[[#This Row],[Datum]],7)=1,SUMIF(Tabelle1[Datum],"&lt;="&amp;Tabelle1[[#This Row],[Datum]],Tabelle1[Stunde]),"")</f>
        <v/>
      </c>
    </row>
    <row r="1281" spans="2:12" hidden="1">
      <c r="B1281">
        <f>IF(Tabelle1[[#This Row],[Datum]]&lt;1,"",YEAR(Tabelle1[[#This Row],[Datum]]))</f>
        <v>2028</v>
      </c>
      <c r="C1281">
        <f>IF(Tabelle1[[#This Row],[Datum]]&lt;1,"",MONTH(Tabelle1[[#This Row],[Datum]]))</f>
        <v>7</v>
      </c>
      <c r="D1281" t="str">
        <f>IF(Tabelle1[[#This Row],[Verdienst]]="","",_xlfn.ISOWEEKNUM(Tabelle1[[#This Row],[Datum]]))</f>
        <v/>
      </c>
      <c r="E1281" s="5">
        <v>46935</v>
      </c>
      <c r="F1281" s="4"/>
      <c r="G1281" s="4"/>
      <c r="I1281" s="6" t="str">
        <f>IF(Tabelle1[[#This Row],[Beginn]]&lt;1,"",IF(OR(Tabelle1[[#This Row],[Beginn]]="Urlaub",Tabelle1[[#This Row],[Beginn]]="Krank",Tabelle1[[#This Row],[Beginn]]="Feiertag"),8/24,Tabelle1[[#This Row],[Ende]]-Tabelle1[[#This Row],[Beginn]]-Tabelle1[[#This Row],[Pause]]))</f>
        <v/>
      </c>
      <c r="J1281" s="2" t="str">
        <f>IF(ISNUMBER(Tabelle1[[#This Row],[Stunde]]),IF(Tabelle1[[#This Row],[Stunde]]&gt;0,Tabelle1[[#This Row],[Stunde]]*$J$1*24,""),"")</f>
        <v/>
      </c>
      <c r="K1281" t="str">
        <f>IF(MOD(Tabelle1[[#This Row],[Datum]],7)=1,SUMIF(Tabelle1[Datum],"&lt;="&amp;Tabelle1[[#This Row],[Datum]],Tabelle1[Betrag]),"")</f>
        <v/>
      </c>
      <c r="L1281" s="6" t="str">
        <f>IF(MOD(Tabelle1[[#This Row],[Datum]],7)=1,SUMIF(Tabelle1[Datum],"&lt;="&amp;Tabelle1[[#This Row],[Datum]],Tabelle1[Stunde]),"")</f>
        <v/>
      </c>
    </row>
    <row r="1282" spans="2:12" hidden="1">
      <c r="B1282">
        <f>IF(Tabelle1[[#This Row],[Datum]]&lt;1,"",YEAR(Tabelle1[[#This Row],[Datum]]))</f>
        <v>2028</v>
      </c>
      <c r="C1282">
        <f>IF(Tabelle1[[#This Row],[Datum]]&lt;1,"",MONTH(Tabelle1[[#This Row],[Datum]]))</f>
        <v>7</v>
      </c>
      <c r="D1282">
        <f>IF(Tabelle1[[#This Row],[Verdienst]]="","",_xlfn.ISOWEEKNUM(Tabelle1[[#This Row],[Datum]]))</f>
        <v>26</v>
      </c>
      <c r="E1282" s="5">
        <v>46936</v>
      </c>
      <c r="F1282" s="4"/>
      <c r="G1282" s="4"/>
      <c r="I1282" s="6" t="str">
        <f>IF(Tabelle1[[#This Row],[Beginn]]&lt;1,"",IF(OR(Tabelle1[[#This Row],[Beginn]]="Urlaub",Tabelle1[[#This Row],[Beginn]]="Krank",Tabelle1[[#This Row],[Beginn]]="Feiertag"),8/24,Tabelle1[[#This Row],[Ende]]-Tabelle1[[#This Row],[Beginn]]-Tabelle1[[#This Row],[Pause]]))</f>
        <v/>
      </c>
      <c r="J1282" s="2" t="str">
        <f>IF(ISNUMBER(Tabelle1[[#This Row],[Stunde]]),IF(Tabelle1[[#This Row],[Stunde]]&gt;0,Tabelle1[[#This Row],[Stunde]]*$J$1*24,""),"")</f>
        <v/>
      </c>
      <c r="K1282">
        <f>IF(MOD(Tabelle1[[#This Row],[Datum]],7)=1,SUMIF(Tabelle1[Datum],"&lt;="&amp;Tabelle1[[#This Row],[Datum]],Tabelle1[Betrag]),"")</f>
        <v>506.55999999999995</v>
      </c>
      <c r="L1282" s="6">
        <f>IF(MOD(Tabelle1[[#This Row],[Datum]],7)=1,SUMIF(Tabelle1[Datum],"&lt;="&amp;Tabelle1[[#This Row],[Datum]],Tabelle1[Stunde]),"")</f>
        <v>1.3333333333333333</v>
      </c>
    </row>
    <row r="1283" spans="2:12" hidden="1">
      <c r="B1283">
        <f>IF(Tabelle1[[#This Row],[Datum]]&lt;1,"",YEAR(Tabelle1[[#This Row],[Datum]]))</f>
        <v>2028</v>
      </c>
      <c r="C1283">
        <f>IF(Tabelle1[[#This Row],[Datum]]&lt;1,"",MONTH(Tabelle1[[#This Row],[Datum]]))</f>
        <v>7</v>
      </c>
      <c r="D1283" t="str">
        <f>IF(Tabelle1[[#This Row],[Verdienst]]="","",_xlfn.ISOWEEKNUM(Tabelle1[[#This Row],[Datum]]))</f>
        <v/>
      </c>
      <c r="E1283" s="5">
        <v>46937</v>
      </c>
      <c r="F1283" s="4"/>
      <c r="G1283" s="4"/>
      <c r="I1283" s="6" t="str">
        <f>IF(Tabelle1[[#This Row],[Beginn]]&lt;1,"",IF(OR(Tabelle1[[#This Row],[Beginn]]="Urlaub",Tabelle1[[#This Row],[Beginn]]="Krank",Tabelle1[[#This Row],[Beginn]]="Feiertag"),8/24,Tabelle1[[#This Row],[Ende]]-Tabelle1[[#This Row],[Beginn]]-Tabelle1[[#This Row],[Pause]]))</f>
        <v/>
      </c>
      <c r="J1283" s="2" t="str">
        <f>IF(ISNUMBER(Tabelle1[[#This Row],[Stunde]]),IF(Tabelle1[[#This Row],[Stunde]]&gt;0,Tabelle1[[#This Row],[Stunde]]*$J$1*24,""),"")</f>
        <v/>
      </c>
      <c r="K1283" t="str">
        <f>IF(MOD(Tabelle1[[#This Row],[Datum]],7)=1,SUMIF(Tabelle1[Datum],"&lt;="&amp;Tabelle1[[#This Row],[Datum]],Tabelle1[Betrag]),"")</f>
        <v/>
      </c>
      <c r="L1283" s="6" t="str">
        <f>IF(MOD(Tabelle1[[#This Row],[Datum]],7)=1,SUMIF(Tabelle1[Datum],"&lt;="&amp;Tabelle1[[#This Row],[Datum]],Tabelle1[Stunde]),"")</f>
        <v/>
      </c>
    </row>
    <row r="1284" spans="2:12" hidden="1">
      <c r="B1284">
        <f>IF(Tabelle1[[#This Row],[Datum]]&lt;1,"",YEAR(Tabelle1[[#This Row],[Datum]]))</f>
        <v>2028</v>
      </c>
      <c r="C1284">
        <f>IF(Tabelle1[[#This Row],[Datum]]&lt;1,"",MONTH(Tabelle1[[#This Row],[Datum]]))</f>
        <v>7</v>
      </c>
      <c r="D1284" t="str">
        <f>IF(Tabelle1[[#This Row],[Verdienst]]="","",_xlfn.ISOWEEKNUM(Tabelle1[[#This Row],[Datum]]))</f>
        <v/>
      </c>
      <c r="E1284" s="5">
        <v>46938</v>
      </c>
      <c r="F1284" s="4"/>
      <c r="G1284" s="4"/>
      <c r="I1284" s="6" t="str">
        <f>IF(Tabelle1[[#This Row],[Beginn]]&lt;1,"",IF(OR(Tabelle1[[#This Row],[Beginn]]="Urlaub",Tabelle1[[#This Row],[Beginn]]="Krank",Tabelle1[[#This Row],[Beginn]]="Feiertag"),8/24,Tabelle1[[#This Row],[Ende]]-Tabelle1[[#This Row],[Beginn]]-Tabelle1[[#This Row],[Pause]]))</f>
        <v/>
      </c>
      <c r="J1284" s="2" t="str">
        <f>IF(ISNUMBER(Tabelle1[[#This Row],[Stunde]]),IF(Tabelle1[[#This Row],[Stunde]]&gt;0,Tabelle1[[#This Row],[Stunde]]*$J$1*24,""),"")</f>
        <v/>
      </c>
      <c r="K1284" t="str">
        <f>IF(MOD(Tabelle1[[#This Row],[Datum]],7)=1,SUMIF(Tabelle1[Datum],"&lt;="&amp;Tabelle1[[#This Row],[Datum]],Tabelle1[Betrag]),"")</f>
        <v/>
      </c>
      <c r="L1284" s="6" t="str">
        <f>IF(MOD(Tabelle1[[#This Row],[Datum]],7)=1,SUMIF(Tabelle1[Datum],"&lt;="&amp;Tabelle1[[#This Row],[Datum]],Tabelle1[Stunde]),"")</f>
        <v/>
      </c>
    </row>
    <row r="1285" spans="2:12" hidden="1">
      <c r="B1285">
        <f>IF(Tabelle1[[#This Row],[Datum]]&lt;1,"",YEAR(Tabelle1[[#This Row],[Datum]]))</f>
        <v>2028</v>
      </c>
      <c r="C1285">
        <f>IF(Tabelle1[[#This Row],[Datum]]&lt;1,"",MONTH(Tabelle1[[#This Row],[Datum]]))</f>
        <v>7</v>
      </c>
      <c r="D1285" t="str">
        <f>IF(Tabelle1[[#This Row],[Verdienst]]="","",_xlfn.ISOWEEKNUM(Tabelle1[[#This Row],[Datum]]))</f>
        <v/>
      </c>
      <c r="E1285" s="5">
        <v>46939</v>
      </c>
      <c r="F1285" s="4"/>
      <c r="G1285" s="4"/>
      <c r="I1285" s="6" t="str">
        <f>IF(Tabelle1[[#This Row],[Beginn]]&lt;1,"",IF(OR(Tabelle1[[#This Row],[Beginn]]="Urlaub",Tabelle1[[#This Row],[Beginn]]="Krank",Tabelle1[[#This Row],[Beginn]]="Feiertag"),8/24,Tabelle1[[#This Row],[Ende]]-Tabelle1[[#This Row],[Beginn]]-Tabelle1[[#This Row],[Pause]]))</f>
        <v/>
      </c>
      <c r="J1285" s="2" t="str">
        <f>IF(ISNUMBER(Tabelle1[[#This Row],[Stunde]]),IF(Tabelle1[[#This Row],[Stunde]]&gt;0,Tabelle1[[#This Row],[Stunde]]*$J$1*24,""),"")</f>
        <v/>
      </c>
      <c r="K1285" t="str">
        <f>IF(MOD(Tabelle1[[#This Row],[Datum]],7)=1,SUMIF(Tabelle1[Datum],"&lt;="&amp;Tabelle1[[#This Row],[Datum]],Tabelle1[Betrag]),"")</f>
        <v/>
      </c>
      <c r="L1285" s="6" t="str">
        <f>IF(MOD(Tabelle1[[#This Row],[Datum]],7)=1,SUMIF(Tabelle1[Datum],"&lt;="&amp;Tabelle1[[#This Row],[Datum]],Tabelle1[Stunde]),"")</f>
        <v/>
      </c>
    </row>
    <row r="1286" spans="2:12" hidden="1">
      <c r="B1286">
        <f>IF(Tabelle1[[#This Row],[Datum]]&lt;1,"",YEAR(Tabelle1[[#This Row],[Datum]]))</f>
        <v>2028</v>
      </c>
      <c r="C1286">
        <f>IF(Tabelle1[[#This Row],[Datum]]&lt;1,"",MONTH(Tabelle1[[#This Row],[Datum]]))</f>
        <v>7</v>
      </c>
      <c r="D1286" t="str">
        <f>IF(Tabelle1[[#This Row],[Verdienst]]="","",_xlfn.ISOWEEKNUM(Tabelle1[[#This Row],[Datum]]))</f>
        <v/>
      </c>
      <c r="E1286" s="5">
        <v>46940</v>
      </c>
      <c r="F1286" s="4"/>
      <c r="G1286" s="4"/>
      <c r="I1286" s="6" t="str">
        <f>IF(Tabelle1[[#This Row],[Beginn]]&lt;1,"",IF(OR(Tabelle1[[#This Row],[Beginn]]="Urlaub",Tabelle1[[#This Row],[Beginn]]="Krank",Tabelle1[[#This Row],[Beginn]]="Feiertag"),8/24,Tabelle1[[#This Row],[Ende]]-Tabelle1[[#This Row],[Beginn]]-Tabelle1[[#This Row],[Pause]]))</f>
        <v/>
      </c>
      <c r="J1286" s="2" t="str">
        <f>IF(ISNUMBER(Tabelle1[[#This Row],[Stunde]]),IF(Tabelle1[[#This Row],[Stunde]]&gt;0,Tabelle1[[#This Row],[Stunde]]*$J$1*24,""),"")</f>
        <v/>
      </c>
      <c r="K1286" t="str">
        <f>IF(MOD(Tabelle1[[#This Row],[Datum]],7)=1,SUMIF(Tabelle1[Datum],"&lt;="&amp;Tabelle1[[#This Row],[Datum]],Tabelle1[Betrag]),"")</f>
        <v/>
      </c>
      <c r="L1286" s="6" t="str">
        <f>IF(MOD(Tabelle1[[#This Row],[Datum]],7)=1,SUMIF(Tabelle1[Datum],"&lt;="&amp;Tabelle1[[#This Row],[Datum]],Tabelle1[Stunde]),"")</f>
        <v/>
      </c>
    </row>
    <row r="1287" spans="2:12" hidden="1">
      <c r="B1287">
        <f>IF(Tabelle1[[#This Row],[Datum]]&lt;1,"",YEAR(Tabelle1[[#This Row],[Datum]]))</f>
        <v>2028</v>
      </c>
      <c r="C1287">
        <f>IF(Tabelle1[[#This Row],[Datum]]&lt;1,"",MONTH(Tabelle1[[#This Row],[Datum]]))</f>
        <v>7</v>
      </c>
      <c r="D1287" t="str">
        <f>IF(Tabelle1[[#This Row],[Verdienst]]="","",_xlfn.ISOWEEKNUM(Tabelle1[[#This Row],[Datum]]))</f>
        <v/>
      </c>
      <c r="E1287" s="5">
        <v>46941</v>
      </c>
      <c r="F1287" s="4"/>
      <c r="G1287" s="4"/>
      <c r="I1287" s="6" t="str">
        <f>IF(Tabelle1[[#This Row],[Beginn]]&lt;1,"",IF(OR(Tabelle1[[#This Row],[Beginn]]="Urlaub",Tabelle1[[#This Row],[Beginn]]="Krank",Tabelle1[[#This Row],[Beginn]]="Feiertag"),8/24,Tabelle1[[#This Row],[Ende]]-Tabelle1[[#This Row],[Beginn]]-Tabelle1[[#This Row],[Pause]]))</f>
        <v/>
      </c>
      <c r="J1287" s="2" t="str">
        <f>IF(ISNUMBER(Tabelle1[[#This Row],[Stunde]]),IF(Tabelle1[[#This Row],[Stunde]]&gt;0,Tabelle1[[#This Row],[Stunde]]*$J$1*24,""),"")</f>
        <v/>
      </c>
      <c r="K1287" t="str">
        <f>IF(MOD(Tabelle1[[#This Row],[Datum]],7)=1,SUMIF(Tabelle1[Datum],"&lt;="&amp;Tabelle1[[#This Row],[Datum]],Tabelle1[Betrag]),"")</f>
        <v/>
      </c>
      <c r="L1287" s="6" t="str">
        <f>IF(MOD(Tabelle1[[#This Row],[Datum]],7)=1,SUMIF(Tabelle1[Datum],"&lt;="&amp;Tabelle1[[#This Row],[Datum]],Tabelle1[Stunde]),"")</f>
        <v/>
      </c>
    </row>
    <row r="1288" spans="2:12" hidden="1">
      <c r="B1288">
        <f>IF(Tabelle1[[#This Row],[Datum]]&lt;1,"",YEAR(Tabelle1[[#This Row],[Datum]]))</f>
        <v>2028</v>
      </c>
      <c r="C1288">
        <f>IF(Tabelle1[[#This Row],[Datum]]&lt;1,"",MONTH(Tabelle1[[#This Row],[Datum]]))</f>
        <v>7</v>
      </c>
      <c r="D1288" t="str">
        <f>IF(Tabelle1[[#This Row],[Verdienst]]="","",_xlfn.ISOWEEKNUM(Tabelle1[[#This Row],[Datum]]))</f>
        <v/>
      </c>
      <c r="E1288" s="5">
        <v>46942</v>
      </c>
      <c r="F1288" s="4"/>
      <c r="G1288" s="4"/>
      <c r="I1288" s="6" t="str">
        <f>IF(Tabelle1[[#This Row],[Beginn]]&lt;1,"",IF(OR(Tabelle1[[#This Row],[Beginn]]="Urlaub",Tabelle1[[#This Row],[Beginn]]="Krank",Tabelle1[[#This Row],[Beginn]]="Feiertag"),8/24,Tabelle1[[#This Row],[Ende]]-Tabelle1[[#This Row],[Beginn]]-Tabelle1[[#This Row],[Pause]]))</f>
        <v/>
      </c>
      <c r="J1288" s="2" t="str">
        <f>IF(ISNUMBER(Tabelle1[[#This Row],[Stunde]]),IF(Tabelle1[[#This Row],[Stunde]]&gt;0,Tabelle1[[#This Row],[Stunde]]*$J$1*24,""),"")</f>
        <v/>
      </c>
      <c r="K1288" t="str">
        <f>IF(MOD(Tabelle1[[#This Row],[Datum]],7)=1,SUMIF(Tabelle1[Datum],"&lt;="&amp;Tabelle1[[#This Row],[Datum]],Tabelle1[Betrag]),"")</f>
        <v/>
      </c>
      <c r="L1288" s="6" t="str">
        <f>IF(MOD(Tabelle1[[#This Row],[Datum]],7)=1,SUMIF(Tabelle1[Datum],"&lt;="&amp;Tabelle1[[#This Row],[Datum]],Tabelle1[Stunde]),"")</f>
        <v/>
      </c>
    </row>
    <row r="1289" spans="2:12" hidden="1">
      <c r="B1289">
        <f>IF(Tabelle1[[#This Row],[Datum]]&lt;1,"",YEAR(Tabelle1[[#This Row],[Datum]]))</f>
        <v>2028</v>
      </c>
      <c r="C1289">
        <f>IF(Tabelle1[[#This Row],[Datum]]&lt;1,"",MONTH(Tabelle1[[#This Row],[Datum]]))</f>
        <v>7</v>
      </c>
      <c r="D1289">
        <f>IF(Tabelle1[[#This Row],[Verdienst]]="","",_xlfn.ISOWEEKNUM(Tabelle1[[#This Row],[Datum]]))</f>
        <v>27</v>
      </c>
      <c r="E1289" s="5">
        <v>46943</v>
      </c>
      <c r="F1289" s="4"/>
      <c r="G1289" s="4"/>
      <c r="I1289" s="6" t="str">
        <f>IF(Tabelle1[[#This Row],[Beginn]]&lt;1,"",IF(OR(Tabelle1[[#This Row],[Beginn]]="Urlaub",Tabelle1[[#This Row],[Beginn]]="Krank",Tabelle1[[#This Row],[Beginn]]="Feiertag"),8/24,Tabelle1[[#This Row],[Ende]]-Tabelle1[[#This Row],[Beginn]]-Tabelle1[[#This Row],[Pause]]))</f>
        <v/>
      </c>
      <c r="J1289" s="2" t="str">
        <f>IF(ISNUMBER(Tabelle1[[#This Row],[Stunde]]),IF(Tabelle1[[#This Row],[Stunde]]&gt;0,Tabelle1[[#This Row],[Stunde]]*$J$1*24,""),"")</f>
        <v/>
      </c>
      <c r="K1289">
        <f>IF(MOD(Tabelle1[[#This Row],[Datum]],7)=1,SUMIF(Tabelle1[Datum],"&lt;="&amp;Tabelle1[[#This Row],[Datum]],Tabelle1[Betrag]),"")</f>
        <v>506.55999999999995</v>
      </c>
      <c r="L1289" s="6">
        <f>IF(MOD(Tabelle1[[#This Row],[Datum]],7)=1,SUMIF(Tabelle1[Datum],"&lt;="&amp;Tabelle1[[#This Row],[Datum]],Tabelle1[Stunde]),"")</f>
        <v>1.3333333333333333</v>
      </c>
    </row>
    <row r="1290" spans="2:12" hidden="1">
      <c r="B1290">
        <f>IF(Tabelle1[[#This Row],[Datum]]&lt;1,"",YEAR(Tabelle1[[#This Row],[Datum]]))</f>
        <v>2028</v>
      </c>
      <c r="C1290">
        <f>IF(Tabelle1[[#This Row],[Datum]]&lt;1,"",MONTH(Tabelle1[[#This Row],[Datum]]))</f>
        <v>7</v>
      </c>
      <c r="D1290" t="str">
        <f>IF(Tabelle1[[#This Row],[Verdienst]]="","",_xlfn.ISOWEEKNUM(Tabelle1[[#This Row],[Datum]]))</f>
        <v/>
      </c>
      <c r="E1290" s="5">
        <v>46944</v>
      </c>
      <c r="F1290" s="4"/>
      <c r="G1290" s="4"/>
      <c r="I1290" s="6" t="str">
        <f>IF(Tabelle1[[#This Row],[Beginn]]&lt;1,"",IF(OR(Tabelle1[[#This Row],[Beginn]]="Urlaub",Tabelle1[[#This Row],[Beginn]]="Krank",Tabelle1[[#This Row],[Beginn]]="Feiertag"),8/24,Tabelle1[[#This Row],[Ende]]-Tabelle1[[#This Row],[Beginn]]-Tabelle1[[#This Row],[Pause]]))</f>
        <v/>
      </c>
      <c r="J1290" s="2" t="str">
        <f>IF(ISNUMBER(Tabelle1[[#This Row],[Stunde]]),IF(Tabelle1[[#This Row],[Stunde]]&gt;0,Tabelle1[[#This Row],[Stunde]]*$J$1*24,""),"")</f>
        <v/>
      </c>
      <c r="K1290" t="str">
        <f>IF(MOD(Tabelle1[[#This Row],[Datum]],7)=1,SUMIF(Tabelle1[Datum],"&lt;="&amp;Tabelle1[[#This Row],[Datum]],Tabelle1[Betrag]),"")</f>
        <v/>
      </c>
      <c r="L1290" s="6" t="str">
        <f>IF(MOD(Tabelle1[[#This Row],[Datum]],7)=1,SUMIF(Tabelle1[Datum],"&lt;="&amp;Tabelle1[[#This Row],[Datum]],Tabelle1[Stunde]),"")</f>
        <v/>
      </c>
    </row>
    <row r="1291" spans="2:12" hidden="1">
      <c r="B1291">
        <f>IF(Tabelle1[[#This Row],[Datum]]&lt;1,"",YEAR(Tabelle1[[#This Row],[Datum]]))</f>
        <v>2028</v>
      </c>
      <c r="C1291">
        <f>IF(Tabelle1[[#This Row],[Datum]]&lt;1,"",MONTH(Tabelle1[[#This Row],[Datum]]))</f>
        <v>7</v>
      </c>
      <c r="D1291" t="str">
        <f>IF(Tabelle1[[#This Row],[Verdienst]]="","",_xlfn.ISOWEEKNUM(Tabelle1[[#This Row],[Datum]]))</f>
        <v/>
      </c>
      <c r="E1291" s="5">
        <v>46945</v>
      </c>
      <c r="F1291" s="4"/>
      <c r="G1291" s="4"/>
      <c r="I1291" s="6" t="str">
        <f>IF(Tabelle1[[#This Row],[Beginn]]&lt;1,"",IF(OR(Tabelle1[[#This Row],[Beginn]]="Urlaub",Tabelle1[[#This Row],[Beginn]]="Krank",Tabelle1[[#This Row],[Beginn]]="Feiertag"),8/24,Tabelle1[[#This Row],[Ende]]-Tabelle1[[#This Row],[Beginn]]-Tabelle1[[#This Row],[Pause]]))</f>
        <v/>
      </c>
      <c r="J1291" s="2" t="str">
        <f>IF(ISNUMBER(Tabelle1[[#This Row],[Stunde]]),IF(Tabelle1[[#This Row],[Stunde]]&gt;0,Tabelle1[[#This Row],[Stunde]]*$J$1*24,""),"")</f>
        <v/>
      </c>
      <c r="K1291" t="str">
        <f>IF(MOD(Tabelle1[[#This Row],[Datum]],7)=1,SUMIF(Tabelle1[Datum],"&lt;="&amp;Tabelle1[[#This Row],[Datum]],Tabelle1[Betrag]),"")</f>
        <v/>
      </c>
      <c r="L1291" s="6" t="str">
        <f>IF(MOD(Tabelle1[[#This Row],[Datum]],7)=1,SUMIF(Tabelle1[Datum],"&lt;="&amp;Tabelle1[[#This Row],[Datum]],Tabelle1[Stunde]),"")</f>
        <v/>
      </c>
    </row>
    <row r="1292" spans="2:12" hidden="1">
      <c r="B1292">
        <f>IF(Tabelle1[[#This Row],[Datum]]&lt;1,"",YEAR(Tabelle1[[#This Row],[Datum]]))</f>
        <v>2028</v>
      </c>
      <c r="C1292">
        <f>IF(Tabelle1[[#This Row],[Datum]]&lt;1,"",MONTH(Tabelle1[[#This Row],[Datum]]))</f>
        <v>7</v>
      </c>
      <c r="D1292" t="str">
        <f>IF(Tabelle1[[#This Row],[Verdienst]]="","",_xlfn.ISOWEEKNUM(Tabelle1[[#This Row],[Datum]]))</f>
        <v/>
      </c>
      <c r="E1292" s="5">
        <v>46946</v>
      </c>
      <c r="F1292" s="4"/>
      <c r="G1292" s="4"/>
      <c r="I1292" s="6" t="str">
        <f>IF(Tabelle1[[#This Row],[Beginn]]&lt;1,"",IF(OR(Tabelle1[[#This Row],[Beginn]]="Urlaub",Tabelle1[[#This Row],[Beginn]]="Krank",Tabelle1[[#This Row],[Beginn]]="Feiertag"),8/24,Tabelle1[[#This Row],[Ende]]-Tabelle1[[#This Row],[Beginn]]-Tabelle1[[#This Row],[Pause]]))</f>
        <v/>
      </c>
      <c r="J1292" s="2" t="str">
        <f>IF(ISNUMBER(Tabelle1[[#This Row],[Stunde]]),IF(Tabelle1[[#This Row],[Stunde]]&gt;0,Tabelle1[[#This Row],[Stunde]]*$J$1*24,""),"")</f>
        <v/>
      </c>
      <c r="K1292" t="str">
        <f>IF(MOD(Tabelle1[[#This Row],[Datum]],7)=1,SUMIF(Tabelle1[Datum],"&lt;="&amp;Tabelle1[[#This Row],[Datum]],Tabelle1[Betrag]),"")</f>
        <v/>
      </c>
      <c r="L1292" s="6" t="str">
        <f>IF(MOD(Tabelle1[[#This Row],[Datum]],7)=1,SUMIF(Tabelle1[Datum],"&lt;="&amp;Tabelle1[[#This Row],[Datum]],Tabelle1[Stunde]),"")</f>
        <v/>
      </c>
    </row>
    <row r="1293" spans="2:12" hidden="1">
      <c r="B1293">
        <f>IF(Tabelle1[[#This Row],[Datum]]&lt;1,"",YEAR(Tabelle1[[#This Row],[Datum]]))</f>
        <v>2028</v>
      </c>
      <c r="C1293">
        <f>IF(Tabelle1[[#This Row],[Datum]]&lt;1,"",MONTH(Tabelle1[[#This Row],[Datum]]))</f>
        <v>7</v>
      </c>
      <c r="D1293" t="str">
        <f>IF(Tabelle1[[#This Row],[Verdienst]]="","",_xlfn.ISOWEEKNUM(Tabelle1[[#This Row],[Datum]]))</f>
        <v/>
      </c>
      <c r="E1293" s="5">
        <v>46947</v>
      </c>
      <c r="F1293" s="4"/>
      <c r="G1293" s="4"/>
      <c r="I1293" s="6" t="str">
        <f>IF(Tabelle1[[#This Row],[Beginn]]&lt;1,"",IF(OR(Tabelle1[[#This Row],[Beginn]]="Urlaub",Tabelle1[[#This Row],[Beginn]]="Krank",Tabelle1[[#This Row],[Beginn]]="Feiertag"),8/24,Tabelle1[[#This Row],[Ende]]-Tabelle1[[#This Row],[Beginn]]-Tabelle1[[#This Row],[Pause]]))</f>
        <v/>
      </c>
      <c r="J1293" s="2" t="str">
        <f>IF(ISNUMBER(Tabelle1[[#This Row],[Stunde]]),IF(Tabelle1[[#This Row],[Stunde]]&gt;0,Tabelle1[[#This Row],[Stunde]]*$J$1*24,""),"")</f>
        <v/>
      </c>
      <c r="K1293" t="str">
        <f>IF(MOD(Tabelle1[[#This Row],[Datum]],7)=1,SUMIF(Tabelle1[Datum],"&lt;="&amp;Tabelle1[[#This Row],[Datum]],Tabelle1[Betrag]),"")</f>
        <v/>
      </c>
      <c r="L1293" s="6" t="str">
        <f>IF(MOD(Tabelle1[[#This Row],[Datum]],7)=1,SUMIF(Tabelle1[Datum],"&lt;="&amp;Tabelle1[[#This Row],[Datum]],Tabelle1[Stunde]),"")</f>
        <v/>
      </c>
    </row>
    <row r="1294" spans="2:12" hidden="1">
      <c r="B1294">
        <f>IF(Tabelle1[[#This Row],[Datum]]&lt;1,"",YEAR(Tabelle1[[#This Row],[Datum]]))</f>
        <v>2028</v>
      </c>
      <c r="C1294">
        <f>IF(Tabelle1[[#This Row],[Datum]]&lt;1,"",MONTH(Tabelle1[[#This Row],[Datum]]))</f>
        <v>7</v>
      </c>
      <c r="D1294" t="str">
        <f>IF(Tabelle1[[#This Row],[Verdienst]]="","",_xlfn.ISOWEEKNUM(Tabelle1[[#This Row],[Datum]]))</f>
        <v/>
      </c>
      <c r="E1294" s="5">
        <v>46948</v>
      </c>
      <c r="F1294" s="4"/>
      <c r="G1294" s="4"/>
      <c r="I1294" s="6" t="str">
        <f>IF(Tabelle1[[#This Row],[Beginn]]&lt;1,"",IF(OR(Tabelle1[[#This Row],[Beginn]]="Urlaub",Tabelle1[[#This Row],[Beginn]]="Krank",Tabelle1[[#This Row],[Beginn]]="Feiertag"),8/24,Tabelle1[[#This Row],[Ende]]-Tabelle1[[#This Row],[Beginn]]-Tabelle1[[#This Row],[Pause]]))</f>
        <v/>
      </c>
      <c r="J1294" s="2" t="str">
        <f>IF(ISNUMBER(Tabelle1[[#This Row],[Stunde]]),IF(Tabelle1[[#This Row],[Stunde]]&gt;0,Tabelle1[[#This Row],[Stunde]]*$J$1*24,""),"")</f>
        <v/>
      </c>
      <c r="K1294" t="str">
        <f>IF(MOD(Tabelle1[[#This Row],[Datum]],7)=1,SUMIF(Tabelle1[Datum],"&lt;="&amp;Tabelle1[[#This Row],[Datum]],Tabelle1[Betrag]),"")</f>
        <v/>
      </c>
      <c r="L1294" s="6" t="str">
        <f>IF(MOD(Tabelle1[[#This Row],[Datum]],7)=1,SUMIF(Tabelle1[Datum],"&lt;="&amp;Tabelle1[[#This Row],[Datum]],Tabelle1[Stunde]),"")</f>
        <v/>
      </c>
    </row>
    <row r="1295" spans="2:12" hidden="1">
      <c r="B1295">
        <f>IF(Tabelle1[[#This Row],[Datum]]&lt;1,"",YEAR(Tabelle1[[#This Row],[Datum]]))</f>
        <v>2028</v>
      </c>
      <c r="C1295">
        <f>IF(Tabelle1[[#This Row],[Datum]]&lt;1,"",MONTH(Tabelle1[[#This Row],[Datum]]))</f>
        <v>7</v>
      </c>
      <c r="D1295" t="str">
        <f>IF(Tabelle1[[#This Row],[Verdienst]]="","",_xlfn.ISOWEEKNUM(Tabelle1[[#This Row],[Datum]]))</f>
        <v/>
      </c>
      <c r="E1295" s="5">
        <v>46949</v>
      </c>
      <c r="F1295" s="4"/>
      <c r="G1295" s="4"/>
      <c r="I1295" s="6" t="str">
        <f>IF(Tabelle1[[#This Row],[Beginn]]&lt;1,"",IF(OR(Tabelle1[[#This Row],[Beginn]]="Urlaub",Tabelle1[[#This Row],[Beginn]]="Krank",Tabelle1[[#This Row],[Beginn]]="Feiertag"),8/24,Tabelle1[[#This Row],[Ende]]-Tabelle1[[#This Row],[Beginn]]-Tabelle1[[#This Row],[Pause]]))</f>
        <v/>
      </c>
      <c r="J1295" s="2" t="str">
        <f>IF(ISNUMBER(Tabelle1[[#This Row],[Stunde]]),IF(Tabelle1[[#This Row],[Stunde]]&gt;0,Tabelle1[[#This Row],[Stunde]]*$J$1*24,""),"")</f>
        <v/>
      </c>
      <c r="K1295" t="str">
        <f>IF(MOD(Tabelle1[[#This Row],[Datum]],7)=1,SUMIF(Tabelle1[Datum],"&lt;="&amp;Tabelle1[[#This Row],[Datum]],Tabelle1[Betrag]),"")</f>
        <v/>
      </c>
      <c r="L1295" s="6" t="str">
        <f>IF(MOD(Tabelle1[[#This Row],[Datum]],7)=1,SUMIF(Tabelle1[Datum],"&lt;="&amp;Tabelle1[[#This Row],[Datum]],Tabelle1[Stunde]),"")</f>
        <v/>
      </c>
    </row>
    <row r="1296" spans="2:12" hidden="1">
      <c r="B1296">
        <f>IF(Tabelle1[[#This Row],[Datum]]&lt;1,"",YEAR(Tabelle1[[#This Row],[Datum]]))</f>
        <v>2028</v>
      </c>
      <c r="C1296">
        <f>IF(Tabelle1[[#This Row],[Datum]]&lt;1,"",MONTH(Tabelle1[[#This Row],[Datum]]))</f>
        <v>7</v>
      </c>
      <c r="D1296">
        <f>IF(Tabelle1[[#This Row],[Verdienst]]="","",_xlfn.ISOWEEKNUM(Tabelle1[[#This Row],[Datum]]))</f>
        <v>28</v>
      </c>
      <c r="E1296" s="5">
        <v>46950</v>
      </c>
      <c r="F1296" s="4"/>
      <c r="G1296" s="4"/>
      <c r="I1296" s="6" t="str">
        <f>IF(Tabelle1[[#This Row],[Beginn]]&lt;1,"",IF(OR(Tabelle1[[#This Row],[Beginn]]="Urlaub",Tabelle1[[#This Row],[Beginn]]="Krank",Tabelle1[[#This Row],[Beginn]]="Feiertag"),8/24,Tabelle1[[#This Row],[Ende]]-Tabelle1[[#This Row],[Beginn]]-Tabelle1[[#This Row],[Pause]]))</f>
        <v/>
      </c>
      <c r="J1296" s="2" t="str">
        <f>IF(ISNUMBER(Tabelle1[[#This Row],[Stunde]]),IF(Tabelle1[[#This Row],[Stunde]]&gt;0,Tabelle1[[#This Row],[Stunde]]*$J$1*24,""),"")</f>
        <v/>
      </c>
      <c r="K1296">
        <f>IF(MOD(Tabelle1[[#This Row],[Datum]],7)=1,SUMIF(Tabelle1[Datum],"&lt;="&amp;Tabelle1[[#This Row],[Datum]],Tabelle1[Betrag]),"")</f>
        <v>506.55999999999995</v>
      </c>
      <c r="L1296" s="6">
        <f>IF(MOD(Tabelle1[[#This Row],[Datum]],7)=1,SUMIF(Tabelle1[Datum],"&lt;="&amp;Tabelle1[[#This Row],[Datum]],Tabelle1[Stunde]),"")</f>
        <v>1.3333333333333333</v>
      </c>
    </row>
    <row r="1297" spans="2:12" hidden="1">
      <c r="B1297">
        <f>IF(Tabelle1[[#This Row],[Datum]]&lt;1,"",YEAR(Tabelle1[[#This Row],[Datum]]))</f>
        <v>2028</v>
      </c>
      <c r="C1297">
        <f>IF(Tabelle1[[#This Row],[Datum]]&lt;1,"",MONTH(Tabelle1[[#This Row],[Datum]]))</f>
        <v>7</v>
      </c>
      <c r="D1297" t="str">
        <f>IF(Tabelle1[[#This Row],[Verdienst]]="","",_xlfn.ISOWEEKNUM(Tabelle1[[#This Row],[Datum]]))</f>
        <v/>
      </c>
      <c r="E1297" s="5">
        <v>46951</v>
      </c>
      <c r="F1297" s="4"/>
      <c r="G1297" s="4"/>
      <c r="I1297" s="6" t="str">
        <f>IF(Tabelle1[[#This Row],[Beginn]]&lt;1,"",IF(OR(Tabelle1[[#This Row],[Beginn]]="Urlaub",Tabelle1[[#This Row],[Beginn]]="Krank",Tabelle1[[#This Row],[Beginn]]="Feiertag"),8/24,Tabelle1[[#This Row],[Ende]]-Tabelle1[[#This Row],[Beginn]]-Tabelle1[[#This Row],[Pause]]))</f>
        <v/>
      </c>
      <c r="J1297" s="2" t="str">
        <f>IF(ISNUMBER(Tabelle1[[#This Row],[Stunde]]),IF(Tabelle1[[#This Row],[Stunde]]&gt;0,Tabelle1[[#This Row],[Stunde]]*$J$1*24,""),"")</f>
        <v/>
      </c>
      <c r="K1297" t="str">
        <f>IF(MOD(Tabelle1[[#This Row],[Datum]],7)=1,SUMIF(Tabelle1[Datum],"&lt;="&amp;Tabelle1[[#This Row],[Datum]],Tabelle1[Betrag]),"")</f>
        <v/>
      </c>
      <c r="L1297" s="6" t="str">
        <f>IF(MOD(Tabelle1[[#This Row],[Datum]],7)=1,SUMIF(Tabelle1[Datum],"&lt;="&amp;Tabelle1[[#This Row],[Datum]],Tabelle1[Stunde]),"")</f>
        <v/>
      </c>
    </row>
    <row r="1298" spans="2:12" hidden="1">
      <c r="B1298">
        <f>IF(Tabelle1[[#This Row],[Datum]]&lt;1,"",YEAR(Tabelle1[[#This Row],[Datum]]))</f>
        <v>2028</v>
      </c>
      <c r="C1298">
        <f>IF(Tabelle1[[#This Row],[Datum]]&lt;1,"",MONTH(Tabelle1[[#This Row],[Datum]]))</f>
        <v>7</v>
      </c>
      <c r="D1298" t="str">
        <f>IF(Tabelle1[[#This Row],[Verdienst]]="","",_xlfn.ISOWEEKNUM(Tabelle1[[#This Row],[Datum]]))</f>
        <v/>
      </c>
      <c r="E1298" s="5">
        <v>46952</v>
      </c>
      <c r="F1298" s="4"/>
      <c r="G1298" s="4"/>
      <c r="I1298" s="6" t="str">
        <f>IF(Tabelle1[[#This Row],[Beginn]]&lt;1,"",IF(OR(Tabelle1[[#This Row],[Beginn]]="Urlaub",Tabelle1[[#This Row],[Beginn]]="Krank",Tabelle1[[#This Row],[Beginn]]="Feiertag"),8/24,Tabelle1[[#This Row],[Ende]]-Tabelle1[[#This Row],[Beginn]]-Tabelle1[[#This Row],[Pause]]))</f>
        <v/>
      </c>
      <c r="J1298" s="2" t="str">
        <f>IF(ISNUMBER(Tabelle1[[#This Row],[Stunde]]),IF(Tabelle1[[#This Row],[Stunde]]&gt;0,Tabelle1[[#This Row],[Stunde]]*$J$1*24,""),"")</f>
        <v/>
      </c>
      <c r="K1298" t="str">
        <f>IF(MOD(Tabelle1[[#This Row],[Datum]],7)=1,SUMIF(Tabelle1[Datum],"&lt;="&amp;Tabelle1[[#This Row],[Datum]],Tabelle1[Betrag]),"")</f>
        <v/>
      </c>
      <c r="L1298" s="6" t="str">
        <f>IF(MOD(Tabelle1[[#This Row],[Datum]],7)=1,SUMIF(Tabelle1[Datum],"&lt;="&amp;Tabelle1[[#This Row],[Datum]],Tabelle1[Stunde]),"")</f>
        <v/>
      </c>
    </row>
    <row r="1299" spans="2:12" hidden="1">
      <c r="B1299">
        <f>IF(Tabelle1[[#This Row],[Datum]]&lt;1,"",YEAR(Tabelle1[[#This Row],[Datum]]))</f>
        <v>2028</v>
      </c>
      <c r="C1299">
        <f>IF(Tabelle1[[#This Row],[Datum]]&lt;1,"",MONTH(Tabelle1[[#This Row],[Datum]]))</f>
        <v>7</v>
      </c>
      <c r="D1299" t="str">
        <f>IF(Tabelle1[[#This Row],[Verdienst]]="","",_xlfn.ISOWEEKNUM(Tabelle1[[#This Row],[Datum]]))</f>
        <v/>
      </c>
      <c r="E1299" s="5">
        <v>46953</v>
      </c>
      <c r="F1299" s="4"/>
      <c r="G1299" s="4"/>
      <c r="I1299" s="6" t="str">
        <f>IF(Tabelle1[[#This Row],[Beginn]]&lt;1,"",IF(OR(Tabelle1[[#This Row],[Beginn]]="Urlaub",Tabelle1[[#This Row],[Beginn]]="Krank",Tabelle1[[#This Row],[Beginn]]="Feiertag"),8/24,Tabelle1[[#This Row],[Ende]]-Tabelle1[[#This Row],[Beginn]]-Tabelle1[[#This Row],[Pause]]))</f>
        <v/>
      </c>
      <c r="J1299" s="2" t="str">
        <f>IF(ISNUMBER(Tabelle1[[#This Row],[Stunde]]),IF(Tabelle1[[#This Row],[Stunde]]&gt;0,Tabelle1[[#This Row],[Stunde]]*$J$1*24,""),"")</f>
        <v/>
      </c>
      <c r="K1299" t="str">
        <f>IF(MOD(Tabelle1[[#This Row],[Datum]],7)=1,SUMIF(Tabelle1[Datum],"&lt;="&amp;Tabelle1[[#This Row],[Datum]],Tabelle1[Betrag]),"")</f>
        <v/>
      </c>
      <c r="L1299" s="6" t="str">
        <f>IF(MOD(Tabelle1[[#This Row],[Datum]],7)=1,SUMIF(Tabelle1[Datum],"&lt;="&amp;Tabelle1[[#This Row],[Datum]],Tabelle1[Stunde]),"")</f>
        <v/>
      </c>
    </row>
    <row r="1300" spans="2:12" hidden="1">
      <c r="B1300">
        <f>IF(Tabelle1[[#This Row],[Datum]]&lt;1,"",YEAR(Tabelle1[[#This Row],[Datum]]))</f>
        <v>2028</v>
      </c>
      <c r="C1300">
        <f>IF(Tabelle1[[#This Row],[Datum]]&lt;1,"",MONTH(Tabelle1[[#This Row],[Datum]]))</f>
        <v>7</v>
      </c>
      <c r="D1300" t="str">
        <f>IF(Tabelle1[[#This Row],[Verdienst]]="","",_xlfn.ISOWEEKNUM(Tabelle1[[#This Row],[Datum]]))</f>
        <v/>
      </c>
      <c r="E1300" s="5">
        <v>46954</v>
      </c>
      <c r="F1300" s="4"/>
      <c r="G1300" s="4"/>
      <c r="I1300" s="6" t="str">
        <f>IF(Tabelle1[[#This Row],[Beginn]]&lt;1,"",IF(OR(Tabelle1[[#This Row],[Beginn]]="Urlaub",Tabelle1[[#This Row],[Beginn]]="Krank",Tabelle1[[#This Row],[Beginn]]="Feiertag"),8/24,Tabelle1[[#This Row],[Ende]]-Tabelle1[[#This Row],[Beginn]]-Tabelle1[[#This Row],[Pause]]))</f>
        <v/>
      </c>
      <c r="J1300" s="2" t="str">
        <f>IF(ISNUMBER(Tabelle1[[#This Row],[Stunde]]),IF(Tabelle1[[#This Row],[Stunde]]&gt;0,Tabelle1[[#This Row],[Stunde]]*$J$1*24,""),"")</f>
        <v/>
      </c>
      <c r="K1300" t="str">
        <f>IF(MOD(Tabelle1[[#This Row],[Datum]],7)=1,SUMIF(Tabelle1[Datum],"&lt;="&amp;Tabelle1[[#This Row],[Datum]],Tabelle1[Betrag]),"")</f>
        <v/>
      </c>
      <c r="L1300" s="6" t="str">
        <f>IF(MOD(Tabelle1[[#This Row],[Datum]],7)=1,SUMIF(Tabelle1[Datum],"&lt;="&amp;Tabelle1[[#This Row],[Datum]],Tabelle1[Stunde]),"")</f>
        <v/>
      </c>
    </row>
    <row r="1301" spans="2:12" hidden="1">
      <c r="B1301">
        <f>IF(Tabelle1[[#This Row],[Datum]]&lt;1,"",YEAR(Tabelle1[[#This Row],[Datum]]))</f>
        <v>2028</v>
      </c>
      <c r="C1301">
        <f>IF(Tabelle1[[#This Row],[Datum]]&lt;1,"",MONTH(Tabelle1[[#This Row],[Datum]]))</f>
        <v>7</v>
      </c>
      <c r="D1301" t="str">
        <f>IF(Tabelle1[[#This Row],[Verdienst]]="","",_xlfn.ISOWEEKNUM(Tabelle1[[#This Row],[Datum]]))</f>
        <v/>
      </c>
      <c r="E1301" s="5">
        <v>46955</v>
      </c>
      <c r="F1301" s="4"/>
      <c r="G1301" s="4"/>
      <c r="I1301" s="6" t="str">
        <f>IF(Tabelle1[[#This Row],[Beginn]]&lt;1,"",IF(OR(Tabelle1[[#This Row],[Beginn]]="Urlaub",Tabelle1[[#This Row],[Beginn]]="Krank",Tabelle1[[#This Row],[Beginn]]="Feiertag"),8/24,Tabelle1[[#This Row],[Ende]]-Tabelle1[[#This Row],[Beginn]]-Tabelle1[[#This Row],[Pause]]))</f>
        <v/>
      </c>
      <c r="J1301" s="2" t="str">
        <f>IF(ISNUMBER(Tabelle1[[#This Row],[Stunde]]),IF(Tabelle1[[#This Row],[Stunde]]&gt;0,Tabelle1[[#This Row],[Stunde]]*$J$1*24,""),"")</f>
        <v/>
      </c>
      <c r="K1301" t="str">
        <f>IF(MOD(Tabelle1[[#This Row],[Datum]],7)=1,SUMIF(Tabelle1[Datum],"&lt;="&amp;Tabelle1[[#This Row],[Datum]],Tabelle1[Betrag]),"")</f>
        <v/>
      </c>
      <c r="L1301" s="6" t="str">
        <f>IF(MOD(Tabelle1[[#This Row],[Datum]],7)=1,SUMIF(Tabelle1[Datum],"&lt;="&amp;Tabelle1[[#This Row],[Datum]],Tabelle1[Stunde]),"")</f>
        <v/>
      </c>
    </row>
    <row r="1302" spans="2:12" hidden="1">
      <c r="B1302">
        <f>IF(Tabelle1[[#This Row],[Datum]]&lt;1,"",YEAR(Tabelle1[[#This Row],[Datum]]))</f>
        <v>2028</v>
      </c>
      <c r="C1302">
        <f>IF(Tabelle1[[#This Row],[Datum]]&lt;1,"",MONTH(Tabelle1[[#This Row],[Datum]]))</f>
        <v>7</v>
      </c>
      <c r="D1302" t="str">
        <f>IF(Tabelle1[[#This Row],[Verdienst]]="","",_xlfn.ISOWEEKNUM(Tabelle1[[#This Row],[Datum]]))</f>
        <v/>
      </c>
      <c r="E1302" s="5">
        <v>46956</v>
      </c>
      <c r="F1302" s="4"/>
      <c r="G1302" s="4"/>
      <c r="I1302" s="6" t="str">
        <f>IF(Tabelle1[[#This Row],[Beginn]]&lt;1,"",IF(OR(Tabelle1[[#This Row],[Beginn]]="Urlaub",Tabelle1[[#This Row],[Beginn]]="Krank",Tabelle1[[#This Row],[Beginn]]="Feiertag"),8/24,Tabelle1[[#This Row],[Ende]]-Tabelle1[[#This Row],[Beginn]]-Tabelle1[[#This Row],[Pause]]))</f>
        <v/>
      </c>
      <c r="J1302" s="2" t="str">
        <f>IF(ISNUMBER(Tabelle1[[#This Row],[Stunde]]),IF(Tabelle1[[#This Row],[Stunde]]&gt;0,Tabelle1[[#This Row],[Stunde]]*$J$1*24,""),"")</f>
        <v/>
      </c>
      <c r="K1302" t="str">
        <f>IF(MOD(Tabelle1[[#This Row],[Datum]],7)=1,SUMIF(Tabelle1[Datum],"&lt;="&amp;Tabelle1[[#This Row],[Datum]],Tabelle1[Betrag]),"")</f>
        <v/>
      </c>
      <c r="L1302" s="6" t="str">
        <f>IF(MOD(Tabelle1[[#This Row],[Datum]],7)=1,SUMIF(Tabelle1[Datum],"&lt;="&amp;Tabelle1[[#This Row],[Datum]],Tabelle1[Stunde]),"")</f>
        <v/>
      </c>
    </row>
    <row r="1303" spans="2:12" hidden="1">
      <c r="B1303">
        <f>IF(Tabelle1[[#This Row],[Datum]]&lt;1,"",YEAR(Tabelle1[[#This Row],[Datum]]))</f>
        <v>2028</v>
      </c>
      <c r="C1303">
        <f>IF(Tabelle1[[#This Row],[Datum]]&lt;1,"",MONTH(Tabelle1[[#This Row],[Datum]]))</f>
        <v>7</v>
      </c>
      <c r="D1303">
        <f>IF(Tabelle1[[#This Row],[Verdienst]]="","",_xlfn.ISOWEEKNUM(Tabelle1[[#This Row],[Datum]]))</f>
        <v>29</v>
      </c>
      <c r="E1303" s="5">
        <v>46957</v>
      </c>
      <c r="F1303" s="4"/>
      <c r="G1303" s="4"/>
      <c r="I1303" s="6" t="str">
        <f>IF(Tabelle1[[#This Row],[Beginn]]&lt;1,"",IF(OR(Tabelle1[[#This Row],[Beginn]]="Urlaub",Tabelle1[[#This Row],[Beginn]]="Krank",Tabelle1[[#This Row],[Beginn]]="Feiertag"),8/24,Tabelle1[[#This Row],[Ende]]-Tabelle1[[#This Row],[Beginn]]-Tabelle1[[#This Row],[Pause]]))</f>
        <v/>
      </c>
      <c r="J1303" s="2" t="str">
        <f>IF(ISNUMBER(Tabelle1[[#This Row],[Stunde]]),IF(Tabelle1[[#This Row],[Stunde]]&gt;0,Tabelle1[[#This Row],[Stunde]]*$J$1*24,""),"")</f>
        <v/>
      </c>
      <c r="K1303">
        <f>IF(MOD(Tabelle1[[#This Row],[Datum]],7)=1,SUMIF(Tabelle1[Datum],"&lt;="&amp;Tabelle1[[#This Row],[Datum]],Tabelle1[Betrag]),"")</f>
        <v>506.55999999999995</v>
      </c>
      <c r="L1303" s="6">
        <f>IF(MOD(Tabelle1[[#This Row],[Datum]],7)=1,SUMIF(Tabelle1[Datum],"&lt;="&amp;Tabelle1[[#This Row],[Datum]],Tabelle1[Stunde]),"")</f>
        <v>1.3333333333333333</v>
      </c>
    </row>
    <row r="1304" spans="2:12" hidden="1">
      <c r="B1304">
        <f>IF(Tabelle1[[#This Row],[Datum]]&lt;1,"",YEAR(Tabelle1[[#This Row],[Datum]]))</f>
        <v>2028</v>
      </c>
      <c r="C1304">
        <f>IF(Tabelle1[[#This Row],[Datum]]&lt;1,"",MONTH(Tabelle1[[#This Row],[Datum]]))</f>
        <v>7</v>
      </c>
      <c r="D1304" t="str">
        <f>IF(Tabelle1[[#This Row],[Verdienst]]="","",_xlfn.ISOWEEKNUM(Tabelle1[[#This Row],[Datum]]))</f>
        <v/>
      </c>
      <c r="E1304" s="5">
        <v>46958</v>
      </c>
      <c r="F1304" s="4"/>
      <c r="G1304" s="4"/>
      <c r="I1304" s="6" t="str">
        <f>IF(Tabelle1[[#This Row],[Beginn]]&lt;1,"",IF(OR(Tabelle1[[#This Row],[Beginn]]="Urlaub",Tabelle1[[#This Row],[Beginn]]="Krank",Tabelle1[[#This Row],[Beginn]]="Feiertag"),8/24,Tabelle1[[#This Row],[Ende]]-Tabelle1[[#This Row],[Beginn]]-Tabelle1[[#This Row],[Pause]]))</f>
        <v/>
      </c>
      <c r="J1304" s="2" t="str">
        <f>IF(ISNUMBER(Tabelle1[[#This Row],[Stunde]]),IF(Tabelle1[[#This Row],[Stunde]]&gt;0,Tabelle1[[#This Row],[Stunde]]*$J$1*24,""),"")</f>
        <v/>
      </c>
      <c r="K1304" t="str">
        <f>IF(MOD(Tabelle1[[#This Row],[Datum]],7)=1,SUMIF(Tabelle1[Datum],"&lt;="&amp;Tabelle1[[#This Row],[Datum]],Tabelle1[Betrag]),"")</f>
        <v/>
      </c>
      <c r="L1304" s="6" t="str">
        <f>IF(MOD(Tabelle1[[#This Row],[Datum]],7)=1,SUMIF(Tabelle1[Datum],"&lt;="&amp;Tabelle1[[#This Row],[Datum]],Tabelle1[Stunde]),"")</f>
        <v/>
      </c>
    </row>
    <row r="1305" spans="2:12" hidden="1">
      <c r="B1305">
        <f>IF(Tabelle1[[#This Row],[Datum]]&lt;1,"",YEAR(Tabelle1[[#This Row],[Datum]]))</f>
        <v>2028</v>
      </c>
      <c r="C1305">
        <f>IF(Tabelle1[[#This Row],[Datum]]&lt;1,"",MONTH(Tabelle1[[#This Row],[Datum]]))</f>
        <v>7</v>
      </c>
      <c r="D1305" t="str">
        <f>IF(Tabelle1[[#This Row],[Verdienst]]="","",_xlfn.ISOWEEKNUM(Tabelle1[[#This Row],[Datum]]))</f>
        <v/>
      </c>
      <c r="E1305" s="5">
        <v>46959</v>
      </c>
      <c r="F1305" s="4"/>
      <c r="G1305" s="4"/>
      <c r="I1305" s="6" t="str">
        <f>IF(Tabelle1[[#This Row],[Beginn]]&lt;1,"",IF(OR(Tabelle1[[#This Row],[Beginn]]="Urlaub",Tabelle1[[#This Row],[Beginn]]="Krank",Tabelle1[[#This Row],[Beginn]]="Feiertag"),8/24,Tabelle1[[#This Row],[Ende]]-Tabelle1[[#This Row],[Beginn]]-Tabelle1[[#This Row],[Pause]]))</f>
        <v/>
      </c>
      <c r="J1305" s="2" t="str">
        <f>IF(ISNUMBER(Tabelle1[[#This Row],[Stunde]]),IF(Tabelle1[[#This Row],[Stunde]]&gt;0,Tabelle1[[#This Row],[Stunde]]*$J$1*24,""),"")</f>
        <v/>
      </c>
      <c r="K1305" t="str">
        <f>IF(MOD(Tabelle1[[#This Row],[Datum]],7)=1,SUMIF(Tabelle1[Datum],"&lt;="&amp;Tabelle1[[#This Row],[Datum]],Tabelle1[Betrag]),"")</f>
        <v/>
      </c>
      <c r="L1305" s="6" t="str">
        <f>IF(MOD(Tabelle1[[#This Row],[Datum]],7)=1,SUMIF(Tabelle1[Datum],"&lt;="&amp;Tabelle1[[#This Row],[Datum]],Tabelle1[Stunde]),"")</f>
        <v/>
      </c>
    </row>
    <row r="1306" spans="2:12" hidden="1">
      <c r="B1306">
        <f>IF(Tabelle1[[#This Row],[Datum]]&lt;1,"",YEAR(Tabelle1[[#This Row],[Datum]]))</f>
        <v>2028</v>
      </c>
      <c r="C1306">
        <f>IF(Tabelle1[[#This Row],[Datum]]&lt;1,"",MONTH(Tabelle1[[#This Row],[Datum]]))</f>
        <v>7</v>
      </c>
      <c r="D1306" t="str">
        <f>IF(Tabelle1[[#This Row],[Verdienst]]="","",_xlfn.ISOWEEKNUM(Tabelle1[[#This Row],[Datum]]))</f>
        <v/>
      </c>
      <c r="E1306" s="5">
        <v>46960</v>
      </c>
      <c r="F1306" s="4"/>
      <c r="G1306" s="4"/>
      <c r="I1306" s="6" t="str">
        <f>IF(Tabelle1[[#This Row],[Beginn]]&lt;1,"",IF(OR(Tabelle1[[#This Row],[Beginn]]="Urlaub",Tabelle1[[#This Row],[Beginn]]="Krank",Tabelle1[[#This Row],[Beginn]]="Feiertag"),8/24,Tabelle1[[#This Row],[Ende]]-Tabelle1[[#This Row],[Beginn]]-Tabelle1[[#This Row],[Pause]]))</f>
        <v/>
      </c>
      <c r="J1306" s="2" t="str">
        <f>IF(ISNUMBER(Tabelle1[[#This Row],[Stunde]]),IF(Tabelle1[[#This Row],[Stunde]]&gt;0,Tabelle1[[#This Row],[Stunde]]*$J$1*24,""),"")</f>
        <v/>
      </c>
      <c r="K1306" t="str">
        <f>IF(MOD(Tabelle1[[#This Row],[Datum]],7)=1,SUMIF(Tabelle1[Datum],"&lt;="&amp;Tabelle1[[#This Row],[Datum]],Tabelle1[Betrag]),"")</f>
        <v/>
      </c>
      <c r="L1306" s="6" t="str">
        <f>IF(MOD(Tabelle1[[#This Row],[Datum]],7)=1,SUMIF(Tabelle1[Datum],"&lt;="&amp;Tabelle1[[#This Row],[Datum]],Tabelle1[Stunde]),"")</f>
        <v/>
      </c>
    </row>
    <row r="1307" spans="2:12" hidden="1">
      <c r="B1307">
        <f>IF(Tabelle1[[#This Row],[Datum]]&lt;1,"",YEAR(Tabelle1[[#This Row],[Datum]]))</f>
        <v>2028</v>
      </c>
      <c r="C1307">
        <f>IF(Tabelle1[[#This Row],[Datum]]&lt;1,"",MONTH(Tabelle1[[#This Row],[Datum]]))</f>
        <v>7</v>
      </c>
      <c r="D1307" t="str">
        <f>IF(Tabelle1[[#This Row],[Verdienst]]="","",_xlfn.ISOWEEKNUM(Tabelle1[[#This Row],[Datum]]))</f>
        <v/>
      </c>
      <c r="E1307" s="5">
        <v>46961</v>
      </c>
      <c r="F1307" s="4"/>
      <c r="G1307" s="4"/>
      <c r="I1307" s="6" t="str">
        <f>IF(Tabelle1[[#This Row],[Beginn]]&lt;1,"",IF(OR(Tabelle1[[#This Row],[Beginn]]="Urlaub",Tabelle1[[#This Row],[Beginn]]="Krank",Tabelle1[[#This Row],[Beginn]]="Feiertag"),8/24,Tabelle1[[#This Row],[Ende]]-Tabelle1[[#This Row],[Beginn]]-Tabelle1[[#This Row],[Pause]]))</f>
        <v/>
      </c>
      <c r="J1307" s="2" t="str">
        <f>IF(ISNUMBER(Tabelle1[[#This Row],[Stunde]]),IF(Tabelle1[[#This Row],[Stunde]]&gt;0,Tabelle1[[#This Row],[Stunde]]*$J$1*24,""),"")</f>
        <v/>
      </c>
      <c r="K1307" t="str">
        <f>IF(MOD(Tabelle1[[#This Row],[Datum]],7)=1,SUMIF(Tabelle1[Datum],"&lt;="&amp;Tabelle1[[#This Row],[Datum]],Tabelle1[Betrag]),"")</f>
        <v/>
      </c>
      <c r="L1307" s="6" t="str">
        <f>IF(MOD(Tabelle1[[#This Row],[Datum]],7)=1,SUMIF(Tabelle1[Datum],"&lt;="&amp;Tabelle1[[#This Row],[Datum]],Tabelle1[Stunde]),"")</f>
        <v/>
      </c>
    </row>
    <row r="1308" spans="2:12" hidden="1">
      <c r="B1308">
        <f>IF(Tabelle1[[#This Row],[Datum]]&lt;1,"",YEAR(Tabelle1[[#This Row],[Datum]]))</f>
        <v>2028</v>
      </c>
      <c r="C1308">
        <f>IF(Tabelle1[[#This Row],[Datum]]&lt;1,"",MONTH(Tabelle1[[#This Row],[Datum]]))</f>
        <v>7</v>
      </c>
      <c r="D1308" t="str">
        <f>IF(Tabelle1[[#This Row],[Verdienst]]="","",_xlfn.ISOWEEKNUM(Tabelle1[[#This Row],[Datum]]))</f>
        <v/>
      </c>
      <c r="E1308" s="5">
        <v>46962</v>
      </c>
      <c r="F1308" s="4"/>
      <c r="G1308" s="4"/>
      <c r="I1308" s="6" t="str">
        <f>IF(Tabelle1[[#This Row],[Beginn]]&lt;1,"",IF(OR(Tabelle1[[#This Row],[Beginn]]="Urlaub",Tabelle1[[#This Row],[Beginn]]="Krank",Tabelle1[[#This Row],[Beginn]]="Feiertag"),8/24,Tabelle1[[#This Row],[Ende]]-Tabelle1[[#This Row],[Beginn]]-Tabelle1[[#This Row],[Pause]]))</f>
        <v/>
      </c>
      <c r="J1308" s="2" t="str">
        <f>IF(ISNUMBER(Tabelle1[[#This Row],[Stunde]]),IF(Tabelle1[[#This Row],[Stunde]]&gt;0,Tabelle1[[#This Row],[Stunde]]*$J$1*24,""),"")</f>
        <v/>
      </c>
      <c r="K1308" t="str">
        <f>IF(MOD(Tabelle1[[#This Row],[Datum]],7)=1,SUMIF(Tabelle1[Datum],"&lt;="&amp;Tabelle1[[#This Row],[Datum]],Tabelle1[Betrag]),"")</f>
        <v/>
      </c>
      <c r="L1308" s="6" t="str">
        <f>IF(MOD(Tabelle1[[#This Row],[Datum]],7)=1,SUMIF(Tabelle1[Datum],"&lt;="&amp;Tabelle1[[#This Row],[Datum]],Tabelle1[Stunde]),"")</f>
        <v/>
      </c>
    </row>
    <row r="1309" spans="2:12" hidden="1">
      <c r="B1309">
        <f>IF(Tabelle1[[#This Row],[Datum]]&lt;1,"",YEAR(Tabelle1[[#This Row],[Datum]]))</f>
        <v>2028</v>
      </c>
      <c r="C1309">
        <f>IF(Tabelle1[[#This Row],[Datum]]&lt;1,"",MONTH(Tabelle1[[#This Row],[Datum]]))</f>
        <v>7</v>
      </c>
      <c r="D1309" t="str">
        <f>IF(Tabelle1[[#This Row],[Verdienst]]="","",_xlfn.ISOWEEKNUM(Tabelle1[[#This Row],[Datum]]))</f>
        <v/>
      </c>
      <c r="E1309" s="5">
        <v>46963</v>
      </c>
      <c r="F1309" s="4"/>
      <c r="G1309" s="4"/>
      <c r="I1309" s="6" t="str">
        <f>IF(Tabelle1[[#This Row],[Beginn]]&lt;1,"",IF(OR(Tabelle1[[#This Row],[Beginn]]="Urlaub",Tabelle1[[#This Row],[Beginn]]="Krank",Tabelle1[[#This Row],[Beginn]]="Feiertag"),8/24,Tabelle1[[#This Row],[Ende]]-Tabelle1[[#This Row],[Beginn]]-Tabelle1[[#This Row],[Pause]]))</f>
        <v/>
      </c>
      <c r="J1309" s="2" t="str">
        <f>IF(ISNUMBER(Tabelle1[[#This Row],[Stunde]]),IF(Tabelle1[[#This Row],[Stunde]]&gt;0,Tabelle1[[#This Row],[Stunde]]*$J$1*24,""),"")</f>
        <v/>
      </c>
      <c r="K1309" t="str">
        <f>IF(MOD(Tabelle1[[#This Row],[Datum]],7)=1,SUMIF(Tabelle1[Datum],"&lt;="&amp;Tabelle1[[#This Row],[Datum]],Tabelle1[Betrag]),"")</f>
        <v/>
      </c>
      <c r="L1309" s="6" t="str">
        <f>IF(MOD(Tabelle1[[#This Row],[Datum]],7)=1,SUMIF(Tabelle1[Datum],"&lt;="&amp;Tabelle1[[#This Row],[Datum]],Tabelle1[Stunde]),"")</f>
        <v/>
      </c>
    </row>
    <row r="1310" spans="2:12" hidden="1">
      <c r="B1310">
        <f>IF(Tabelle1[[#This Row],[Datum]]&lt;1,"",YEAR(Tabelle1[[#This Row],[Datum]]))</f>
        <v>2028</v>
      </c>
      <c r="C1310">
        <f>IF(Tabelle1[[#This Row],[Datum]]&lt;1,"",MONTH(Tabelle1[[#This Row],[Datum]]))</f>
        <v>7</v>
      </c>
      <c r="D1310">
        <f>IF(Tabelle1[[#This Row],[Verdienst]]="","",_xlfn.ISOWEEKNUM(Tabelle1[[#This Row],[Datum]]))</f>
        <v>30</v>
      </c>
      <c r="E1310" s="5">
        <v>46964</v>
      </c>
      <c r="F1310" s="4"/>
      <c r="G1310" s="4"/>
      <c r="I1310" s="6" t="str">
        <f>IF(Tabelle1[[#This Row],[Beginn]]&lt;1,"",IF(OR(Tabelle1[[#This Row],[Beginn]]="Urlaub",Tabelle1[[#This Row],[Beginn]]="Krank",Tabelle1[[#This Row],[Beginn]]="Feiertag"),8/24,Tabelle1[[#This Row],[Ende]]-Tabelle1[[#This Row],[Beginn]]-Tabelle1[[#This Row],[Pause]]))</f>
        <v/>
      </c>
      <c r="J1310" s="2" t="str">
        <f>IF(ISNUMBER(Tabelle1[[#This Row],[Stunde]]),IF(Tabelle1[[#This Row],[Stunde]]&gt;0,Tabelle1[[#This Row],[Stunde]]*$J$1*24,""),"")</f>
        <v/>
      </c>
      <c r="K1310">
        <f>IF(MOD(Tabelle1[[#This Row],[Datum]],7)=1,SUMIF(Tabelle1[Datum],"&lt;="&amp;Tabelle1[[#This Row],[Datum]],Tabelle1[Betrag]),"")</f>
        <v>506.55999999999995</v>
      </c>
      <c r="L1310" s="6">
        <f>IF(MOD(Tabelle1[[#This Row],[Datum]],7)=1,SUMIF(Tabelle1[Datum],"&lt;="&amp;Tabelle1[[#This Row],[Datum]],Tabelle1[Stunde]),"")</f>
        <v>1.3333333333333333</v>
      </c>
    </row>
    <row r="1311" spans="2:12" hidden="1">
      <c r="B1311">
        <f>IF(Tabelle1[[#This Row],[Datum]]&lt;1,"",YEAR(Tabelle1[[#This Row],[Datum]]))</f>
        <v>2028</v>
      </c>
      <c r="C1311">
        <f>IF(Tabelle1[[#This Row],[Datum]]&lt;1,"",MONTH(Tabelle1[[#This Row],[Datum]]))</f>
        <v>7</v>
      </c>
      <c r="D1311" t="str">
        <f>IF(Tabelle1[[#This Row],[Verdienst]]="","",_xlfn.ISOWEEKNUM(Tabelle1[[#This Row],[Datum]]))</f>
        <v/>
      </c>
      <c r="E1311" s="5">
        <v>46965</v>
      </c>
      <c r="F1311" s="4"/>
      <c r="G1311" s="4"/>
      <c r="I1311" s="6" t="str">
        <f>IF(Tabelle1[[#This Row],[Beginn]]&lt;1,"",IF(OR(Tabelle1[[#This Row],[Beginn]]="Urlaub",Tabelle1[[#This Row],[Beginn]]="Krank",Tabelle1[[#This Row],[Beginn]]="Feiertag"),8/24,Tabelle1[[#This Row],[Ende]]-Tabelle1[[#This Row],[Beginn]]-Tabelle1[[#This Row],[Pause]]))</f>
        <v/>
      </c>
      <c r="J1311" s="2" t="str">
        <f>IF(ISNUMBER(Tabelle1[[#This Row],[Stunde]]),IF(Tabelle1[[#This Row],[Stunde]]&gt;0,Tabelle1[[#This Row],[Stunde]]*$J$1*24,""),"")</f>
        <v/>
      </c>
      <c r="K1311" t="str">
        <f>IF(MOD(Tabelle1[[#This Row],[Datum]],7)=1,SUMIF(Tabelle1[Datum],"&lt;="&amp;Tabelle1[[#This Row],[Datum]],Tabelle1[Betrag]),"")</f>
        <v/>
      </c>
      <c r="L1311" s="6" t="str">
        <f>IF(MOD(Tabelle1[[#This Row],[Datum]],7)=1,SUMIF(Tabelle1[Datum],"&lt;="&amp;Tabelle1[[#This Row],[Datum]],Tabelle1[Stunde]),"")</f>
        <v/>
      </c>
    </row>
    <row r="1312" spans="2:12" hidden="1">
      <c r="B1312">
        <f>IF(Tabelle1[[#This Row],[Datum]]&lt;1,"",YEAR(Tabelle1[[#This Row],[Datum]]))</f>
        <v>2028</v>
      </c>
      <c r="C1312">
        <f>IF(Tabelle1[[#This Row],[Datum]]&lt;1,"",MONTH(Tabelle1[[#This Row],[Datum]]))</f>
        <v>8</v>
      </c>
      <c r="D1312" t="str">
        <f>IF(Tabelle1[[#This Row],[Verdienst]]="","",_xlfn.ISOWEEKNUM(Tabelle1[[#This Row],[Datum]]))</f>
        <v/>
      </c>
      <c r="E1312" s="5">
        <v>46966</v>
      </c>
      <c r="F1312" s="4"/>
      <c r="G1312" s="4"/>
      <c r="I1312" s="6" t="str">
        <f>IF(Tabelle1[[#This Row],[Beginn]]&lt;1,"",IF(OR(Tabelle1[[#This Row],[Beginn]]="Urlaub",Tabelle1[[#This Row],[Beginn]]="Krank",Tabelle1[[#This Row],[Beginn]]="Feiertag"),8/24,Tabelle1[[#This Row],[Ende]]-Tabelle1[[#This Row],[Beginn]]-Tabelle1[[#This Row],[Pause]]))</f>
        <v/>
      </c>
      <c r="J1312" s="2" t="str">
        <f>IF(ISNUMBER(Tabelle1[[#This Row],[Stunde]]),IF(Tabelle1[[#This Row],[Stunde]]&gt;0,Tabelle1[[#This Row],[Stunde]]*$J$1*24,""),"")</f>
        <v/>
      </c>
      <c r="K1312" t="str">
        <f>IF(MOD(Tabelle1[[#This Row],[Datum]],7)=1,SUMIF(Tabelle1[Datum],"&lt;="&amp;Tabelle1[[#This Row],[Datum]],Tabelle1[Betrag]),"")</f>
        <v/>
      </c>
      <c r="L1312" s="6" t="str">
        <f>IF(MOD(Tabelle1[[#This Row],[Datum]],7)=1,SUMIF(Tabelle1[Datum],"&lt;="&amp;Tabelle1[[#This Row],[Datum]],Tabelle1[Stunde]),"")</f>
        <v/>
      </c>
    </row>
    <row r="1313" spans="2:12" hidden="1">
      <c r="B1313">
        <f>IF(Tabelle1[[#This Row],[Datum]]&lt;1,"",YEAR(Tabelle1[[#This Row],[Datum]]))</f>
        <v>2028</v>
      </c>
      <c r="C1313">
        <f>IF(Tabelle1[[#This Row],[Datum]]&lt;1,"",MONTH(Tabelle1[[#This Row],[Datum]]))</f>
        <v>8</v>
      </c>
      <c r="D1313" t="str">
        <f>IF(Tabelle1[[#This Row],[Verdienst]]="","",_xlfn.ISOWEEKNUM(Tabelle1[[#This Row],[Datum]]))</f>
        <v/>
      </c>
      <c r="E1313" s="5">
        <v>46967</v>
      </c>
      <c r="F1313" s="4"/>
      <c r="G1313" s="4"/>
      <c r="I1313" s="6" t="str">
        <f>IF(Tabelle1[[#This Row],[Beginn]]&lt;1,"",IF(OR(Tabelle1[[#This Row],[Beginn]]="Urlaub",Tabelle1[[#This Row],[Beginn]]="Krank",Tabelle1[[#This Row],[Beginn]]="Feiertag"),8/24,Tabelle1[[#This Row],[Ende]]-Tabelle1[[#This Row],[Beginn]]-Tabelle1[[#This Row],[Pause]]))</f>
        <v/>
      </c>
      <c r="J1313" s="2" t="str">
        <f>IF(ISNUMBER(Tabelle1[[#This Row],[Stunde]]),IF(Tabelle1[[#This Row],[Stunde]]&gt;0,Tabelle1[[#This Row],[Stunde]]*$J$1*24,""),"")</f>
        <v/>
      </c>
      <c r="K1313" t="str">
        <f>IF(MOD(Tabelle1[[#This Row],[Datum]],7)=1,SUMIF(Tabelle1[Datum],"&lt;="&amp;Tabelle1[[#This Row],[Datum]],Tabelle1[Betrag]),"")</f>
        <v/>
      </c>
      <c r="L1313" s="6" t="str">
        <f>IF(MOD(Tabelle1[[#This Row],[Datum]],7)=1,SUMIF(Tabelle1[Datum],"&lt;="&amp;Tabelle1[[#This Row],[Datum]],Tabelle1[Stunde]),"")</f>
        <v/>
      </c>
    </row>
    <row r="1314" spans="2:12" hidden="1">
      <c r="B1314">
        <f>IF(Tabelle1[[#This Row],[Datum]]&lt;1,"",YEAR(Tabelle1[[#This Row],[Datum]]))</f>
        <v>2028</v>
      </c>
      <c r="C1314">
        <f>IF(Tabelle1[[#This Row],[Datum]]&lt;1,"",MONTH(Tabelle1[[#This Row],[Datum]]))</f>
        <v>8</v>
      </c>
      <c r="D1314" t="str">
        <f>IF(Tabelle1[[#This Row],[Verdienst]]="","",_xlfn.ISOWEEKNUM(Tabelle1[[#This Row],[Datum]]))</f>
        <v/>
      </c>
      <c r="E1314" s="5">
        <v>46968</v>
      </c>
      <c r="F1314" s="4"/>
      <c r="G1314" s="4"/>
      <c r="I1314" s="6" t="str">
        <f>IF(Tabelle1[[#This Row],[Beginn]]&lt;1,"",IF(OR(Tabelle1[[#This Row],[Beginn]]="Urlaub",Tabelle1[[#This Row],[Beginn]]="Krank",Tabelle1[[#This Row],[Beginn]]="Feiertag"),8/24,Tabelle1[[#This Row],[Ende]]-Tabelle1[[#This Row],[Beginn]]-Tabelle1[[#This Row],[Pause]]))</f>
        <v/>
      </c>
      <c r="J1314" s="2" t="str">
        <f>IF(ISNUMBER(Tabelle1[[#This Row],[Stunde]]),IF(Tabelle1[[#This Row],[Stunde]]&gt;0,Tabelle1[[#This Row],[Stunde]]*$J$1*24,""),"")</f>
        <v/>
      </c>
      <c r="K1314" t="str">
        <f>IF(MOD(Tabelle1[[#This Row],[Datum]],7)=1,SUMIF(Tabelle1[Datum],"&lt;="&amp;Tabelle1[[#This Row],[Datum]],Tabelle1[Betrag]),"")</f>
        <v/>
      </c>
      <c r="L1314" s="6" t="str">
        <f>IF(MOD(Tabelle1[[#This Row],[Datum]],7)=1,SUMIF(Tabelle1[Datum],"&lt;="&amp;Tabelle1[[#This Row],[Datum]],Tabelle1[Stunde]),"")</f>
        <v/>
      </c>
    </row>
    <row r="1315" spans="2:12" hidden="1">
      <c r="B1315">
        <f>IF(Tabelle1[[#This Row],[Datum]]&lt;1,"",YEAR(Tabelle1[[#This Row],[Datum]]))</f>
        <v>2028</v>
      </c>
      <c r="C1315">
        <f>IF(Tabelle1[[#This Row],[Datum]]&lt;1,"",MONTH(Tabelle1[[#This Row],[Datum]]))</f>
        <v>8</v>
      </c>
      <c r="D1315" t="str">
        <f>IF(Tabelle1[[#This Row],[Verdienst]]="","",_xlfn.ISOWEEKNUM(Tabelle1[[#This Row],[Datum]]))</f>
        <v/>
      </c>
      <c r="E1315" s="5">
        <v>46969</v>
      </c>
      <c r="F1315" s="4"/>
      <c r="G1315" s="4"/>
      <c r="I1315" s="6" t="str">
        <f>IF(Tabelle1[[#This Row],[Beginn]]&lt;1,"",IF(OR(Tabelle1[[#This Row],[Beginn]]="Urlaub",Tabelle1[[#This Row],[Beginn]]="Krank",Tabelle1[[#This Row],[Beginn]]="Feiertag"),8/24,Tabelle1[[#This Row],[Ende]]-Tabelle1[[#This Row],[Beginn]]-Tabelle1[[#This Row],[Pause]]))</f>
        <v/>
      </c>
      <c r="J1315" s="2" t="str">
        <f>IF(ISNUMBER(Tabelle1[[#This Row],[Stunde]]),IF(Tabelle1[[#This Row],[Stunde]]&gt;0,Tabelle1[[#This Row],[Stunde]]*$J$1*24,""),"")</f>
        <v/>
      </c>
      <c r="K1315" t="str">
        <f>IF(MOD(Tabelle1[[#This Row],[Datum]],7)=1,SUMIF(Tabelle1[Datum],"&lt;="&amp;Tabelle1[[#This Row],[Datum]],Tabelle1[Betrag]),"")</f>
        <v/>
      </c>
      <c r="L1315" s="6" t="str">
        <f>IF(MOD(Tabelle1[[#This Row],[Datum]],7)=1,SUMIF(Tabelle1[Datum],"&lt;="&amp;Tabelle1[[#This Row],[Datum]],Tabelle1[Stunde]),"")</f>
        <v/>
      </c>
    </row>
    <row r="1316" spans="2:12" hidden="1">
      <c r="B1316">
        <f>IF(Tabelle1[[#This Row],[Datum]]&lt;1,"",YEAR(Tabelle1[[#This Row],[Datum]]))</f>
        <v>2028</v>
      </c>
      <c r="C1316">
        <f>IF(Tabelle1[[#This Row],[Datum]]&lt;1,"",MONTH(Tabelle1[[#This Row],[Datum]]))</f>
        <v>8</v>
      </c>
      <c r="D1316" t="str">
        <f>IF(Tabelle1[[#This Row],[Verdienst]]="","",_xlfn.ISOWEEKNUM(Tabelle1[[#This Row],[Datum]]))</f>
        <v/>
      </c>
      <c r="E1316" s="5">
        <v>46970</v>
      </c>
      <c r="F1316" s="4"/>
      <c r="G1316" s="4"/>
      <c r="I1316" s="6" t="str">
        <f>IF(Tabelle1[[#This Row],[Beginn]]&lt;1,"",IF(OR(Tabelle1[[#This Row],[Beginn]]="Urlaub",Tabelle1[[#This Row],[Beginn]]="Krank",Tabelle1[[#This Row],[Beginn]]="Feiertag"),8/24,Tabelle1[[#This Row],[Ende]]-Tabelle1[[#This Row],[Beginn]]-Tabelle1[[#This Row],[Pause]]))</f>
        <v/>
      </c>
      <c r="J1316" s="2" t="str">
        <f>IF(ISNUMBER(Tabelle1[[#This Row],[Stunde]]),IF(Tabelle1[[#This Row],[Stunde]]&gt;0,Tabelle1[[#This Row],[Stunde]]*$J$1*24,""),"")</f>
        <v/>
      </c>
      <c r="K1316" t="str">
        <f>IF(MOD(Tabelle1[[#This Row],[Datum]],7)=1,SUMIF(Tabelle1[Datum],"&lt;="&amp;Tabelle1[[#This Row],[Datum]],Tabelle1[Betrag]),"")</f>
        <v/>
      </c>
      <c r="L1316" s="6" t="str">
        <f>IF(MOD(Tabelle1[[#This Row],[Datum]],7)=1,SUMIF(Tabelle1[Datum],"&lt;="&amp;Tabelle1[[#This Row],[Datum]],Tabelle1[Stunde]),"")</f>
        <v/>
      </c>
    </row>
    <row r="1317" spans="2:12" hidden="1">
      <c r="B1317">
        <f>IF(Tabelle1[[#This Row],[Datum]]&lt;1,"",YEAR(Tabelle1[[#This Row],[Datum]]))</f>
        <v>2028</v>
      </c>
      <c r="C1317">
        <f>IF(Tabelle1[[#This Row],[Datum]]&lt;1,"",MONTH(Tabelle1[[#This Row],[Datum]]))</f>
        <v>8</v>
      </c>
      <c r="D1317">
        <f>IF(Tabelle1[[#This Row],[Verdienst]]="","",_xlfn.ISOWEEKNUM(Tabelle1[[#This Row],[Datum]]))</f>
        <v>31</v>
      </c>
      <c r="E1317" s="5">
        <v>46971</v>
      </c>
      <c r="F1317" s="4"/>
      <c r="G1317" s="4"/>
      <c r="I1317" s="6" t="str">
        <f>IF(Tabelle1[[#This Row],[Beginn]]&lt;1,"",IF(OR(Tabelle1[[#This Row],[Beginn]]="Urlaub",Tabelle1[[#This Row],[Beginn]]="Krank",Tabelle1[[#This Row],[Beginn]]="Feiertag"),8/24,Tabelle1[[#This Row],[Ende]]-Tabelle1[[#This Row],[Beginn]]-Tabelle1[[#This Row],[Pause]]))</f>
        <v/>
      </c>
      <c r="J1317" s="2" t="str">
        <f>IF(ISNUMBER(Tabelle1[[#This Row],[Stunde]]),IF(Tabelle1[[#This Row],[Stunde]]&gt;0,Tabelle1[[#This Row],[Stunde]]*$J$1*24,""),"")</f>
        <v/>
      </c>
      <c r="K1317">
        <f>IF(MOD(Tabelle1[[#This Row],[Datum]],7)=1,SUMIF(Tabelle1[Datum],"&lt;="&amp;Tabelle1[[#This Row],[Datum]],Tabelle1[Betrag]),"")</f>
        <v>506.55999999999995</v>
      </c>
      <c r="L1317" s="6">
        <f>IF(MOD(Tabelle1[[#This Row],[Datum]],7)=1,SUMIF(Tabelle1[Datum],"&lt;="&amp;Tabelle1[[#This Row],[Datum]],Tabelle1[Stunde]),"")</f>
        <v>1.3333333333333333</v>
      </c>
    </row>
    <row r="1318" spans="2:12" hidden="1">
      <c r="B1318">
        <f>IF(Tabelle1[[#This Row],[Datum]]&lt;1,"",YEAR(Tabelle1[[#This Row],[Datum]]))</f>
        <v>2028</v>
      </c>
      <c r="C1318">
        <f>IF(Tabelle1[[#This Row],[Datum]]&lt;1,"",MONTH(Tabelle1[[#This Row],[Datum]]))</f>
        <v>8</v>
      </c>
      <c r="D1318" t="str">
        <f>IF(Tabelle1[[#This Row],[Verdienst]]="","",_xlfn.ISOWEEKNUM(Tabelle1[[#This Row],[Datum]]))</f>
        <v/>
      </c>
      <c r="E1318" s="5">
        <v>46972</v>
      </c>
      <c r="F1318" s="4"/>
      <c r="G1318" s="4"/>
      <c r="I1318" s="6" t="str">
        <f>IF(Tabelle1[[#This Row],[Beginn]]&lt;1,"",IF(OR(Tabelle1[[#This Row],[Beginn]]="Urlaub",Tabelle1[[#This Row],[Beginn]]="Krank",Tabelle1[[#This Row],[Beginn]]="Feiertag"),8/24,Tabelle1[[#This Row],[Ende]]-Tabelle1[[#This Row],[Beginn]]-Tabelle1[[#This Row],[Pause]]))</f>
        <v/>
      </c>
      <c r="J1318" s="2" t="str">
        <f>IF(ISNUMBER(Tabelle1[[#This Row],[Stunde]]),IF(Tabelle1[[#This Row],[Stunde]]&gt;0,Tabelle1[[#This Row],[Stunde]]*$J$1*24,""),"")</f>
        <v/>
      </c>
      <c r="K1318" t="str">
        <f>IF(MOD(Tabelle1[[#This Row],[Datum]],7)=1,SUMIF(Tabelle1[Datum],"&lt;="&amp;Tabelle1[[#This Row],[Datum]],Tabelle1[Betrag]),"")</f>
        <v/>
      </c>
      <c r="L1318" s="6" t="str">
        <f>IF(MOD(Tabelle1[[#This Row],[Datum]],7)=1,SUMIF(Tabelle1[Datum],"&lt;="&amp;Tabelle1[[#This Row],[Datum]],Tabelle1[Stunde]),"")</f>
        <v/>
      </c>
    </row>
    <row r="1319" spans="2:12" hidden="1">
      <c r="B1319">
        <f>IF(Tabelle1[[#This Row],[Datum]]&lt;1,"",YEAR(Tabelle1[[#This Row],[Datum]]))</f>
        <v>2028</v>
      </c>
      <c r="C1319">
        <f>IF(Tabelle1[[#This Row],[Datum]]&lt;1,"",MONTH(Tabelle1[[#This Row],[Datum]]))</f>
        <v>8</v>
      </c>
      <c r="D1319" t="str">
        <f>IF(Tabelle1[[#This Row],[Verdienst]]="","",_xlfn.ISOWEEKNUM(Tabelle1[[#This Row],[Datum]]))</f>
        <v/>
      </c>
      <c r="E1319" s="5">
        <v>46973</v>
      </c>
      <c r="F1319" s="4"/>
      <c r="G1319" s="4"/>
      <c r="I1319" s="6" t="str">
        <f>IF(Tabelle1[[#This Row],[Beginn]]&lt;1,"",IF(OR(Tabelle1[[#This Row],[Beginn]]="Urlaub",Tabelle1[[#This Row],[Beginn]]="Krank",Tabelle1[[#This Row],[Beginn]]="Feiertag"),8/24,Tabelle1[[#This Row],[Ende]]-Tabelle1[[#This Row],[Beginn]]-Tabelle1[[#This Row],[Pause]]))</f>
        <v/>
      </c>
      <c r="J1319" s="2" t="str">
        <f>IF(ISNUMBER(Tabelle1[[#This Row],[Stunde]]),IF(Tabelle1[[#This Row],[Stunde]]&gt;0,Tabelle1[[#This Row],[Stunde]]*$J$1*24,""),"")</f>
        <v/>
      </c>
      <c r="K1319" t="str">
        <f>IF(MOD(Tabelle1[[#This Row],[Datum]],7)=1,SUMIF(Tabelle1[Datum],"&lt;="&amp;Tabelle1[[#This Row],[Datum]],Tabelle1[Betrag]),"")</f>
        <v/>
      </c>
      <c r="L1319" s="6" t="str">
        <f>IF(MOD(Tabelle1[[#This Row],[Datum]],7)=1,SUMIF(Tabelle1[Datum],"&lt;="&amp;Tabelle1[[#This Row],[Datum]],Tabelle1[Stunde]),"")</f>
        <v/>
      </c>
    </row>
    <row r="1320" spans="2:12" hidden="1">
      <c r="B1320">
        <f>IF(Tabelle1[[#This Row],[Datum]]&lt;1,"",YEAR(Tabelle1[[#This Row],[Datum]]))</f>
        <v>2028</v>
      </c>
      <c r="C1320">
        <f>IF(Tabelle1[[#This Row],[Datum]]&lt;1,"",MONTH(Tabelle1[[#This Row],[Datum]]))</f>
        <v>8</v>
      </c>
      <c r="D1320" t="str">
        <f>IF(Tabelle1[[#This Row],[Verdienst]]="","",_xlfn.ISOWEEKNUM(Tabelle1[[#This Row],[Datum]]))</f>
        <v/>
      </c>
      <c r="E1320" s="5">
        <v>46974</v>
      </c>
      <c r="F1320" s="4"/>
      <c r="G1320" s="4"/>
      <c r="I1320" s="6" t="str">
        <f>IF(Tabelle1[[#This Row],[Beginn]]&lt;1,"",IF(OR(Tabelle1[[#This Row],[Beginn]]="Urlaub",Tabelle1[[#This Row],[Beginn]]="Krank",Tabelle1[[#This Row],[Beginn]]="Feiertag"),8/24,Tabelle1[[#This Row],[Ende]]-Tabelle1[[#This Row],[Beginn]]-Tabelle1[[#This Row],[Pause]]))</f>
        <v/>
      </c>
      <c r="J1320" s="2" t="str">
        <f>IF(ISNUMBER(Tabelle1[[#This Row],[Stunde]]),IF(Tabelle1[[#This Row],[Stunde]]&gt;0,Tabelle1[[#This Row],[Stunde]]*$J$1*24,""),"")</f>
        <v/>
      </c>
      <c r="K1320" t="str">
        <f>IF(MOD(Tabelle1[[#This Row],[Datum]],7)=1,SUMIF(Tabelle1[Datum],"&lt;="&amp;Tabelle1[[#This Row],[Datum]],Tabelle1[Betrag]),"")</f>
        <v/>
      </c>
      <c r="L1320" s="6" t="str">
        <f>IF(MOD(Tabelle1[[#This Row],[Datum]],7)=1,SUMIF(Tabelle1[Datum],"&lt;="&amp;Tabelle1[[#This Row],[Datum]],Tabelle1[Stunde]),"")</f>
        <v/>
      </c>
    </row>
    <row r="1321" spans="2:12" hidden="1">
      <c r="B1321">
        <f>IF(Tabelle1[[#This Row],[Datum]]&lt;1,"",YEAR(Tabelle1[[#This Row],[Datum]]))</f>
        <v>2028</v>
      </c>
      <c r="C1321">
        <f>IF(Tabelle1[[#This Row],[Datum]]&lt;1,"",MONTH(Tabelle1[[#This Row],[Datum]]))</f>
        <v>8</v>
      </c>
      <c r="D1321" t="str">
        <f>IF(Tabelle1[[#This Row],[Verdienst]]="","",_xlfn.ISOWEEKNUM(Tabelle1[[#This Row],[Datum]]))</f>
        <v/>
      </c>
      <c r="E1321" s="5">
        <v>46975</v>
      </c>
      <c r="F1321" s="4"/>
      <c r="G1321" s="4"/>
      <c r="I1321" s="6" t="str">
        <f>IF(Tabelle1[[#This Row],[Beginn]]&lt;1,"",IF(OR(Tabelle1[[#This Row],[Beginn]]="Urlaub",Tabelle1[[#This Row],[Beginn]]="Krank",Tabelle1[[#This Row],[Beginn]]="Feiertag"),8/24,Tabelle1[[#This Row],[Ende]]-Tabelle1[[#This Row],[Beginn]]-Tabelle1[[#This Row],[Pause]]))</f>
        <v/>
      </c>
      <c r="J1321" s="2" t="str">
        <f>IF(ISNUMBER(Tabelle1[[#This Row],[Stunde]]),IF(Tabelle1[[#This Row],[Stunde]]&gt;0,Tabelle1[[#This Row],[Stunde]]*$J$1*24,""),"")</f>
        <v/>
      </c>
      <c r="K1321" t="str">
        <f>IF(MOD(Tabelle1[[#This Row],[Datum]],7)=1,SUMIF(Tabelle1[Datum],"&lt;="&amp;Tabelle1[[#This Row],[Datum]],Tabelle1[Betrag]),"")</f>
        <v/>
      </c>
      <c r="L1321" s="6" t="str">
        <f>IF(MOD(Tabelle1[[#This Row],[Datum]],7)=1,SUMIF(Tabelle1[Datum],"&lt;="&amp;Tabelle1[[#This Row],[Datum]],Tabelle1[Stunde]),"")</f>
        <v/>
      </c>
    </row>
    <row r="1322" spans="2:12" hidden="1">
      <c r="B1322">
        <f>IF(Tabelle1[[#This Row],[Datum]]&lt;1,"",YEAR(Tabelle1[[#This Row],[Datum]]))</f>
        <v>2028</v>
      </c>
      <c r="C1322">
        <f>IF(Tabelle1[[#This Row],[Datum]]&lt;1,"",MONTH(Tabelle1[[#This Row],[Datum]]))</f>
        <v>8</v>
      </c>
      <c r="D1322" t="str">
        <f>IF(Tabelle1[[#This Row],[Verdienst]]="","",_xlfn.ISOWEEKNUM(Tabelle1[[#This Row],[Datum]]))</f>
        <v/>
      </c>
      <c r="E1322" s="5">
        <v>46976</v>
      </c>
      <c r="F1322" s="4"/>
      <c r="G1322" s="4"/>
      <c r="I1322" s="6" t="str">
        <f>IF(Tabelle1[[#This Row],[Beginn]]&lt;1,"",IF(OR(Tabelle1[[#This Row],[Beginn]]="Urlaub",Tabelle1[[#This Row],[Beginn]]="Krank",Tabelle1[[#This Row],[Beginn]]="Feiertag"),8/24,Tabelle1[[#This Row],[Ende]]-Tabelle1[[#This Row],[Beginn]]-Tabelle1[[#This Row],[Pause]]))</f>
        <v/>
      </c>
      <c r="J1322" s="2" t="str">
        <f>IF(ISNUMBER(Tabelle1[[#This Row],[Stunde]]),IF(Tabelle1[[#This Row],[Stunde]]&gt;0,Tabelle1[[#This Row],[Stunde]]*$J$1*24,""),"")</f>
        <v/>
      </c>
      <c r="K1322" t="str">
        <f>IF(MOD(Tabelle1[[#This Row],[Datum]],7)=1,SUMIF(Tabelle1[Datum],"&lt;="&amp;Tabelle1[[#This Row],[Datum]],Tabelle1[Betrag]),"")</f>
        <v/>
      </c>
      <c r="L1322" s="6" t="str">
        <f>IF(MOD(Tabelle1[[#This Row],[Datum]],7)=1,SUMIF(Tabelle1[Datum],"&lt;="&amp;Tabelle1[[#This Row],[Datum]],Tabelle1[Stunde]),"")</f>
        <v/>
      </c>
    </row>
    <row r="1323" spans="2:12" hidden="1">
      <c r="B1323">
        <f>IF(Tabelle1[[#This Row],[Datum]]&lt;1,"",YEAR(Tabelle1[[#This Row],[Datum]]))</f>
        <v>2028</v>
      </c>
      <c r="C1323">
        <f>IF(Tabelle1[[#This Row],[Datum]]&lt;1,"",MONTH(Tabelle1[[#This Row],[Datum]]))</f>
        <v>8</v>
      </c>
      <c r="D1323" t="str">
        <f>IF(Tabelle1[[#This Row],[Verdienst]]="","",_xlfn.ISOWEEKNUM(Tabelle1[[#This Row],[Datum]]))</f>
        <v/>
      </c>
      <c r="E1323" s="5">
        <v>46977</v>
      </c>
      <c r="F1323" s="4"/>
      <c r="G1323" s="4"/>
      <c r="I1323" s="6" t="str">
        <f>IF(Tabelle1[[#This Row],[Beginn]]&lt;1,"",IF(OR(Tabelle1[[#This Row],[Beginn]]="Urlaub",Tabelle1[[#This Row],[Beginn]]="Krank",Tabelle1[[#This Row],[Beginn]]="Feiertag"),8/24,Tabelle1[[#This Row],[Ende]]-Tabelle1[[#This Row],[Beginn]]-Tabelle1[[#This Row],[Pause]]))</f>
        <v/>
      </c>
      <c r="J1323" s="2" t="str">
        <f>IF(ISNUMBER(Tabelle1[[#This Row],[Stunde]]),IF(Tabelle1[[#This Row],[Stunde]]&gt;0,Tabelle1[[#This Row],[Stunde]]*$J$1*24,""),"")</f>
        <v/>
      </c>
      <c r="K1323" t="str">
        <f>IF(MOD(Tabelle1[[#This Row],[Datum]],7)=1,SUMIF(Tabelle1[Datum],"&lt;="&amp;Tabelle1[[#This Row],[Datum]],Tabelle1[Betrag]),"")</f>
        <v/>
      </c>
      <c r="L1323" s="6" t="str">
        <f>IF(MOD(Tabelle1[[#This Row],[Datum]],7)=1,SUMIF(Tabelle1[Datum],"&lt;="&amp;Tabelle1[[#This Row],[Datum]],Tabelle1[Stunde]),"")</f>
        <v/>
      </c>
    </row>
    <row r="1324" spans="2:12" hidden="1">
      <c r="B1324">
        <f>IF(Tabelle1[[#This Row],[Datum]]&lt;1,"",YEAR(Tabelle1[[#This Row],[Datum]]))</f>
        <v>2028</v>
      </c>
      <c r="C1324">
        <f>IF(Tabelle1[[#This Row],[Datum]]&lt;1,"",MONTH(Tabelle1[[#This Row],[Datum]]))</f>
        <v>8</v>
      </c>
      <c r="D1324">
        <f>IF(Tabelle1[[#This Row],[Verdienst]]="","",_xlfn.ISOWEEKNUM(Tabelle1[[#This Row],[Datum]]))</f>
        <v>32</v>
      </c>
      <c r="E1324" s="5">
        <v>46978</v>
      </c>
      <c r="F1324" s="4"/>
      <c r="G1324" s="4"/>
      <c r="I1324" s="6" t="str">
        <f>IF(Tabelle1[[#This Row],[Beginn]]&lt;1,"",IF(OR(Tabelle1[[#This Row],[Beginn]]="Urlaub",Tabelle1[[#This Row],[Beginn]]="Krank",Tabelle1[[#This Row],[Beginn]]="Feiertag"),8/24,Tabelle1[[#This Row],[Ende]]-Tabelle1[[#This Row],[Beginn]]-Tabelle1[[#This Row],[Pause]]))</f>
        <v/>
      </c>
      <c r="J1324" s="2" t="str">
        <f>IF(ISNUMBER(Tabelle1[[#This Row],[Stunde]]),IF(Tabelle1[[#This Row],[Stunde]]&gt;0,Tabelle1[[#This Row],[Stunde]]*$J$1*24,""),"")</f>
        <v/>
      </c>
      <c r="K1324">
        <f>IF(MOD(Tabelle1[[#This Row],[Datum]],7)=1,SUMIF(Tabelle1[Datum],"&lt;="&amp;Tabelle1[[#This Row],[Datum]],Tabelle1[Betrag]),"")</f>
        <v>506.55999999999995</v>
      </c>
      <c r="L1324" s="6">
        <f>IF(MOD(Tabelle1[[#This Row],[Datum]],7)=1,SUMIF(Tabelle1[Datum],"&lt;="&amp;Tabelle1[[#This Row],[Datum]],Tabelle1[Stunde]),"")</f>
        <v>1.3333333333333333</v>
      </c>
    </row>
    <row r="1325" spans="2:12" hidden="1">
      <c r="B1325">
        <f>IF(Tabelle1[[#This Row],[Datum]]&lt;1,"",YEAR(Tabelle1[[#This Row],[Datum]]))</f>
        <v>2028</v>
      </c>
      <c r="C1325">
        <f>IF(Tabelle1[[#This Row],[Datum]]&lt;1,"",MONTH(Tabelle1[[#This Row],[Datum]]))</f>
        <v>8</v>
      </c>
      <c r="D1325" t="str">
        <f>IF(Tabelle1[[#This Row],[Verdienst]]="","",_xlfn.ISOWEEKNUM(Tabelle1[[#This Row],[Datum]]))</f>
        <v/>
      </c>
      <c r="E1325" s="5">
        <v>46979</v>
      </c>
      <c r="F1325" s="4"/>
      <c r="G1325" s="4"/>
      <c r="I1325" s="6" t="str">
        <f>IF(Tabelle1[[#This Row],[Beginn]]&lt;1,"",IF(OR(Tabelle1[[#This Row],[Beginn]]="Urlaub",Tabelle1[[#This Row],[Beginn]]="Krank",Tabelle1[[#This Row],[Beginn]]="Feiertag"),8/24,Tabelle1[[#This Row],[Ende]]-Tabelle1[[#This Row],[Beginn]]-Tabelle1[[#This Row],[Pause]]))</f>
        <v/>
      </c>
      <c r="J1325" s="2" t="str">
        <f>IF(ISNUMBER(Tabelle1[[#This Row],[Stunde]]),IF(Tabelle1[[#This Row],[Stunde]]&gt;0,Tabelle1[[#This Row],[Stunde]]*$J$1*24,""),"")</f>
        <v/>
      </c>
      <c r="K1325" t="str">
        <f>IF(MOD(Tabelle1[[#This Row],[Datum]],7)=1,SUMIF(Tabelle1[Datum],"&lt;="&amp;Tabelle1[[#This Row],[Datum]],Tabelle1[Betrag]),"")</f>
        <v/>
      </c>
      <c r="L1325" s="6" t="str">
        <f>IF(MOD(Tabelle1[[#This Row],[Datum]],7)=1,SUMIF(Tabelle1[Datum],"&lt;="&amp;Tabelle1[[#This Row],[Datum]],Tabelle1[Stunde]),"")</f>
        <v/>
      </c>
    </row>
    <row r="1326" spans="2:12" hidden="1">
      <c r="B1326">
        <f>IF(Tabelle1[[#This Row],[Datum]]&lt;1,"",YEAR(Tabelle1[[#This Row],[Datum]]))</f>
        <v>2028</v>
      </c>
      <c r="C1326">
        <f>IF(Tabelle1[[#This Row],[Datum]]&lt;1,"",MONTH(Tabelle1[[#This Row],[Datum]]))</f>
        <v>8</v>
      </c>
      <c r="D1326" t="str">
        <f>IF(Tabelle1[[#This Row],[Verdienst]]="","",_xlfn.ISOWEEKNUM(Tabelle1[[#This Row],[Datum]]))</f>
        <v/>
      </c>
      <c r="E1326" s="5">
        <v>46980</v>
      </c>
      <c r="F1326" s="4"/>
      <c r="G1326" s="4"/>
      <c r="I1326" s="6" t="str">
        <f>IF(Tabelle1[[#This Row],[Beginn]]&lt;1,"",IF(OR(Tabelle1[[#This Row],[Beginn]]="Urlaub",Tabelle1[[#This Row],[Beginn]]="Krank",Tabelle1[[#This Row],[Beginn]]="Feiertag"),8/24,Tabelle1[[#This Row],[Ende]]-Tabelle1[[#This Row],[Beginn]]-Tabelle1[[#This Row],[Pause]]))</f>
        <v/>
      </c>
      <c r="J1326" s="2" t="str">
        <f>IF(ISNUMBER(Tabelle1[[#This Row],[Stunde]]),IF(Tabelle1[[#This Row],[Stunde]]&gt;0,Tabelle1[[#This Row],[Stunde]]*$J$1*24,""),"")</f>
        <v/>
      </c>
      <c r="K1326" t="str">
        <f>IF(MOD(Tabelle1[[#This Row],[Datum]],7)=1,SUMIF(Tabelle1[Datum],"&lt;="&amp;Tabelle1[[#This Row],[Datum]],Tabelle1[Betrag]),"")</f>
        <v/>
      </c>
      <c r="L1326" s="6" t="str">
        <f>IF(MOD(Tabelle1[[#This Row],[Datum]],7)=1,SUMIF(Tabelle1[Datum],"&lt;="&amp;Tabelle1[[#This Row],[Datum]],Tabelle1[Stunde]),"")</f>
        <v/>
      </c>
    </row>
    <row r="1327" spans="2:12" hidden="1">
      <c r="B1327">
        <f>IF(Tabelle1[[#This Row],[Datum]]&lt;1,"",YEAR(Tabelle1[[#This Row],[Datum]]))</f>
        <v>2028</v>
      </c>
      <c r="C1327">
        <f>IF(Tabelle1[[#This Row],[Datum]]&lt;1,"",MONTH(Tabelle1[[#This Row],[Datum]]))</f>
        <v>8</v>
      </c>
      <c r="D1327" t="str">
        <f>IF(Tabelle1[[#This Row],[Verdienst]]="","",_xlfn.ISOWEEKNUM(Tabelle1[[#This Row],[Datum]]))</f>
        <v/>
      </c>
      <c r="E1327" s="5">
        <v>46981</v>
      </c>
      <c r="F1327" s="4"/>
      <c r="G1327" s="4"/>
      <c r="I1327" s="6" t="str">
        <f>IF(Tabelle1[[#This Row],[Beginn]]&lt;1,"",IF(OR(Tabelle1[[#This Row],[Beginn]]="Urlaub",Tabelle1[[#This Row],[Beginn]]="Krank",Tabelle1[[#This Row],[Beginn]]="Feiertag"),8/24,Tabelle1[[#This Row],[Ende]]-Tabelle1[[#This Row],[Beginn]]-Tabelle1[[#This Row],[Pause]]))</f>
        <v/>
      </c>
      <c r="J1327" s="2" t="str">
        <f>IF(ISNUMBER(Tabelle1[[#This Row],[Stunde]]),IF(Tabelle1[[#This Row],[Stunde]]&gt;0,Tabelle1[[#This Row],[Stunde]]*$J$1*24,""),"")</f>
        <v/>
      </c>
      <c r="K1327" t="str">
        <f>IF(MOD(Tabelle1[[#This Row],[Datum]],7)=1,SUMIF(Tabelle1[Datum],"&lt;="&amp;Tabelle1[[#This Row],[Datum]],Tabelle1[Betrag]),"")</f>
        <v/>
      </c>
      <c r="L1327" s="6" t="str">
        <f>IF(MOD(Tabelle1[[#This Row],[Datum]],7)=1,SUMIF(Tabelle1[Datum],"&lt;="&amp;Tabelle1[[#This Row],[Datum]],Tabelle1[Stunde]),"")</f>
        <v/>
      </c>
    </row>
    <row r="1328" spans="2:12" hidden="1">
      <c r="B1328">
        <f>IF(Tabelle1[[#This Row],[Datum]]&lt;1,"",YEAR(Tabelle1[[#This Row],[Datum]]))</f>
        <v>2028</v>
      </c>
      <c r="C1328">
        <f>IF(Tabelle1[[#This Row],[Datum]]&lt;1,"",MONTH(Tabelle1[[#This Row],[Datum]]))</f>
        <v>8</v>
      </c>
      <c r="D1328" t="str">
        <f>IF(Tabelle1[[#This Row],[Verdienst]]="","",_xlfn.ISOWEEKNUM(Tabelle1[[#This Row],[Datum]]))</f>
        <v/>
      </c>
      <c r="E1328" s="5">
        <v>46982</v>
      </c>
      <c r="F1328" s="4"/>
      <c r="G1328" s="4"/>
      <c r="I1328" s="6" t="str">
        <f>IF(Tabelle1[[#This Row],[Beginn]]&lt;1,"",IF(OR(Tabelle1[[#This Row],[Beginn]]="Urlaub",Tabelle1[[#This Row],[Beginn]]="Krank",Tabelle1[[#This Row],[Beginn]]="Feiertag"),8/24,Tabelle1[[#This Row],[Ende]]-Tabelle1[[#This Row],[Beginn]]-Tabelle1[[#This Row],[Pause]]))</f>
        <v/>
      </c>
      <c r="J1328" s="2" t="str">
        <f>IF(ISNUMBER(Tabelle1[[#This Row],[Stunde]]),IF(Tabelle1[[#This Row],[Stunde]]&gt;0,Tabelle1[[#This Row],[Stunde]]*$J$1*24,""),"")</f>
        <v/>
      </c>
      <c r="K1328" t="str">
        <f>IF(MOD(Tabelle1[[#This Row],[Datum]],7)=1,SUMIF(Tabelle1[Datum],"&lt;="&amp;Tabelle1[[#This Row],[Datum]],Tabelle1[Betrag]),"")</f>
        <v/>
      </c>
      <c r="L1328" s="6" t="str">
        <f>IF(MOD(Tabelle1[[#This Row],[Datum]],7)=1,SUMIF(Tabelle1[Datum],"&lt;="&amp;Tabelle1[[#This Row],[Datum]],Tabelle1[Stunde]),"")</f>
        <v/>
      </c>
    </row>
    <row r="1329" spans="2:12" hidden="1">
      <c r="B1329">
        <f>IF(Tabelle1[[#This Row],[Datum]]&lt;1,"",YEAR(Tabelle1[[#This Row],[Datum]]))</f>
        <v>2028</v>
      </c>
      <c r="C1329">
        <f>IF(Tabelle1[[#This Row],[Datum]]&lt;1,"",MONTH(Tabelle1[[#This Row],[Datum]]))</f>
        <v>8</v>
      </c>
      <c r="D1329" t="str">
        <f>IF(Tabelle1[[#This Row],[Verdienst]]="","",_xlfn.ISOWEEKNUM(Tabelle1[[#This Row],[Datum]]))</f>
        <v/>
      </c>
      <c r="E1329" s="5">
        <v>46983</v>
      </c>
      <c r="F1329" s="4"/>
      <c r="G1329" s="4"/>
      <c r="I1329" s="6" t="str">
        <f>IF(Tabelle1[[#This Row],[Beginn]]&lt;1,"",IF(OR(Tabelle1[[#This Row],[Beginn]]="Urlaub",Tabelle1[[#This Row],[Beginn]]="Krank",Tabelle1[[#This Row],[Beginn]]="Feiertag"),8/24,Tabelle1[[#This Row],[Ende]]-Tabelle1[[#This Row],[Beginn]]-Tabelle1[[#This Row],[Pause]]))</f>
        <v/>
      </c>
      <c r="J1329" s="2" t="str">
        <f>IF(ISNUMBER(Tabelle1[[#This Row],[Stunde]]),IF(Tabelle1[[#This Row],[Stunde]]&gt;0,Tabelle1[[#This Row],[Stunde]]*$J$1*24,""),"")</f>
        <v/>
      </c>
      <c r="K1329" t="str">
        <f>IF(MOD(Tabelle1[[#This Row],[Datum]],7)=1,SUMIF(Tabelle1[Datum],"&lt;="&amp;Tabelle1[[#This Row],[Datum]],Tabelle1[Betrag]),"")</f>
        <v/>
      </c>
      <c r="L1329" s="6" t="str">
        <f>IF(MOD(Tabelle1[[#This Row],[Datum]],7)=1,SUMIF(Tabelle1[Datum],"&lt;="&amp;Tabelle1[[#This Row],[Datum]],Tabelle1[Stunde]),"")</f>
        <v/>
      </c>
    </row>
    <row r="1330" spans="2:12" hidden="1">
      <c r="B1330">
        <f>IF(Tabelle1[[#This Row],[Datum]]&lt;1,"",YEAR(Tabelle1[[#This Row],[Datum]]))</f>
        <v>2028</v>
      </c>
      <c r="C1330">
        <f>IF(Tabelle1[[#This Row],[Datum]]&lt;1,"",MONTH(Tabelle1[[#This Row],[Datum]]))</f>
        <v>8</v>
      </c>
      <c r="D1330" t="str">
        <f>IF(Tabelle1[[#This Row],[Verdienst]]="","",_xlfn.ISOWEEKNUM(Tabelle1[[#This Row],[Datum]]))</f>
        <v/>
      </c>
      <c r="E1330" s="5">
        <v>46984</v>
      </c>
      <c r="F1330" s="4"/>
      <c r="G1330" s="4"/>
      <c r="I1330" s="6" t="str">
        <f>IF(Tabelle1[[#This Row],[Beginn]]&lt;1,"",IF(OR(Tabelle1[[#This Row],[Beginn]]="Urlaub",Tabelle1[[#This Row],[Beginn]]="Krank",Tabelle1[[#This Row],[Beginn]]="Feiertag"),8/24,Tabelle1[[#This Row],[Ende]]-Tabelle1[[#This Row],[Beginn]]-Tabelle1[[#This Row],[Pause]]))</f>
        <v/>
      </c>
      <c r="J1330" s="2" t="str">
        <f>IF(ISNUMBER(Tabelle1[[#This Row],[Stunde]]),IF(Tabelle1[[#This Row],[Stunde]]&gt;0,Tabelle1[[#This Row],[Stunde]]*$J$1*24,""),"")</f>
        <v/>
      </c>
      <c r="K1330" t="str">
        <f>IF(MOD(Tabelle1[[#This Row],[Datum]],7)=1,SUMIF(Tabelle1[Datum],"&lt;="&amp;Tabelle1[[#This Row],[Datum]],Tabelle1[Betrag]),"")</f>
        <v/>
      </c>
      <c r="L1330" s="6" t="str">
        <f>IF(MOD(Tabelle1[[#This Row],[Datum]],7)=1,SUMIF(Tabelle1[Datum],"&lt;="&amp;Tabelle1[[#This Row],[Datum]],Tabelle1[Stunde]),"")</f>
        <v/>
      </c>
    </row>
    <row r="1331" spans="2:12" hidden="1">
      <c r="B1331">
        <f>IF(Tabelle1[[#This Row],[Datum]]&lt;1,"",YEAR(Tabelle1[[#This Row],[Datum]]))</f>
        <v>2028</v>
      </c>
      <c r="C1331">
        <f>IF(Tabelle1[[#This Row],[Datum]]&lt;1,"",MONTH(Tabelle1[[#This Row],[Datum]]))</f>
        <v>8</v>
      </c>
      <c r="D1331">
        <f>IF(Tabelle1[[#This Row],[Verdienst]]="","",_xlfn.ISOWEEKNUM(Tabelle1[[#This Row],[Datum]]))</f>
        <v>33</v>
      </c>
      <c r="E1331" s="5">
        <v>46985</v>
      </c>
      <c r="F1331" s="4"/>
      <c r="G1331" s="4"/>
      <c r="I1331" s="6" t="str">
        <f>IF(Tabelle1[[#This Row],[Beginn]]&lt;1,"",IF(OR(Tabelle1[[#This Row],[Beginn]]="Urlaub",Tabelle1[[#This Row],[Beginn]]="Krank",Tabelle1[[#This Row],[Beginn]]="Feiertag"),8/24,Tabelle1[[#This Row],[Ende]]-Tabelle1[[#This Row],[Beginn]]-Tabelle1[[#This Row],[Pause]]))</f>
        <v/>
      </c>
      <c r="J1331" s="2" t="str">
        <f>IF(ISNUMBER(Tabelle1[[#This Row],[Stunde]]),IF(Tabelle1[[#This Row],[Stunde]]&gt;0,Tabelle1[[#This Row],[Stunde]]*$J$1*24,""),"")</f>
        <v/>
      </c>
      <c r="K1331">
        <f>IF(MOD(Tabelle1[[#This Row],[Datum]],7)=1,SUMIF(Tabelle1[Datum],"&lt;="&amp;Tabelle1[[#This Row],[Datum]],Tabelle1[Betrag]),"")</f>
        <v>506.55999999999995</v>
      </c>
      <c r="L1331" s="6">
        <f>IF(MOD(Tabelle1[[#This Row],[Datum]],7)=1,SUMIF(Tabelle1[Datum],"&lt;="&amp;Tabelle1[[#This Row],[Datum]],Tabelle1[Stunde]),"")</f>
        <v>1.3333333333333333</v>
      </c>
    </row>
    <row r="1332" spans="2:12" hidden="1">
      <c r="B1332">
        <f>IF(Tabelle1[[#This Row],[Datum]]&lt;1,"",YEAR(Tabelle1[[#This Row],[Datum]]))</f>
        <v>2028</v>
      </c>
      <c r="C1332">
        <f>IF(Tabelle1[[#This Row],[Datum]]&lt;1,"",MONTH(Tabelle1[[#This Row],[Datum]]))</f>
        <v>8</v>
      </c>
      <c r="D1332" t="str">
        <f>IF(Tabelle1[[#This Row],[Verdienst]]="","",_xlfn.ISOWEEKNUM(Tabelle1[[#This Row],[Datum]]))</f>
        <v/>
      </c>
      <c r="E1332" s="5">
        <v>46986</v>
      </c>
      <c r="F1332" s="4"/>
      <c r="G1332" s="4"/>
      <c r="I1332" s="6" t="str">
        <f>IF(Tabelle1[[#This Row],[Beginn]]&lt;1,"",IF(OR(Tabelle1[[#This Row],[Beginn]]="Urlaub",Tabelle1[[#This Row],[Beginn]]="Krank",Tabelle1[[#This Row],[Beginn]]="Feiertag"),8/24,Tabelle1[[#This Row],[Ende]]-Tabelle1[[#This Row],[Beginn]]-Tabelle1[[#This Row],[Pause]]))</f>
        <v/>
      </c>
      <c r="J1332" s="2" t="str">
        <f>IF(ISNUMBER(Tabelle1[[#This Row],[Stunde]]),IF(Tabelle1[[#This Row],[Stunde]]&gt;0,Tabelle1[[#This Row],[Stunde]]*$J$1*24,""),"")</f>
        <v/>
      </c>
      <c r="K1332" t="str">
        <f>IF(MOD(Tabelle1[[#This Row],[Datum]],7)=1,SUMIF(Tabelle1[Datum],"&lt;="&amp;Tabelle1[[#This Row],[Datum]],Tabelle1[Betrag]),"")</f>
        <v/>
      </c>
      <c r="L1332" s="6" t="str">
        <f>IF(MOD(Tabelle1[[#This Row],[Datum]],7)=1,SUMIF(Tabelle1[Datum],"&lt;="&amp;Tabelle1[[#This Row],[Datum]],Tabelle1[Stunde]),"")</f>
        <v/>
      </c>
    </row>
    <row r="1333" spans="2:12" hidden="1">
      <c r="B1333">
        <f>IF(Tabelle1[[#This Row],[Datum]]&lt;1,"",YEAR(Tabelle1[[#This Row],[Datum]]))</f>
        <v>2028</v>
      </c>
      <c r="C1333">
        <f>IF(Tabelle1[[#This Row],[Datum]]&lt;1,"",MONTH(Tabelle1[[#This Row],[Datum]]))</f>
        <v>8</v>
      </c>
      <c r="D1333" t="str">
        <f>IF(Tabelle1[[#This Row],[Verdienst]]="","",_xlfn.ISOWEEKNUM(Tabelle1[[#This Row],[Datum]]))</f>
        <v/>
      </c>
      <c r="E1333" s="5">
        <v>46987</v>
      </c>
      <c r="F1333" s="4"/>
      <c r="G1333" s="4"/>
      <c r="I1333" s="6" t="str">
        <f>IF(Tabelle1[[#This Row],[Beginn]]&lt;1,"",IF(OR(Tabelle1[[#This Row],[Beginn]]="Urlaub",Tabelle1[[#This Row],[Beginn]]="Krank",Tabelle1[[#This Row],[Beginn]]="Feiertag"),8/24,Tabelle1[[#This Row],[Ende]]-Tabelle1[[#This Row],[Beginn]]-Tabelle1[[#This Row],[Pause]]))</f>
        <v/>
      </c>
      <c r="J1333" s="2" t="str">
        <f>IF(ISNUMBER(Tabelle1[[#This Row],[Stunde]]),IF(Tabelle1[[#This Row],[Stunde]]&gt;0,Tabelle1[[#This Row],[Stunde]]*$J$1*24,""),"")</f>
        <v/>
      </c>
      <c r="K1333" t="str">
        <f>IF(MOD(Tabelle1[[#This Row],[Datum]],7)=1,SUMIF(Tabelle1[Datum],"&lt;="&amp;Tabelle1[[#This Row],[Datum]],Tabelle1[Betrag]),"")</f>
        <v/>
      </c>
      <c r="L1333" s="6" t="str">
        <f>IF(MOD(Tabelle1[[#This Row],[Datum]],7)=1,SUMIF(Tabelle1[Datum],"&lt;="&amp;Tabelle1[[#This Row],[Datum]],Tabelle1[Stunde]),"")</f>
        <v/>
      </c>
    </row>
    <row r="1334" spans="2:12" hidden="1">
      <c r="B1334">
        <f>IF(Tabelle1[[#This Row],[Datum]]&lt;1,"",YEAR(Tabelle1[[#This Row],[Datum]]))</f>
        <v>2028</v>
      </c>
      <c r="C1334">
        <f>IF(Tabelle1[[#This Row],[Datum]]&lt;1,"",MONTH(Tabelle1[[#This Row],[Datum]]))</f>
        <v>8</v>
      </c>
      <c r="D1334" t="str">
        <f>IF(Tabelle1[[#This Row],[Verdienst]]="","",_xlfn.ISOWEEKNUM(Tabelle1[[#This Row],[Datum]]))</f>
        <v/>
      </c>
      <c r="E1334" s="5">
        <v>46988</v>
      </c>
      <c r="F1334" s="4"/>
      <c r="G1334" s="4"/>
      <c r="I1334" s="6" t="str">
        <f>IF(Tabelle1[[#This Row],[Beginn]]&lt;1,"",IF(OR(Tabelle1[[#This Row],[Beginn]]="Urlaub",Tabelle1[[#This Row],[Beginn]]="Krank",Tabelle1[[#This Row],[Beginn]]="Feiertag"),8/24,Tabelle1[[#This Row],[Ende]]-Tabelle1[[#This Row],[Beginn]]-Tabelle1[[#This Row],[Pause]]))</f>
        <v/>
      </c>
      <c r="J1334" s="2" t="str">
        <f>IF(ISNUMBER(Tabelle1[[#This Row],[Stunde]]),IF(Tabelle1[[#This Row],[Stunde]]&gt;0,Tabelle1[[#This Row],[Stunde]]*$J$1*24,""),"")</f>
        <v/>
      </c>
      <c r="K1334" t="str">
        <f>IF(MOD(Tabelle1[[#This Row],[Datum]],7)=1,SUMIF(Tabelle1[Datum],"&lt;="&amp;Tabelle1[[#This Row],[Datum]],Tabelle1[Betrag]),"")</f>
        <v/>
      </c>
      <c r="L1334" s="6" t="str">
        <f>IF(MOD(Tabelle1[[#This Row],[Datum]],7)=1,SUMIF(Tabelle1[Datum],"&lt;="&amp;Tabelle1[[#This Row],[Datum]],Tabelle1[Stunde]),"")</f>
        <v/>
      </c>
    </row>
    <row r="1335" spans="2:12" hidden="1">
      <c r="B1335">
        <f>IF(Tabelle1[[#This Row],[Datum]]&lt;1,"",YEAR(Tabelle1[[#This Row],[Datum]]))</f>
        <v>2028</v>
      </c>
      <c r="C1335">
        <f>IF(Tabelle1[[#This Row],[Datum]]&lt;1,"",MONTH(Tabelle1[[#This Row],[Datum]]))</f>
        <v>8</v>
      </c>
      <c r="D1335" t="str">
        <f>IF(Tabelle1[[#This Row],[Verdienst]]="","",_xlfn.ISOWEEKNUM(Tabelle1[[#This Row],[Datum]]))</f>
        <v/>
      </c>
      <c r="E1335" s="5">
        <v>46989</v>
      </c>
      <c r="F1335" s="4"/>
      <c r="G1335" s="4"/>
      <c r="I1335" s="6" t="str">
        <f>IF(Tabelle1[[#This Row],[Beginn]]&lt;1,"",IF(OR(Tabelle1[[#This Row],[Beginn]]="Urlaub",Tabelle1[[#This Row],[Beginn]]="Krank",Tabelle1[[#This Row],[Beginn]]="Feiertag"),8/24,Tabelle1[[#This Row],[Ende]]-Tabelle1[[#This Row],[Beginn]]-Tabelle1[[#This Row],[Pause]]))</f>
        <v/>
      </c>
      <c r="J1335" s="2" t="str">
        <f>IF(ISNUMBER(Tabelle1[[#This Row],[Stunde]]),IF(Tabelle1[[#This Row],[Stunde]]&gt;0,Tabelle1[[#This Row],[Stunde]]*$J$1*24,""),"")</f>
        <v/>
      </c>
      <c r="K1335" t="str">
        <f>IF(MOD(Tabelle1[[#This Row],[Datum]],7)=1,SUMIF(Tabelle1[Datum],"&lt;="&amp;Tabelle1[[#This Row],[Datum]],Tabelle1[Betrag]),"")</f>
        <v/>
      </c>
      <c r="L1335" s="6" t="str">
        <f>IF(MOD(Tabelle1[[#This Row],[Datum]],7)=1,SUMIF(Tabelle1[Datum],"&lt;="&amp;Tabelle1[[#This Row],[Datum]],Tabelle1[Stunde]),"")</f>
        <v/>
      </c>
    </row>
    <row r="1336" spans="2:12" hidden="1">
      <c r="B1336">
        <f>IF(Tabelle1[[#This Row],[Datum]]&lt;1,"",YEAR(Tabelle1[[#This Row],[Datum]]))</f>
        <v>2028</v>
      </c>
      <c r="C1336">
        <f>IF(Tabelle1[[#This Row],[Datum]]&lt;1,"",MONTH(Tabelle1[[#This Row],[Datum]]))</f>
        <v>8</v>
      </c>
      <c r="D1336" t="str">
        <f>IF(Tabelle1[[#This Row],[Verdienst]]="","",_xlfn.ISOWEEKNUM(Tabelle1[[#This Row],[Datum]]))</f>
        <v/>
      </c>
      <c r="E1336" s="5">
        <v>46990</v>
      </c>
      <c r="F1336" s="4"/>
      <c r="G1336" s="4"/>
      <c r="I1336" s="6" t="str">
        <f>IF(Tabelle1[[#This Row],[Beginn]]&lt;1,"",IF(OR(Tabelle1[[#This Row],[Beginn]]="Urlaub",Tabelle1[[#This Row],[Beginn]]="Krank",Tabelle1[[#This Row],[Beginn]]="Feiertag"),8/24,Tabelle1[[#This Row],[Ende]]-Tabelle1[[#This Row],[Beginn]]-Tabelle1[[#This Row],[Pause]]))</f>
        <v/>
      </c>
      <c r="J1336" s="2" t="str">
        <f>IF(ISNUMBER(Tabelle1[[#This Row],[Stunde]]),IF(Tabelle1[[#This Row],[Stunde]]&gt;0,Tabelle1[[#This Row],[Stunde]]*$J$1*24,""),"")</f>
        <v/>
      </c>
      <c r="K1336" t="str">
        <f>IF(MOD(Tabelle1[[#This Row],[Datum]],7)=1,SUMIF(Tabelle1[Datum],"&lt;="&amp;Tabelle1[[#This Row],[Datum]],Tabelle1[Betrag]),"")</f>
        <v/>
      </c>
      <c r="L1336" s="6" t="str">
        <f>IF(MOD(Tabelle1[[#This Row],[Datum]],7)=1,SUMIF(Tabelle1[Datum],"&lt;="&amp;Tabelle1[[#This Row],[Datum]],Tabelle1[Stunde]),"")</f>
        <v/>
      </c>
    </row>
    <row r="1337" spans="2:12" hidden="1">
      <c r="B1337">
        <f>IF(Tabelle1[[#This Row],[Datum]]&lt;1,"",YEAR(Tabelle1[[#This Row],[Datum]]))</f>
        <v>2028</v>
      </c>
      <c r="C1337">
        <f>IF(Tabelle1[[#This Row],[Datum]]&lt;1,"",MONTH(Tabelle1[[#This Row],[Datum]]))</f>
        <v>8</v>
      </c>
      <c r="D1337" t="str">
        <f>IF(Tabelle1[[#This Row],[Verdienst]]="","",_xlfn.ISOWEEKNUM(Tabelle1[[#This Row],[Datum]]))</f>
        <v/>
      </c>
      <c r="E1337" s="5">
        <v>46991</v>
      </c>
      <c r="F1337" s="4"/>
      <c r="G1337" s="4"/>
      <c r="I1337" s="6" t="str">
        <f>IF(Tabelle1[[#This Row],[Beginn]]&lt;1,"",IF(OR(Tabelle1[[#This Row],[Beginn]]="Urlaub",Tabelle1[[#This Row],[Beginn]]="Krank",Tabelle1[[#This Row],[Beginn]]="Feiertag"),8/24,Tabelle1[[#This Row],[Ende]]-Tabelle1[[#This Row],[Beginn]]-Tabelle1[[#This Row],[Pause]]))</f>
        <v/>
      </c>
      <c r="J1337" s="2" t="str">
        <f>IF(ISNUMBER(Tabelle1[[#This Row],[Stunde]]),IF(Tabelle1[[#This Row],[Stunde]]&gt;0,Tabelle1[[#This Row],[Stunde]]*$J$1*24,""),"")</f>
        <v/>
      </c>
      <c r="K1337" t="str">
        <f>IF(MOD(Tabelle1[[#This Row],[Datum]],7)=1,SUMIF(Tabelle1[Datum],"&lt;="&amp;Tabelle1[[#This Row],[Datum]],Tabelle1[Betrag]),"")</f>
        <v/>
      </c>
      <c r="L1337" s="6" t="str">
        <f>IF(MOD(Tabelle1[[#This Row],[Datum]],7)=1,SUMIF(Tabelle1[Datum],"&lt;="&amp;Tabelle1[[#This Row],[Datum]],Tabelle1[Stunde]),"")</f>
        <v/>
      </c>
    </row>
    <row r="1338" spans="2:12" hidden="1">
      <c r="B1338">
        <f>IF(Tabelle1[[#This Row],[Datum]]&lt;1,"",YEAR(Tabelle1[[#This Row],[Datum]]))</f>
        <v>2028</v>
      </c>
      <c r="C1338">
        <f>IF(Tabelle1[[#This Row],[Datum]]&lt;1,"",MONTH(Tabelle1[[#This Row],[Datum]]))</f>
        <v>8</v>
      </c>
      <c r="D1338">
        <f>IF(Tabelle1[[#This Row],[Verdienst]]="","",_xlfn.ISOWEEKNUM(Tabelle1[[#This Row],[Datum]]))</f>
        <v>34</v>
      </c>
      <c r="E1338" s="5">
        <v>46992</v>
      </c>
      <c r="F1338" s="4"/>
      <c r="G1338" s="4"/>
      <c r="I1338" s="6" t="str">
        <f>IF(Tabelle1[[#This Row],[Beginn]]&lt;1,"",IF(OR(Tabelle1[[#This Row],[Beginn]]="Urlaub",Tabelle1[[#This Row],[Beginn]]="Krank",Tabelle1[[#This Row],[Beginn]]="Feiertag"),8/24,Tabelle1[[#This Row],[Ende]]-Tabelle1[[#This Row],[Beginn]]-Tabelle1[[#This Row],[Pause]]))</f>
        <v/>
      </c>
      <c r="J1338" s="2" t="str">
        <f>IF(ISNUMBER(Tabelle1[[#This Row],[Stunde]]),IF(Tabelle1[[#This Row],[Stunde]]&gt;0,Tabelle1[[#This Row],[Stunde]]*$J$1*24,""),"")</f>
        <v/>
      </c>
      <c r="K1338">
        <f>IF(MOD(Tabelle1[[#This Row],[Datum]],7)=1,SUMIF(Tabelle1[Datum],"&lt;="&amp;Tabelle1[[#This Row],[Datum]],Tabelle1[Betrag]),"")</f>
        <v>506.55999999999995</v>
      </c>
      <c r="L1338" s="6">
        <f>IF(MOD(Tabelle1[[#This Row],[Datum]],7)=1,SUMIF(Tabelle1[Datum],"&lt;="&amp;Tabelle1[[#This Row],[Datum]],Tabelle1[Stunde]),"")</f>
        <v>1.3333333333333333</v>
      </c>
    </row>
    <row r="1339" spans="2:12" hidden="1">
      <c r="B1339">
        <f>IF(Tabelle1[[#This Row],[Datum]]&lt;1,"",YEAR(Tabelle1[[#This Row],[Datum]]))</f>
        <v>2028</v>
      </c>
      <c r="C1339">
        <f>IF(Tabelle1[[#This Row],[Datum]]&lt;1,"",MONTH(Tabelle1[[#This Row],[Datum]]))</f>
        <v>8</v>
      </c>
      <c r="D1339" t="str">
        <f>IF(Tabelle1[[#This Row],[Verdienst]]="","",_xlfn.ISOWEEKNUM(Tabelle1[[#This Row],[Datum]]))</f>
        <v/>
      </c>
      <c r="E1339" s="5">
        <v>46993</v>
      </c>
      <c r="F1339" s="4"/>
      <c r="G1339" s="4"/>
      <c r="I1339" s="6" t="str">
        <f>IF(Tabelle1[[#This Row],[Beginn]]&lt;1,"",IF(OR(Tabelle1[[#This Row],[Beginn]]="Urlaub",Tabelle1[[#This Row],[Beginn]]="Krank",Tabelle1[[#This Row],[Beginn]]="Feiertag"),8/24,Tabelle1[[#This Row],[Ende]]-Tabelle1[[#This Row],[Beginn]]-Tabelle1[[#This Row],[Pause]]))</f>
        <v/>
      </c>
      <c r="J1339" s="2" t="str">
        <f>IF(ISNUMBER(Tabelle1[[#This Row],[Stunde]]),IF(Tabelle1[[#This Row],[Stunde]]&gt;0,Tabelle1[[#This Row],[Stunde]]*$J$1*24,""),"")</f>
        <v/>
      </c>
      <c r="K1339" t="str">
        <f>IF(MOD(Tabelle1[[#This Row],[Datum]],7)=1,SUMIF(Tabelle1[Datum],"&lt;="&amp;Tabelle1[[#This Row],[Datum]],Tabelle1[Betrag]),"")</f>
        <v/>
      </c>
      <c r="L1339" s="6" t="str">
        <f>IF(MOD(Tabelle1[[#This Row],[Datum]],7)=1,SUMIF(Tabelle1[Datum],"&lt;="&amp;Tabelle1[[#This Row],[Datum]],Tabelle1[Stunde]),"")</f>
        <v/>
      </c>
    </row>
    <row r="1340" spans="2:12" hidden="1">
      <c r="B1340">
        <f>IF(Tabelle1[[#This Row],[Datum]]&lt;1,"",YEAR(Tabelle1[[#This Row],[Datum]]))</f>
        <v>2028</v>
      </c>
      <c r="C1340">
        <f>IF(Tabelle1[[#This Row],[Datum]]&lt;1,"",MONTH(Tabelle1[[#This Row],[Datum]]))</f>
        <v>8</v>
      </c>
      <c r="D1340" t="str">
        <f>IF(Tabelle1[[#This Row],[Verdienst]]="","",_xlfn.ISOWEEKNUM(Tabelle1[[#This Row],[Datum]]))</f>
        <v/>
      </c>
      <c r="E1340" s="5">
        <v>46994</v>
      </c>
      <c r="F1340" s="4"/>
      <c r="G1340" s="4"/>
      <c r="I1340" s="6" t="str">
        <f>IF(Tabelle1[[#This Row],[Beginn]]&lt;1,"",IF(OR(Tabelle1[[#This Row],[Beginn]]="Urlaub",Tabelle1[[#This Row],[Beginn]]="Krank",Tabelle1[[#This Row],[Beginn]]="Feiertag"),8/24,Tabelle1[[#This Row],[Ende]]-Tabelle1[[#This Row],[Beginn]]-Tabelle1[[#This Row],[Pause]]))</f>
        <v/>
      </c>
      <c r="J1340" s="2" t="str">
        <f>IF(ISNUMBER(Tabelle1[[#This Row],[Stunde]]),IF(Tabelle1[[#This Row],[Stunde]]&gt;0,Tabelle1[[#This Row],[Stunde]]*$J$1*24,""),"")</f>
        <v/>
      </c>
      <c r="K1340" t="str">
        <f>IF(MOD(Tabelle1[[#This Row],[Datum]],7)=1,SUMIF(Tabelle1[Datum],"&lt;="&amp;Tabelle1[[#This Row],[Datum]],Tabelle1[Betrag]),"")</f>
        <v/>
      </c>
      <c r="L1340" s="6" t="str">
        <f>IF(MOD(Tabelle1[[#This Row],[Datum]],7)=1,SUMIF(Tabelle1[Datum],"&lt;="&amp;Tabelle1[[#This Row],[Datum]],Tabelle1[Stunde]),"")</f>
        <v/>
      </c>
    </row>
    <row r="1341" spans="2:12" hidden="1">
      <c r="B1341">
        <f>IF(Tabelle1[[#This Row],[Datum]]&lt;1,"",YEAR(Tabelle1[[#This Row],[Datum]]))</f>
        <v>2028</v>
      </c>
      <c r="C1341">
        <f>IF(Tabelle1[[#This Row],[Datum]]&lt;1,"",MONTH(Tabelle1[[#This Row],[Datum]]))</f>
        <v>8</v>
      </c>
      <c r="D1341" t="str">
        <f>IF(Tabelle1[[#This Row],[Verdienst]]="","",_xlfn.ISOWEEKNUM(Tabelle1[[#This Row],[Datum]]))</f>
        <v/>
      </c>
      <c r="E1341" s="5">
        <v>46995</v>
      </c>
      <c r="F1341" s="4"/>
      <c r="G1341" s="4"/>
      <c r="I1341" s="6" t="str">
        <f>IF(Tabelle1[[#This Row],[Beginn]]&lt;1,"",IF(OR(Tabelle1[[#This Row],[Beginn]]="Urlaub",Tabelle1[[#This Row],[Beginn]]="Krank",Tabelle1[[#This Row],[Beginn]]="Feiertag"),8/24,Tabelle1[[#This Row],[Ende]]-Tabelle1[[#This Row],[Beginn]]-Tabelle1[[#This Row],[Pause]]))</f>
        <v/>
      </c>
      <c r="J1341" s="2" t="str">
        <f>IF(ISNUMBER(Tabelle1[[#This Row],[Stunde]]),IF(Tabelle1[[#This Row],[Stunde]]&gt;0,Tabelle1[[#This Row],[Stunde]]*$J$1*24,""),"")</f>
        <v/>
      </c>
      <c r="K1341" t="str">
        <f>IF(MOD(Tabelle1[[#This Row],[Datum]],7)=1,SUMIF(Tabelle1[Datum],"&lt;="&amp;Tabelle1[[#This Row],[Datum]],Tabelle1[Betrag]),"")</f>
        <v/>
      </c>
      <c r="L1341" s="6" t="str">
        <f>IF(MOD(Tabelle1[[#This Row],[Datum]],7)=1,SUMIF(Tabelle1[Datum],"&lt;="&amp;Tabelle1[[#This Row],[Datum]],Tabelle1[Stunde]),"")</f>
        <v/>
      </c>
    </row>
    <row r="1342" spans="2:12" hidden="1">
      <c r="B1342">
        <f>IF(Tabelle1[[#This Row],[Datum]]&lt;1,"",YEAR(Tabelle1[[#This Row],[Datum]]))</f>
        <v>2028</v>
      </c>
      <c r="C1342">
        <f>IF(Tabelle1[[#This Row],[Datum]]&lt;1,"",MONTH(Tabelle1[[#This Row],[Datum]]))</f>
        <v>8</v>
      </c>
      <c r="D1342" t="str">
        <f>IF(Tabelle1[[#This Row],[Verdienst]]="","",_xlfn.ISOWEEKNUM(Tabelle1[[#This Row],[Datum]]))</f>
        <v/>
      </c>
      <c r="E1342" s="5">
        <v>46996</v>
      </c>
      <c r="F1342" s="4"/>
      <c r="G1342" s="4"/>
      <c r="I1342" s="6" t="str">
        <f>IF(Tabelle1[[#This Row],[Beginn]]&lt;1,"",IF(OR(Tabelle1[[#This Row],[Beginn]]="Urlaub",Tabelle1[[#This Row],[Beginn]]="Krank",Tabelle1[[#This Row],[Beginn]]="Feiertag"),8/24,Tabelle1[[#This Row],[Ende]]-Tabelle1[[#This Row],[Beginn]]-Tabelle1[[#This Row],[Pause]]))</f>
        <v/>
      </c>
      <c r="J1342" s="2" t="str">
        <f>IF(ISNUMBER(Tabelle1[[#This Row],[Stunde]]),IF(Tabelle1[[#This Row],[Stunde]]&gt;0,Tabelle1[[#This Row],[Stunde]]*$J$1*24,""),"")</f>
        <v/>
      </c>
      <c r="K1342" t="str">
        <f>IF(MOD(Tabelle1[[#This Row],[Datum]],7)=1,SUMIF(Tabelle1[Datum],"&lt;="&amp;Tabelle1[[#This Row],[Datum]],Tabelle1[Betrag]),"")</f>
        <v/>
      </c>
      <c r="L1342" s="6" t="str">
        <f>IF(MOD(Tabelle1[[#This Row],[Datum]],7)=1,SUMIF(Tabelle1[Datum],"&lt;="&amp;Tabelle1[[#This Row],[Datum]],Tabelle1[Stunde]),"")</f>
        <v/>
      </c>
    </row>
    <row r="1343" spans="2:12" hidden="1">
      <c r="B1343">
        <f>IF(Tabelle1[[#This Row],[Datum]]&lt;1,"",YEAR(Tabelle1[[#This Row],[Datum]]))</f>
        <v>2028</v>
      </c>
      <c r="C1343">
        <f>IF(Tabelle1[[#This Row],[Datum]]&lt;1,"",MONTH(Tabelle1[[#This Row],[Datum]]))</f>
        <v>9</v>
      </c>
      <c r="D1343" t="str">
        <f>IF(Tabelle1[[#This Row],[Verdienst]]="","",_xlfn.ISOWEEKNUM(Tabelle1[[#This Row],[Datum]]))</f>
        <v/>
      </c>
      <c r="E1343" s="5">
        <v>46997</v>
      </c>
      <c r="F1343" s="4"/>
      <c r="G1343" s="4"/>
      <c r="I1343" s="6" t="str">
        <f>IF(Tabelle1[[#This Row],[Beginn]]&lt;1,"",IF(OR(Tabelle1[[#This Row],[Beginn]]="Urlaub",Tabelle1[[#This Row],[Beginn]]="Krank",Tabelle1[[#This Row],[Beginn]]="Feiertag"),8/24,Tabelle1[[#This Row],[Ende]]-Tabelle1[[#This Row],[Beginn]]-Tabelle1[[#This Row],[Pause]]))</f>
        <v/>
      </c>
      <c r="J1343" s="2" t="str">
        <f>IF(ISNUMBER(Tabelle1[[#This Row],[Stunde]]),IF(Tabelle1[[#This Row],[Stunde]]&gt;0,Tabelle1[[#This Row],[Stunde]]*$J$1*24,""),"")</f>
        <v/>
      </c>
      <c r="K1343" t="str">
        <f>IF(MOD(Tabelle1[[#This Row],[Datum]],7)=1,SUMIF(Tabelle1[Datum],"&lt;="&amp;Tabelle1[[#This Row],[Datum]],Tabelle1[Betrag]),"")</f>
        <v/>
      </c>
      <c r="L1343" s="6" t="str">
        <f>IF(MOD(Tabelle1[[#This Row],[Datum]],7)=1,SUMIF(Tabelle1[Datum],"&lt;="&amp;Tabelle1[[#This Row],[Datum]],Tabelle1[Stunde]),"")</f>
        <v/>
      </c>
    </row>
    <row r="1344" spans="2:12" hidden="1">
      <c r="B1344">
        <f>IF(Tabelle1[[#This Row],[Datum]]&lt;1,"",YEAR(Tabelle1[[#This Row],[Datum]]))</f>
        <v>2028</v>
      </c>
      <c r="C1344">
        <f>IF(Tabelle1[[#This Row],[Datum]]&lt;1,"",MONTH(Tabelle1[[#This Row],[Datum]]))</f>
        <v>9</v>
      </c>
      <c r="D1344" t="str">
        <f>IF(Tabelle1[[#This Row],[Verdienst]]="","",_xlfn.ISOWEEKNUM(Tabelle1[[#This Row],[Datum]]))</f>
        <v/>
      </c>
      <c r="E1344" s="5">
        <v>46998</v>
      </c>
      <c r="F1344" s="4"/>
      <c r="G1344" s="4"/>
      <c r="I1344" s="6" t="str">
        <f>IF(Tabelle1[[#This Row],[Beginn]]&lt;1,"",IF(OR(Tabelle1[[#This Row],[Beginn]]="Urlaub",Tabelle1[[#This Row],[Beginn]]="Krank",Tabelle1[[#This Row],[Beginn]]="Feiertag"),8/24,Tabelle1[[#This Row],[Ende]]-Tabelle1[[#This Row],[Beginn]]-Tabelle1[[#This Row],[Pause]]))</f>
        <v/>
      </c>
      <c r="J1344" s="2" t="str">
        <f>IF(ISNUMBER(Tabelle1[[#This Row],[Stunde]]),IF(Tabelle1[[#This Row],[Stunde]]&gt;0,Tabelle1[[#This Row],[Stunde]]*$J$1*24,""),"")</f>
        <v/>
      </c>
      <c r="K1344" t="str">
        <f>IF(MOD(Tabelle1[[#This Row],[Datum]],7)=1,SUMIF(Tabelle1[Datum],"&lt;="&amp;Tabelle1[[#This Row],[Datum]],Tabelle1[Betrag]),"")</f>
        <v/>
      </c>
      <c r="L1344" s="6" t="str">
        <f>IF(MOD(Tabelle1[[#This Row],[Datum]],7)=1,SUMIF(Tabelle1[Datum],"&lt;="&amp;Tabelle1[[#This Row],[Datum]],Tabelle1[Stunde]),"")</f>
        <v/>
      </c>
    </row>
    <row r="1345" spans="2:12" hidden="1">
      <c r="B1345">
        <f>IF(Tabelle1[[#This Row],[Datum]]&lt;1,"",YEAR(Tabelle1[[#This Row],[Datum]]))</f>
        <v>2028</v>
      </c>
      <c r="C1345">
        <f>IF(Tabelle1[[#This Row],[Datum]]&lt;1,"",MONTH(Tabelle1[[#This Row],[Datum]]))</f>
        <v>9</v>
      </c>
      <c r="D1345">
        <f>IF(Tabelle1[[#This Row],[Verdienst]]="","",_xlfn.ISOWEEKNUM(Tabelle1[[#This Row],[Datum]]))</f>
        <v>35</v>
      </c>
      <c r="E1345" s="5">
        <v>46999</v>
      </c>
      <c r="F1345" s="4"/>
      <c r="G1345" s="4"/>
      <c r="I1345" s="6" t="str">
        <f>IF(Tabelle1[[#This Row],[Beginn]]&lt;1,"",IF(OR(Tabelle1[[#This Row],[Beginn]]="Urlaub",Tabelle1[[#This Row],[Beginn]]="Krank",Tabelle1[[#This Row],[Beginn]]="Feiertag"),8/24,Tabelle1[[#This Row],[Ende]]-Tabelle1[[#This Row],[Beginn]]-Tabelle1[[#This Row],[Pause]]))</f>
        <v/>
      </c>
      <c r="J1345" s="2" t="str">
        <f>IF(ISNUMBER(Tabelle1[[#This Row],[Stunde]]),IF(Tabelle1[[#This Row],[Stunde]]&gt;0,Tabelle1[[#This Row],[Stunde]]*$J$1*24,""),"")</f>
        <v/>
      </c>
      <c r="K1345">
        <f>IF(MOD(Tabelle1[[#This Row],[Datum]],7)=1,SUMIF(Tabelle1[Datum],"&lt;="&amp;Tabelle1[[#This Row],[Datum]],Tabelle1[Betrag]),"")</f>
        <v>506.55999999999995</v>
      </c>
      <c r="L1345" s="6">
        <f>IF(MOD(Tabelle1[[#This Row],[Datum]],7)=1,SUMIF(Tabelle1[Datum],"&lt;="&amp;Tabelle1[[#This Row],[Datum]],Tabelle1[Stunde]),"")</f>
        <v>1.3333333333333333</v>
      </c>
    </row>
    <row r="1346" spans="2:12" hidden="1">
      <c r="B1346">
        <f>IF(Tabelle1[[#This Row],[Datum]]&lt;1,"",YEAR(Tabelle1[[#This Row],[Datum]]))</f>
        <v>2028</v>
      </c>
      <c r="C1346">
        <f>IF(Tabelle1[[#This Row],[Datum]]&lt;1,"",MONTH(Tabelle1[[#This Row],[Datum]]))</f>
        <v>9</v>
      </c>
      <c r="D1346" t="str">
        <f>IF(Tabelle1[[#This Row],[Verdienst]]="","",_xlfn.ISOWEEKNUM(Tabelle1[[#This Row],[Datum]]))</f>
        <v/>
      </c>
      <c r="E1346" s="5">
        <v>47000</v>
      </c>
      <c r="F1346" s="4"/>
      <c r="G1346" s="4"/>
      <c r="I1346" s="6" t="str">
        <f>IF(Tabelle1[[#This Row],[Beginn]]&lt;1,"",IF(OR(Tabelle1[[#This Row],[Beginn]]="Urlaub",Tabelle1[[#This Row],[Beginn]]="Krank",Tabelle1[[#This Row],[Beginn]]="Feiertag"),8/24,Tabelle1[[#This Row],[Ende]]-Tabelle1[[#This Row],[Beginn]]-Tabelle1[[#This Row],[Pause]]))</f>
        <v/>
      </c>
      <c r="J1346" s="2" t="str">
        <f>IF(ISNUMBER(Tabelle1[[#This Row],[Stunde]]),IF(Tabelle1[[#This Row],[Stunde]]&gt;0,Tabelle1[[#This Row],[Stunde]]*$J$1*24,""),"")</f>
        <v/>
      </c>
      <c r="K1346" t="str">
        <f>IF(MOD(Tabelle1[[#This Row],[Datum]],7)=1,SUMIF(Tabelle1[Datum],"&lt;="&amp;Tabelle1[[#This Row],[Datum]],Tabelle1[Betrag]),"")</f>
        <v/>
      </c>
      <c r="L1346" s="6" t="str">
        <f>IF(MOD(Tabelle1[[#This Row],[Datum]],7)=1,SUMIF(Tabelle1[Datum],"&lt;="&amp;Tabelle1[[#This Row],[Datum]],Tabelle1[Stunde]),"")</f>
        <v/>
      </c>
    </row>
    <row r="1347" spans="2:12" hidden="1">
      <c r="B1347">
        <f>IF(Tabelle1[[#This Row],[Datum]]&lt;1,"",YEAR(Tabelle1[[#This Row],[Datum]]))</f>
        <v>2028</v>
      </c>
      <c r="C1347">
        <f>IF(Tabelle1[[#This Row],[Datum]]&lt;1,"",MONTH(Tabelle1[[#This Row],[Datum]]))</f>
        <v>9</v>
      </c>
      <c r="D1347" t="str">
        <f>IF(Tabelle1[[#This Row],[Verdienst]]="","",_xlfn.ISOWEEKNUM(Tabelle1[[#This Row],[Datum]]))</f>
        <v/>
      </c>
      <c r="E1347" s="5">
        <v>47001</v>
      </c>
      <c r="F1347" s="4"/>
      <c r="G1347" s="4"/>
      <c r="I1347" s="6" t="str">
        <f>IF(Tabelle1[[#This Row],[Beginn]]&lt;1,"",IF(OR(Tabelle1[[#This Row],[Beginn]]="Urlaub",Tabelle1[[#This Row],[Beginn]]="Krank",Tabelle1[[#This Row],[Beginn]]="Feiertag"),8/24,Tabelle1[[#This Row],[Ende]]-Tabelle1[[#This Row],[Beginn]]-Tabelle1[[#This Row],[Pause]]))</f>
        <v/>
      </c>
      <c r="J1347" s="2" t="str">
        <f>IF(ISNUMBER(Tabelle1[[#This Row],[Stunde]]),IF(Tabelle1[[#This Row],[Stunde]]&gt;0,Tabelle1[[#This Row],[Stunde]]*$J$1*24,""),"")</f>
        <v/>
      </c>
      <c r="K1347" t="str">
        <f>IF(MOD(Tabelle1[[#This Row],[Datum]],7)=1,SUMIF(Tabelle1[Datum],"&lt;="&amp;Tabelle1[[#This Row],[Datum]],Tabelle1[Betrag]),"")</f>
        <v/>
      </c>
      <c r="L1347" s="6" t="str">
        <f>IF(MOD(Tabelle1[[#This Row],[Datum]],7)=1,SUMIF(Tabelle1[Datum],"&lt;="&amp;Tabelle1[[#This Row],[Datum]],Tabelle1[Stunde]),"")</f>
        <v/>
      </c>
    </row>
    <row r="1348" spans="2:12" hidden="1">
      <c r="B1348">
        <f>IF(Tabelle1[[#This Row],[Datum]]&lt;1,"",YEAR(Tabelle1[[#This Row],[Datum]]))</f>
        <v>2028</v>
      </c>
      <c r="C1348">
        <f>IF(Tabelle1[[#This Row],[Datum]]&lt;1,"",MONTH(Tabelle1[[#This Row],[Datum]]))</f>
        <v>9</v>
      </c>
      <c r="D1348" t="str">
        <f>IF(Tabelle1[[#This Row],[Verdienst]]="","",_xlfn.ISOWEEKNUM(Tabelle1[[#This Row],[Datum]]))</f>
        <v/>
      </c>
      <c r="E1348" s="5">
        <v>47002</v>
      </c>
      <c r="F1348" s="4"/>
      <c r="G1348" s="4"/>
      <c r="I1348" s="6" t="str">
        <f>IF(Tabelle1[[#This Row],[Beginn]]&lt;1,"",IF(OR(Tabelle1[[#This Row],[Beginn]]="Urlaub",Tabelle1[[#This Row],[Beginn]]="Krank",Tabelle1[[#This Row],[Beginn]]="Feiertag"),8/24,Tabelle1[[#This Row],[Ende]]-Tabelle1[[#This Row],[Beginn]]-Tabelle1[[#This Row],[Pause]]))</f>
        <v/>
      </c>
      <c r="J1348" s="2" t="str">
        <f>IF(ISNUMBER(Tabelle1[[#This Row],[Stunde]]),IF(Tabelle1[[#This Row],[Stunde]]&gt;0,Tabelle1[[#This Row],[Stunde]]*$J$1*24,""),"")</f>
        <v/>
      </c>
      <c r="K1348" t="str">
        <f>IF(MOD(Tabelle1[[#This Row],[Datum]],7)=1,SUMIF(Tabelle1[Datum],"&lt;="&amp;Tabelle1[[#This Row],[Datum]],Tabelle1[Betrag]),"")</f>
        <v/>
      </c>
      <c r="L1348" s="6" t="str">
        <f>IF(MOD(Tabelle1[[#This Row],[Datum]],7)=1,SUMIF(Tabelle1[Datum],"&lt;="&amp;Tabelle1[[#This Row],[Datum]],Tabelle1[Stunde]),"")</f>
        <v/>
      </c>
    </row>
    <row r="1349" spans="2:12" hidden="1">
      <c r="B1349">
        <f>IF(Tabelle1[[#This Row],[Datum]]&lt;1,"",YEAR(Tabelle1[[#This Row],[Datum]]))</f>
        <v>2028</v>
      </c>
      <c r="C1349">
        <f>IF(Tabelle1[[#This Row],[Datum]]&lt;1,"",MONTH(Tabelle1[[#This Row],[Datum]]))</f>
        <v>9</v>
      </c>
      <c r="D1349" t="str">
        <f>IF(Tabelle1[[#This Row],[Verdienst]]="","",_xlfn.ISOWEEKNUM(Tabelle1[[#This Row],[Datum]]))</f>
        <v/>
      </c>
      <c r="E1349" s="5">
        <v>47003</v>
      </c>
      <c r="F1349" s="4"/>
      <c r="G1349" s="4"/>
      <c r="I1349" s="6" t="str">
        <f>IF(Tabelle1[[#This Row],[Beginn]]&lt;1,"",IF(OR(Tabelle1[[#This Row],[Beginn]]="Urlaub",Tabelle1[[#This Row],[Beginn]]="Krank",Tabelle1[[#This Row],[Beginn]]="Feiertag"),8/24,Tabelle1[[#This Row],[Ende]]-Tabelle1[[#This Row],[Beginn]]-Tabelle1[[#This Row],[Pause]]))</f>
        <v/>
      </c>
      <c r="J1349" s="2" t="str">
        <f>IF(ISNUMBER(Tabelle1[[#This Row],[Stunde]]),IF(Tabelle1[[#This Row],[Stunde]]&gt;0,Tabelle1[[#This Row],[Stunde]]*$J$1*24,""),"")</f>
        <v/>
      </c>
      <c r="K1349" t="str">
        <f>IF(MOD(Tabelle1[[#This Row],[Datum]],7)=1,SUMIF(Tabelle1[Datum],"&lt;="&amp;Tabelle1[[#This Row],[Datum]],Tabelle1[Betrag]),"")</f>
        <v/>
      </c>
      <c r="L1349" s="6" t="str">
        <f>IF(MOD(Tabelle1[[#This Row],[Datum]],7)=1,SUMIF(Tabelle1[Datum],"&lt;="&amp;Tabelle1[[#This Row],[Datum]],Tabelle1[Stunde]),"")</f>
        <v/>
      </c>
    </row>
    <row r="1350" spans="2:12" hidden="1">
      <c r="B1350">
        <f>IF(Tabelle1[[#This Row],[Datum]]&lt;1,"",YEAR(Tabelle1[[#This Row],[Datum]]))</f>
        <v>2028</v>
      </c>
      <c r="C1350">
        <f>IF(Tabelle1[[#This Row],[Datum]]&lt;1,"",MONTH(Tabelle1[[#This Row],[Datum]]))</f>
        <v>9</v>
      </c>
      <c r="D1350" t="str">
        <f>IF(Tabelle1[[#This Row],[Verdienst]]="","",_xlfn.ISOWEEKNUM(Tabelle1[[#This Row],[Datum]]))</f>
        <v/>
      </c>
      <c r="E1350" s="5">
        <v>47004</v>
      </c>
      <c r="F1350" s="4"/>
      <c r="G1350" s="4"/>
      <c r="I1350" s="6" t="str">
        <f>IF(Tabelle1[[#This Row],[Beginn]]&lt;1,"",IF(OR(Tabelle1[[#This Row],[Beginn]]="Urlaub",Tabelle1[[#This Row],[Beginn]]="Krank",Tabelle1[[#This Row],[Beginn]]="Feiertag"),8/24,Tabelle1[[#This Row],[Ende]]-Tabelle1[[#This Row],[Beginn]]-Tabelle1[[#This Row],[Pause]]))</f>
        <v/>
      </c>
      <c r="J1350" s="2" t="str">
        <f>IF(ISNUMBER(Tabelle1[[#This Row],[Stunde]]),IF(Tabelle1[[#This Row],[Stunde]]&gt;0,Tabelle1[[#This Row],[Stunde]]*$J$1*24,""),"")</f>
        <v/>
      </c>
      <c r="K1350" t="str">
        <f>IF(MOD(Tabelle1[[#This Row],[Datum]],7)=1,SUMIF(Tabelle1[Datum],"&lt;="&amp;Tabelle1[[#This Row],[Datum]],Tabelle1[Betrag]),"")</f>
        <v/>
      </c>
      <c r="L1350" s="6" t="str">
        <f>IF(MOD(Tabelle1[[#This Row],[Datum]],7)=1,SUMIF(Tabelle1[Datum],"&lt;="&amp;Tabelle1[[#This Row],[Datum]],Tabelle1[Stunde]),"")</f>
        <v/>
      </c>
    </row>
    <row r="1351" spans="2:12" hidden="1">
      <c r="B1351">
        <f>IF(Tabelle1[[#This Row],[Datum]]&lt;1,"",YEAR(Tabelle1[[#This Row],[Datum]]))</f>
        <v>2028</v>
      </c>
      <c r="C1351">
        <f>IF(Tabelle1[[#This Row],[Datum]]&lt;1,"",MONTH(Tabelle1[[#This Row],[Datum]]))</f>
        <v>9</v>
      </c>
      <c r="D1351" t="str">
        <f>IF(Tabelle1[[#This Row],[Verdienst]]="","",_xlfn.ISOWEEKNUM(Tabelle1[[#This Row],[Datum]]))</f>
        <v/>
      </c>
      <c r="E1351" s="5">
        <v>47005</v>
      </c>
      <c r="F1351" s="4"/>
      <c r="G1351" s="4"/>
      <c r="I1351" s="6" t="str">
        <f>IF(Tabelle1[[#This Row],[Beginn]]&lt;1,"",IF(OR(Tabelle1[[#This Row],[Beginn]]="Urlaub",Tabelle1[[#This Row],[Beginn]]="Krank",Tabelle1[[#This Row],[Beginn]]="Feiertag"),8/24,Tabelle1[[#This Row],[Ende]]-Tabelle1[[#This Row],[Beginn]]-Tabelle1[[#This Row],[Pause]]))</f>
        <v/>
      </c>
      <c r="J1351" s="2" t="str">
        <f>IF(ISNUMBER(Tabelle1[[#This Row],[Stunde]]),IF(Tabelle1[[#This Row],[Stunde]]&gt;0,Tabelle1[[#This Row],[Stunde]]*$J$1*24,""),"")</f>
        <v/>
      </c>
      <c r="K1351" t="str">
        <f>IF(MOD(Tabelle1[[#This Row],[Datum]],7)=1,SUMIF(Tabelle1[Datum],"&lt;="&amp;Tabelle1[[#This Row],[Datum]],Tabelle1[Betrag]),"")</f>
        <v/>
      </c>
      <c r="L1351" s="6" t="str">
        <f>IF(MOD(Tabelle1[[#This Row],[Datum]],7)=1,SUMIF(Tabelle1[Datum],"&lt;="&amp;Tabelle1[[#This Row],[Datum]],Tabelle1[Stunde]),"")</f>
        <v/>
      </c>
    </row>
    <row r="1352" spans="2:12" hidden="1">
      <c r="B1352">
        <f>IF(Tabelle1[[#This Row],[Datum]]&lt;1,"",YEAR(Tabelle1[[#This Row],[Datum]]))</f>
        <v>2028</v>
      </c>
      <c r="C1352">
        <f>IF(Tabelle1[[#This Row],[Datum]]&lt;1,"",MONTH(Tabelle1[[#This Row],[Datum]]))</f>
        <v>9</v>
      </c>
      <c r="D1352">
        <f>IF(Tabelle1[[#This Row],[Verdienst]]="","",_xlfn.ISOWEEKNUM(Tabelle1[[#This Row],[Datum]]))</f>
        <v>36</v>
      </c>
      <c r="E1352" s="5">
        <v>47006</v>
      </c>
      <c r="F1352" s="4"/>
      <c r="G1352" s="4"/>
      <c r="I1352" s="6" t="str">
        <f>IF(Tabelle1[[#This Row],[Beginn]]&lt;1,"",IF(OR(Tabelle1[[#This Row],[Beginn]]="Urlaub",Tabelle1[[#This Row],[Beginn]]="Krank",Tabelle1[[#This Row],[Beginn]]="Feiertag"),8/24,Tabelle1[[#This Row],[Ende]]-Tabelle1[[#This Row],[Beginn]]-Tabelle1[[#This Row],[Pause]]))</f>
        <v/>
      </c>
      <c r="J1352" s="2" t="str">
        <f>IF(ISNUMBER(Tabelle1[[#This Row],[Stunde]]),IF(Tabelle1[[#This Row],[Stunde]]&gt;0,Tabelle1[[#This Row],[Stunde]]*$J$1*24,""),"")</f>
        <v/>
      </c>
      <c r="K1352">
        <f>IF(MOD(Tabelle1[[#This Row],[Datum]],7)=1,SUMIF(Tabelle1[Datum],"&lt;="&amp;Tabelle1[[#This Row],[Datum]],Tabelle1[Betrag]),"")</f>
        <v>506.55999999999995</v>
      </c>
      <c r="L1352" s="6">
        <f>IF(MOD(Tabelle1[[#This Row],[Datum]],7)=1,SUMIF(Tabelle1[Datum],"&lt;="&amp;Tabelle1[[#This Row],[Datum]],Tabelle1[Stunde]),"")</f>
        <v>1.3333333333333333</v>
      </c>
    </row>
    <row r="1353" spans="2:12" hidden="1">
      <c r="B1353">
        <f>IF(Tabelle1[[#This Row],[Datum]]&lt;1,"",YEAR(Tabelle1[[#This Row],[Datum]]))</f>
        <v>2028</v>
      </c>
      <c r="C1353">
        <f>IF(Tabelle1[[#This Row],[Datum]]&lt;1,"",MONTH(Tabelle1[[#This Row],[Datum]]))</f>
        <v>9</v>
      </c>
      <c r="D1353" t="str">
        <f>IF(Tabelle1[[#This Row],[Verdienst]]="","",_xlfn.ISOWEEKNUM(Tabelle1[[#This Row],[Datum]]))</f>
        <v/>
      </c>
      <c r="E1353" s="5">
        <v>47007</v>
      </c>
      <c r="F1353" s="4"/>
      <c r="G1353" s="4"/>
      <c r="I1353" s="6" t="str">
        <f>IF(Tabelle1[[#This Row],[Beginn]]&lt;1,"",IF(OR(Tabelle1[[#This Row],[Beginn]]="Urlaub",Tabelle1[[#This Row],[Beginn]]="Krank",Tabelle1[[#This Row],[Beginn]]="Feiertag"),8/24,Tabelle1[[#This Row],[Ende]]-Tabelle1[[#This Row],[Beginn]]-Tabelle1[[#This Row],[Pause]]))</f>
        <v/>
      </c>
      <c r="J1353" s="2" t="str">
        <f>IF(ISNUMBER(Tabelle1[[#This Row],[Stunde]]),IF(Tabelle1[[#This Row],[Stunde]]&gt;0,Tabelle1[[#This Row],[Stunde]]*$J$1*24,""),"")</f>
        <v/>
      </c>
      <c r="K1353" t="str">
        <f>IF(MOD(Tabelle1[[#This Row],[Datum]],7)=1,SUMIF(Tabelle1[Datum],"&lt;="&amp;Tabelle1[[#This Row],[Datum]],Tabelle1[Betrag]),"")</f>
        <v/>
      </c>
      <c r="L1353" s="6" t="str">
        <f>IF(MOD(Tabelle1[[#This Row],[Datum]],7)=1,SUMIF(Tabelle1[Datum],"&lt;="&amp;Tabelle1[[#This Row],[Datum]],Tabelle1[Stunde]),"")</f>
        <v/>
      </c>
    </row>
    <row r="1354" spans="2:12" hidden="1">
      <c r="B1354">
        <f>IF(Tabelle1[[#This Row],[Datum]]&lt;1,"",YEAR(Tabelle1[[#This Row],[Datum]]))</f>
        <v>2028</v>
      </c>
      <c r="C1354">
        <f>IF(Tabelle1[[#This Row],[Datum]]&lt;1,"",MONTH(Tabelle1[[#This Row],[Datum]]))</f>
        <v>9</v>
      </c>
      <c r="D1354" t="str">
        <f>IF(Tabelle1[[#This Row],[Verdienst]]="","",_xlfn.ISOWEEKNUM(Tabelle1[[#This Row],[Datum]]))</f>
        <v/>
      </c>
      <c r="E1354" s="5">
        <v>47008</v>
      </c>
      <c r="F1354" s="4"/>
      <c r="G1354" s="4"/>
      <c r="I1354" s="6" t="str">
        <f>IF(Tabelle1[[#This Row],[Beginn]]&lt;1,"",IF(OR(Tabelle1[[#This Row],[Beginn]]="Urlaub",Tabelle1[[#This Row],[Beginn]]="Krank",Tabelle1[[#This Row],[Beginn]]="Feiertag"),8/24,Tabelle1[[#This Row],[Ende]]-Tabelle1[[#This Row],[Beginn]]-Tabelle1[[#This Row],[Pause]]))</f>
        <v/>
      </c>
      <c r="J1354" s="2" t="str">
        <f>IF(ISNUMBER(Tabelle1[[#This Row],[Stunde]]),IF(Tabelle1[[#This Row],[Stunde]]&gt;0,Tabelle1[[#This Row],[Stunde]]*$J$1*24,""),"")</f>
        <v/>
      </c>
      <c r="K1354" t="str">
        <f>IF(MOD(Tabelle1[[#This Row],[Datum]],7)=1,SUMIF(Tabelle1[Datum],"&lt;="&amp;Tabelle1[[#This Row],[Datum]],Tabelle1[Betrag]),"")</f>
        <v/>
      </c>
      <c r="L1354" s="6" t="str">
        <f>IF(MOD(Tabelle1[[#This Row],[Datum]],7)=1,SUMIF(Tabelle1[Datum],"&lt;="&amp;Tabelle1[[#This Row],[Datum]],Tabelle1[Stunde]),"")</f>
        <v/>
      </c>
    </row>
    <row r="1355" spans="2:12" hidden="1">
      <c r="B1355">
        <f>IF(Tabelle1[[#This Row],[Datum]]&lt;1,"",YEAR(Tabelle1[[#This Row],[Datum]]))</f>
        <v>2028</v>
      </c>
      <c r="C1355">
        <f>IF(Tabelle1[[#This Row],[Datum]]&lt;1,"",MONTH(Tabelle1[[#This Row],[Datum]]))</f>
        <v>9</v>
      </c>
      <c r="D1355" t="str">
        <f>IF(Tabelle1[[#This Row],[Verdienst]]="","",_xlfn.ISOWEEKNUM(Tabelle1[[#This Row],[Datum]]))</f>
        <v/>
      </c>
      <c r="E1355" s="5">
        <v>47009</v>
      </c>
      <c r="F1355" s="4"/>
      <c r="G1355" s="4"/>
      <c r="I1355" s="6" t="str">
        <f>IF(Tabelle1[[#This Row],[Beginn]]&lt;1,"",IF(OR(Tabelle1[[#This Row],[Beginn]]="Urlaub",Tabelle1[[#This Row],[Beginn]]="Krank",Tabelle1[[#This Row],[Beginn]]="Feiertag"),8/24,Tabelle1[[#This Row],[Ende]]-Tabelle1[[#This Row],[Beginn]]-Tabelle1[[#This Row],[Pause]]))</f>
        <v/>
      </c>
      <c r="J1355" s="2" t="str">
        <f>IF(ISNUMBER(Tabelle1[[#This Row],[Stunde]]),IF(Tabelle1[[#This Row],[Stunde]]&gt;0,Tabelle1[[#This Row],[Stunde]]*$J$1*24,""),"")</f>
        <v/>
      </c>
      <c r="K1355" t="str">
        <f>IF(MOD(Tabelle1[[#This Row],[Datum]],7)=1,SUMIF(Tabelle1[Datum],"&lt;="&amp;Tabelle1[[#This Row],[Datum]],Tabelle1[Betrag]),"")</f>
        <v/>
      </c>
      <c r="L1355" s="6" t="str">
        <f>IF(MOD(Tabelle1[[#This Row],[Datum]],7)=1,SUMIF(Tabelle1[Datum],"&lt;="&amp;Tabelle1[[#This Row],[Datum]],Tabelle1[Stunde]),"")</f>
        <v/>
      </c>
    </row>
    <row r="1356" spans="2:12" hidden="1">
      <c r="B1356">
        <f>IF(Tabelle1[[#This Row],[Datum]]&lt;1,"",YEAR(Tabelle1[[#This Row],[Datum]]))</f>
        <v>2028</v>
      </c>
      <c r="C1356">
        <f>IF(Tabelle1[[#This Row],[Datum]]&lt;1,"",MONTH(Tabelle1[[#This Row],[Datum]]))</f>
        <v>9</v>
      </c>
      <c r="D1356" t="str">
        <f>IF(Tabelle1[[#This Row],[Verdienst]]="","",_xlfn.ISOWEEKNUM(Tabelle1[[#This Row],[Datum]]))</f>
        <v/>
      </c>
      <c r="E1356" s="5">
        <v>47010</v>
      </c>
      <c r="F1356" s="4"/>
      <c r="G1356" s="4"/>
      <c r="I1356" s="6" t="str">
        <f>IF(Tabelle1[[#This Row],[Beginn]]&lt;1,"",IF(OR(Tabelle1[[#This Row],[Beginn]]="Urlaub",Tabelle1[[#This Row],[Beginn]]="Krank",Tabelle1[[#This Row],[Beginn]]="Feiertag"),8/24,Tabelle1[[#This Row],[Ende]]-Tabelle1[[#This Row],[Beginn]]-Tabelle1[[#This Row],[Pause]]))</f>
        <v/>
      </c>
      <c r="J1356" s="2" t="str">
        <f>IF(ISNUMBER(Tabelle1[[#This Row],[Stunde]]),IF(Tabelle1[[#This Row],[Stunde]]&gt;0,Tabelle1[[#This Row],[Stunde]]*$J$1*24,""),"")</f>
        <v/>
      </c>
      <c r="K1356" t="str">
        <f>IF(MOD(Tabelle1[[#This Row],[Datum]],7)=1,SUMIF(Tabelle1[Datum],"&lt;="&amp;Tabelle1[[#This Row],[Datum]],Tabelle1[Betrag]),"")</f>
        <v/>
      </c>
      <c r="L1356" s="6" t="str">
        <f>IF(MOD(Tabelle1[[#This Row],[Datum]],7)=1,SUMIF(Tabelle1[Datum],"&lt;="&amp;Tabelle1[[#This Row],[Datum]],Tabelle1[Stunde]),"")</f>
        <v/>
      </c>
    </row>
    <row r="1357" spans="2:12" hidden="1">
      <c r="B1357">
        <f>IF(Tabelle1[[#This Row],[Datum]]&lt;1,"",YEAR(Tabelle1[[#This Row],[Datum]]))</f>
        <v>2028</v>
      </c>
      <c r="C1357">
        <f>IF(Tabelle1[[#This Row],[Datum]]&lt;1,"",MONTH(Tabelle1[[#This Row],[Datum]]))</f>
        <v>9</v>
      </c>
      <c r="D1357" t="str">
        <f>IF(Tabelle1[[#This Row],[Verdienst]]="","",_xlfn.ISOWEEKNUM(Tabelle1[[#This Row],[Datum]]))</f>
        <v/>
      </c>
      <c r="E1357" s="5">
        <v>47011</v>
      </c>
      <c r="F1357" s="4"/>
      <c r="G1357" s="4"/>
      <c r="I1357" s="6" t="str">
        <f>IF(Tabelle1[[#This Row],[Beginn]]&lt;1,"",IF(OR(Tabelle1[[#This Row],[Beginn]]="Urlaub",Tabelle1[[#This Row],[Beginn]]="Krank",Tabelle1[[#This Row],[Beginn]]="Feiertag"),8/24,Tabelle1[[#This Row],[Ende]]-Tabelle1[[#This Row],[Beginn]]-Tabelle1[[#This Row],[Pause]]))</f>
        <v/>
      </c>
      <c r="J1357" s="2" t="str">
        <f>IF(ISNUMBER(Tabelle1[[#This Row],[Stunde]]),IF(Tabelle1[[#This Row],[Stunde]]&gt;0,Tabelle1[[#This Row],[Stunde]]*$J$1*24,""),"")</f>
        <v/>
      </c>
      <c r="K1357" t="str">
        <f>IF(MOD(Tabelle1[[#This Row],[Datum]],7)=1,SUMIF(Tabelle1[Datum],"&lt;="&amp;Tabelle1[[#This Row],[Datum]],Tabelle1[Betrag]),"")</f>
        <v/>
      </c>
      <c r="L1357" s="6" t="str">
        <f>IF(MOD(Tabelle1[[#This Row],[Datum]],7)=1,SUMIF(Tabelle1[Datum],"&lt;="&amp;Tabelle1[[#This Row],[Datum]],Tabelle1[Stunde]),"")</f>
        <v/>
      </c>
    </row>
    <row r="1358" spans="2:12" hidden="1">
      <c r="B1358">
        <f>IF(Tabelle1[[#This Row],[Datum]]&lt;1,"",YEAR(Tabelle1[[#This Row],[Datum]]))</f>
        <v>2028</v>
      </c>
      <c r="C1358">
        <f>IF(Tabelle1[[#This Row],[Datum]]&lt;1,"",MONTH(Tabelle1[[#This Row],[Datum]]))</f>
        <v>9</v>
      </c>
      <c r="D1358" t="str">
        <f>IF(Tabelle1[[#This Row],[Verdienst]]="","",_xlfn.ISOWEEKNUM(Tabelle1[[#This Row],[Datum]]))</f>
        <v/>
      </c>
      <c r="E1358" s="5">
        <v>47012</v>
      </c>
      <c r="F1358" s="4"/>
      <c r="G1358" s="4"/>
      <c r="I1358" s="6" t="str">
        <f>IF(Tabelle1[[#This Row],[Beginn]]&lt;1,"",IF(OR(Tabelle1[[#This Row],[Beginn]]="Urlaub",Tabelle1[[#This Row],[Beginn]]="Krank",Tabelle1[[#This Row],[Beginn]]="Feiertag"),8/24,Tabelle1[[#This Row],[Ende]]-Tabelle1[[#This Row],[Beginn]]-Tabelle1[[#This Row],[Pause]]))</f>
        <v/>
      </c>
      <c r="J1358" s="2" t="str">
        <f>IF(ISNUMBER(Tabelle1[[#This Row],[Stunde]]),IF(Tabelle1[[#This Row],[Stunde]]&gt;0,Tabelle1[[#This Row],[Stunde]]*$J$1*24,""),"")</f>
        <v/>
      </c>
      <c r="K1358" t="str">
        <f>IF(MOD(Tabelle1[[#This Row],[Datum]],7)=1,SUMIF(Tabelle1[Datum],"&lt;="&amp;Tabelle1[[#This Row],[Datum]],Tabelle1[Betrag]),"")</f>
        <v/>
      </c>
      <c r="L1358" s="6" t="str">
        <f>IF(MOD(Tabelle1[[#This Row],[Datum]],7)=1,SUMIF(Tabelle1[Datum],"&lt;="&amp;Tabelle1[[#This Row],[Datum]],Tabelle1[Stunde]),"")</f>
        <v/>
      </c>
    </row>
    <row r="1359" spans="2:12" hidden="1">
      <c r="B1359">
        <f>IF(Tabelle1[[#This Row],[Datum]]&lt;1,"",YEAR(Tabelle1[[#This Row],[Datum]]))</f>
        <v>2028</v>
      </c>
      <c r="C1359">
        <f>IF(Tabelle1[[#This Row],[Datum]]&lt;1,"",MONTH(Tabelle1[[#This Row],[Datum]]))</f>
        <v>9</v>
      </c>
      <c r="D1359">
        <f>IF(Tabelle1[[#This Row],[Verdienst]]="","",_xlfn.ISOWEEKNUM(Tabelle1[[#This Row],[Datum]]))</f>
        <v>37</v>
      </c>
      <c r="E1359" s="5">
        <v>47013</v>
      </c>
      <c r="F1359" s="4"/>
      <c r="G1359" s="4"/>
      <c r="I1359" s="6" t="str">
        <f>IF(Tabelle1[[#This Row],[Beginn]]&lt;1,"",IF(OR(Tabelle1[[#This Row],[Beginn]]="Urlaub",Tabelle1[[#This Row],[Beginn]]="Krank",Tabelle1[[#This Row],[Beginn]]="Feiertag"),8/24,Tabelle1[[#This Row],[Ende]]-Tabelle1[[#This Row],[Beginn]]-Tabelle1[[#This Row],[Pause]]))</f>
        <v/>
      </c>
      <c r="J1359" s="2" t="str">
        <f>IF(ISNUMBER(Tabelle1[[#This Row],[Stunde]]),IF(Tabelle1[[#This Row],[Stunde]]&gt;0,Tabelle1[[#This Row],[Stunde]]*$J$1*24,""),"")</f>
        <v/>
      </c>
      <c r="K1359">
        <f>IF(MOD(Tabelle1[[#This Row],[Datum]],7)=1,SUMIF(Tabelle1[Datum],"&lt;="&amp;Tabelle1[[#This Row],[Datum]],Tabelle1[Betrag]),"")</f>
        <v>506.55999999999995</v>
      </c>
      <c r="L1359" s="6">
        <f>IF(MOD(Tabelle1[[#This Row],[Datum]],7)=1,SUMIF(Tabelle1[Datum],"&lt;="&amp;Tabelle1[[#This Row],[Datum]],Tabelle1[Stunde]),"")</f>
        <v>1.3333333333333333</v>
      </c>
    </row>
    <row r="1360" spans="2:12" hidden="1">
      <c r="B1360">
        <f>IF(Tabelle1[[#This Row],[Datum]]&lt;1,"",YEAR(Tabelle1[[#This Row],[Datum]]))</f>
        <v>2028</v>
      </c>
      <c r="C1360">
        <f>IF(Tabelle1[[#This Row],[Datum]]&lt;1,"",MONTH(Tabelle1[[#This Row],[Datum]]))</f>
        <v>9</v>
      </c>
      <c r="D1360" t="str">
        <f>IF(Tabelle1[[#This Row],[Verdienst]]="","",_xlfn.ISOWEEKNUM(Tabelle1[[#This Row],[Datum]]))</f>
        <v/>
      </c>
      <c r="E1360" s="5">
        <v>47014</v>
      </c>
      <c r="F1360" s="4"/>
      <c r="G1360" s="4"/>
      <c r="I1360" s="6" t="str">
        <f>IF(Tabelle1[[#This Row],[Beginn]]&lt;1,"",IF(OR(Tabelle1[[#This Row],[Beginn]]="Urlaub",Tabelle1[[#This Row],[Beginn]]="Krank",Tabelle1[[#This Row],[Beginn]]="Feiertag"),8/24,Tabelle1[[#This Row],[Ende]]-Tabelle1[[#This Row],[Beginn]]-Tabelle1[[#This Row],[Pause]]))</f>
        <v/>
      </c>
      <c r="J1360" s="2" t="str">
        <f>IF(ISNUMBER(Tabelle1[[#This Row],[Stunde]]),IF(Tabelle1[[#This Row],[Stunde]]&gt;0,Tabelle1[[#This Row],[Stunde]]*$J$1*24,""),"")</f>
        <v/>
      </c>
      <c r="K1360" t="str">
        <f>IF(MOD(Tabelle1[[#This Row],[Datum]],7)=1,SUMIF(Tabelle1[Datum],"&lt;="&amp;Tabelle1[[#This Row],[Datum]],Tabelle1[Betrag]),"")</f>
        <v/>
      </c>
      <c r="L1360" s="6" t="str">
        <f>IF(MOD(Tabelle1[[#This Row],[Datum]],7)=1,SUMIF(Tabelle1[Datum],"&lt;="&amp;Tabelle1[[#This Row],[Datum]],Tabelle1[Stunde]),"")</f>
        <v/>
      </c>
    </row>
    <row r="1361" spans="2:12" hidden="1">
      <c r="B1361">
        <f>IF(Tabelle1[[#This Row],[Datum]]&lt;1,"",YEAR(Tabelle1[[#This Row],[Datum]]))</f>
        <v>2028</v>
      </c>
      <c r="C1361">
        <f>IF(Tabelle1[[#This Row],[Datum]]&lt;1,"",MONTH(Tabelle1[[#This Row],[Datum]]))</f>
        <v>9</v>
      </c>
      <c r="D1361" t="str">
        <f>IF(Tabelle1[[#This Row],[Verdienst]]="","",_xlfn.ISOWEEKNUM(Tabelle1[[#This Row],[Datum]]))</f>
        <v/>
      </c>
      <c r="E1361" s="5">
        <v>47015</v>
      </c>
      <c r="F1361" s="4"/>
      <c r="G1361" s="4"/>
      <c r="I1361" s="6" t="str">
        <f>IF(Tabelle1[[#This Row],[Beginn]]&lt;1,"",IF(OR(Tabelle1[[#This Row],[Beginn]]="Urlaub",Tabelle1[[#This Row],[Beginn]]="Krank",Tabelle1[[#This Row],[Beginn]]="Feiertag"),8/24,Tabelle1[[#This Row],[Ende]]-Tabelle1[[#This Row],[Beginn]]-Tabelle1[[#This Row],[Pause]]))</f>
        <v/>
      </c>
      <c r="J1361" s="2" t="str">
        <f>IF(ISNUMBER(Tabelle1[[#This Row],[Stunde]]),IF(Tabelle1[[#This Row],[Stunde]]&gt;0,Tabelle1[[#This Row],[Stunde]]*$J$1*24,""),"")</f>
        <v/>
      </c>
      <c r="K1361" t="str">
        <f>IF(MOD(Tabelle1[[#This Row],[Datum]],7)=1,SUMIF(Tabelle1[Datum],"&lt;="&amp;Tabelle1[[#This Row],[Datum]],Tabelle1[Betrag]),"")</f>
        <v/>
      </c>
      <c r="L1361" s="6" t="str">
        <f>IF(MOD(Tabelle1[[#This Row],[Datum]],7)=1,SUMIF(Tabelle1[Datum],"&lt;="&amp;Tabelle1[[#This Row],[Datum]],Tabelle1[Stunde]),"")</f>
        <v/>
      </c>
    </row>
    <row r="1362" spans="2:12" hidden="1">
      <c r="B1362">
        <f>IF(Tabelle1[[#This Row],[Datum]]&lt;1,"",YEAR(Tabelle1[[#This Row],[Datum]]))</f>
        <v>2028</v>
      </c>
      <c r="C1362">
        <f>IF(Tabelle1[[#This Row],[Datum]]&lt;1,"",MONTH(Tabelle1[[#This Row],[Datum]]))</f>
        <v>9</v>
      </c>
      <c r="D1362" t="str">
        <f>IF(Tabelle1[[#This Row],[Verdienst]]="","",_xlfn.ISOWEEKNUM(Tabelle1[[#This Row],[Datum]]))</f>
        <v/>
      </c>
      <c r="E1362" s="5">
        <v>47016</v>
      </c>
      <c r="F1362" s="4"/>
      <c r="G1362" s="4"/>
      <c r="I1362" s="6" t="str">
        <f>IF(Tabelle1[[#This Row],[Beginn]]&lt;1,"",IF(OR(Tabelle1[[#This Row],[Beginn]]="Urlaub",Tabelle1[[#This Row],[Beginn]]="Krank",Tabelle1[[#This Row],[Beginn]]="Feiertag"),8/24,Tabelle1[[#This Row],[Ende]]-Tabelle1[[#This Row],[Beginn]]-Tabelle1[[#This Row],[Pause]]))</f>
        <v/>
      </c>
      <c r="J1362" s="2" t="str">
        <f>IF(ISNUMBER(Tabelle1[[#This Row],[Stunde]]),IF(Tabelle1[[#This Row],[Stunde]]&gt;0,Tabelle1[[#This Row],[Stunde]]*$J$1*24,""),"")</f>
        <v/>
      </c>
      <c r="K1362" t="str">
        <f>IF(MOD(Tabelle1[[#This Row],[Datum]],7)=1,SUMIF(Tabelle1[Datum],"&lt;="&amp;Tabelle1[[#This Row],[Datum]],Tabelle1[Betrag]),"")</f>
        <v/>
      </c>
      <c r="L1362" s="6" t="str">
        <f>IF(MOD(Tabelle1[[#This Row],[Datum]],7)=1,SUMIF(Tabelle1[Datum],"&lt;="&amp;Tabelle1[[#This Row],[Datum]],Tabelle1[Stunde]),"")</f>
        <v/>
      </c>
    </row>
    <row r="1363" spans="2:12" hidden="1">
      <c r="B1363">
        <f>IF(Tabelle1[[#This Row],[Datum]]&lt;1,"",YEAR(Tabelle1[[#This Row],[Datum]]))</f>
        <v>2028</v>
      </c>
      <c r="C1363">
        <f>IF(Tabelle1[[#This Row],[Datum]]&lt;1,"",MONTH(Tabelle1[[#This Row],[Datum]]))</f>
        <v>9</v>
      </c>
      <c r="D1363" t="str">
        <f>IF(Tabelle1[[#This Row],[Verdienst]]="","",_xlfn.ISOWEEKNUM(Tabelle1[[#This Row],[Datum]]))</f>
        <v/>
      </c>
      <c r="E1363" s="5">
        <v>47017</v>
      </c>
      <c r="F1363" s="4"/>
      <c r="G1363" s="4"/>
      <c r="I1363" s="6" t="str">
        <f>IF(Tabelle1[[#This Row],[Beginn]]&lt;1,"",IF(OR(Tabelle1[[#This Row],[Beginn]]="Urlaub",Tabelle1[[#This Row],[Beginn]]="Krank",Tabelle1[[#This Row],[Beginn]]="Feiertag"),8/24,Tabelle1[[#This Row],[Ende]]-Tabelle1[[#This Row],[Beginn]]-Tabelle1[[#This Row],[Pause]]))</f>
        <v/>
      </c>
      <c r="J1363" s="2" t="str">
        <f>IF(ISNUMBER(Tabelle1[[#This Row],[Stunde]]),IF(Tabelle1[[#This Row],[Stunde]]&gt;0,Tabelle1[[#This Row],[Stunde]]*$J$1*24,""),"")</f>
        <v/>
      </c>
      <c r="K1363" t="str">
        <f>IF(MOD(Tabelle1[[#This Row],[Datum]],7)=1,SUMIF(Tabelle1[Datum],"&lt;="&amp;Tabelle1[[#This Row],[Datum]],Tabelle1[Betrag]),"")</f>
        <v/>
      </c>
      <c r="L1363" s="6" t="str">
        <f>IF(MOD(Tabelle1[[#This Row],[Datum]],7)=1,SUMIF(Tabelle1[Datum],"&lt;="&amp;Tabelle1[[#This Row],[Datum]],Tabelle1[Stunde]),"")</f>
        <v/>
      </c>
    </row>
    <row r="1364" spans="2:12" hidden="1">
      <c r="B1364">
        <f>IF(Tabelle1[[#This Row],[Datum]]&lt;1,"",YEAR(Tabelle1[[#This Row],[Datum]]))</f>
        <v>2028</v>
      </c>
      <c r="C1364">
        <f>IF(Tabelle1[[#This Row],[Datum]]&lt;1,"",MONTH(Tabelle1[[#This Row],[Datum]]))</f>
        <v>9</v>
      </c>
      <c r="D1364" t="str">
        <f>IF(Tabelle1[[#This Row],[Verdienst]]="","",_xlfn.ISOWEEKNUM(Tabelle1[[#This Row],[Datum]]))</f>
        <v/>
      </c>
      <c r="E1364" s="5">
        <v>47018</v>
      </c>
      <c r="F1364" s="4"/>
      <c r="G1364" s="4"/>
      <c r="I1364" s="6" t="str">
        <f>IF(Tabelle1[[#This Row],[Beginn]]&lt;1,"",IF(OR(Tabelle1[[#This Row],[Beginn]]="Urlaub",Tabelle1[[#This Row],[Beginn]]="Krank",Tabelle1[[#This Row],[Beginn]]="Feiertag"),8/24,Tabelle1[[#This Row],[Ende]]-Tabelle1[[#This Row],[Beginn]]-Tabelle1[[#This Row],[Pause]]))</f>
        <v/>
      </c>
      <c r="J1364" s="2" t="str">
        <f>IF(ISNUMBER(Tabelle1[[#This Row],[Stunde]]),IF(Tabelle1[[#This Row],[Stunde]]&gt;0,Tabelle1[[#This Row],[Stunde]]*$J$1*24,""),"")</f>
        <v/>
      </c>
      <c r="K1364" t="str">
        <f>IF(MOD(Tabelle1[[#This Row],[Datum]],7)=1,SUMIF(Tabelle1[Datum],"&lt;="&amp;Tabelle1[[#This Row],[Datum]],Tabelle1[Betrag]),"")</f>
        <v/>
      </c>
      <c r="L1364" s="6" t="str">
        <f>IF(MOD(Tabelle1[[#This Row],[Datum]],7)=1,SUMIF(Tabelle1[Datum],"&lt;="&amp;Tabelle1[[#This Row],[Datum]],Tabelle1[Stunde]),"")</f>
        <v/>
      </c>
    </row>
    <row r="1365" spans="2:12" hidden="1">
      <c r="B1365">
        <f>IF(Tabelle1[[#This Row],[Datum]]&lt;1,"",YEAR(Tabelle1[[#This Row],[Datum]]))</f>
        <v>2028</v>
      </c>
      <c r="C1365">
        <f>IF(Tabelle1[[#This Row],[Datum]]&lt;1,"",MONTH(Tabelle1[[#This Row],[Datum]]))</f>
        <v>9</v>
      </c>
      <c r="D1365" t="str">
        <f>IF(Tabelle1[[#This Row],[Verdienst]]="","",_xlfn.ISOWEEKNUM(Tabelle1[[#This Row],[Datum]]))</f>
        <v/>
      </c>
      <c r="E1365" s="5">
        <v>47019</v>
      </c>
      <c r="F1365" s="4"/>
      <c r="G1365" s="4"/>
      <c r="I1365" s="6" t="str">
        <f>IF(Tabelle1[[#This Row],[Beginn]]&lt;1,"",IF(OR(Tabelle1[[#This Row],[Beginn]]="Urlaub",Tabelle1[[#This Row],[Beginn]]="Krank",Tabelle1[[#This Row],[Beginn]]="Feiertag"),8/24,Tabelle1[[#This Row],[Ende]]-Tabelle1[[#This Row],[Beginn]]-Tabelle1[[#This Row],[Pause]]))</f>
        <v/>
      </c>
      <c r="J1365" s="2" t="str">
        <f>IF(ISNUMBER(Tabelle1[[#This Row],[Stunde]]),IF(Tabelle1[[#This Row],[Stunde]]&gt;0,Tabelle1[[#This Row],[Stunde]]*$J$1*24,""),"")</f>
        <v/>
      </c>
      <c r="K1365" t="str">
        <f>IF(MOD(Tabelle1[[#This Row],[Datum]],7)=1,SUMIF(Tabelle1[Datum],"&lt;="&amp;Tabelle1[[#This Row],[Datum]],Tabelle1[Betrag]),"")</f>
        <v/>
      </c>
      <c r="L1365" s="6" t="str">
        <f>IF(MOD(Tabelle1[[#This Row],[Datum]],7)=1,SUMIF(Tabelle1[Datum],"&lt;="&amp;Tabelle1[[#This Row],[Datum]],Tabelle1[Stunde]),"")</f>
        <v/>
      </c>
    </row>
    <row r="1366" spans="2:12" hidden="1">
      <c r="B1366">
        <f>IF(Tabelle1[[#This Row],[Datum]]&lt;1,"",YEAR(Tabelle1[[#This Row],[Datum]]))</f>
        <v>2028</v>
      </c>
      <c r="C1366">
        <f>IF(Tabelle1[[#This Row],[Datum]]&lt;1,"",MONTH(Tabelle1[[#This Row],[Datum]]))</f>
        <v>9</v>
      </c>
      <c r="D1366">
        <f>IF(Tabelle1[[#This Row],[Verdienst]]="","",_xlfn.ISOWEEKNUM(Tabelle1[[#This Row],[Datum]]))</f>
        <v>38</v>
      </c>
      <c r="E1366" s="5">
        <v>47020</v>
      </c>
      <c r="F1366" s="4"/>
      <c r="G1366" s="4"/>
      <c r="I1366" s="6" t="str">
        <f>IF(Tabelle1[[#This Row],[Beginn]]&lt;1,"",IF(OR(Tabelle1[[#This Row],[Beginn]]="Urlaub",Tabelle1[[#This Row],[Beginn]]="Krank",Tabelle1[[#This Row],[Beginn]]="Feiertag"),8/24,Tabelle1[[#This Row],[Ende]]-Tabelle1[[#This Row],[Beginn]]-Tabelle1[[#This Row],[Pause]]))</f>
        <v/>
      </c>
      <c r="J1366" s="2" t="str">
        <f>IF(ISNUMBER(Tabelle1[[#This Row],[Stunde]]),IF(Tabelle1[[#This Row],[Stunde]]&gt;0,Tabelle1[[#This Row],[Stunde]]*$J$1*24,""),"")</f>
        <v/>
      </c>
      <c r="K1366">
        <f>IF(MOD(Tabelle1[[#This Row],[Datum]],7)=1,SUMIF(Tabelle1[Datum],"&lt;="&amp;Tabelle1[[#This Row],[Datum]],Tabelle1[Betrag]),"")</f>
        <v>506.55999999999995</v>
      </c>
      <c r="L1366" s="6">
        <f>IF(MOD(Tabelle1[[#This Row],[Datum]],7)=1,SUMIF(Tabelle1[Datum],"&lt;="&amp;Tabelle1[[#This Row],[Datum]],Tabelle1[Stunde]),"")</f>
        <v>1.3333333333333333</v>
      </c>
    </row>
    <row r="1367" spans="2:12" hidden="1">
      <c r="B1367">
        <f>IF(Tabelle1[[#This Row],[Datum]]&lt;1,"",YEAR(Tabelle1[[#This Row],[Datum]]))</f>
        <v>2028</v>
      </c>
      <c r="C1367">
        <f>IF(Tabelle1[[#This Row],[Datum]]&lt;1,"",MONTH(Tabelle1[[#This Row],[Datum]]))</f>
        <v>9</v>
      </c>
      <c r="D1367" t="str">
        <f>IF(Tabelle1[[#This Row],[Verdienst]]="","",_xlfn.ISOWEEKNUM(Tabelle1[[#This Row],[Datum]]))</f>
        <v/>
      </c>
      <c r="E1367" s="5">
        <v>47021</v>
      </c>
      <c r="F1367" s="4"/>
      <c r="G1367" s="4"/>
      <c r="I1367" s="6" t="str">
        <f>IF(Tabelle1[[#This Row],[Beginn]]&lt;1,"",IF(OR(Tabelle1[[#This Row],[Beginn]]="Urlaub",Tabelle1[[#This Row],[Beginn]]="Krank",Tabelle1[[#This Row],[Beginn]]="Feiertag"),8/24,Tabelle1[[#This Row],[Ende]]-Tabelle1[[#This Row],[Beginn]]-Tabelle1[[#This Row],[Pause]]))</f>
        <v/>
      </c>
      <c r="J1367" s="2" t="str">
        <f>IF(ISNUMBER(Tabelle1[[#This Row],[Stunde]]),IF(Tabelle1[[#This Row],[Stunde]]&gt;0,Tabelle1[[#This Row],[Stunde]]*$J$1*24,""),"")</f>
        <v/>
      </c>
      <c r="K1367" t="str">
        <f>IF(MOD(Tabelle1[[#This Row],[Datum]],7)=1,SUMIF(Tabelle1[Datum],"&lt;="&amp;Tabelle1[[#This Row],[Datum]],Tabelle1[Betrag]),"")</f>
        <v/>
      </c>
      <c r="L1367" s="6" t="str">
        <f>IF(MOD(Tabelle1[[#This Row],[Datum]],7)=1,SUMIF(Tabelle1[Datum],"&lt;="&amp;Tabelle1[[#This Row],[Datum]],Tabelle1[Stunde]),"")</f>
        <v/>
      </c>
    </row>
    <row r="1368" spans="2:12" hidden="1">
      <c r="B1368">
        <f>IF(Tabelle1[[#This Row],[Datum]]&lt;1,"",YEAR(Tabelle1[[#This Row],[Datum]]))</f>
        <v>2028</v>
      </c>
      <c r="C1368">
        <f>IF(Tabelle1[[#This Row],[Datum]]&lt;1,"",MONTH(Tabelle1[[#This Row],[Datum]]))</f>
        <v>9</v>
      </c>
      <c r="D1368" t="str">
        <f>IF(Tabelle1[[#This Row],[Verdienst]]="","",_xlfn.ISOWEEKNUM(Tabelle1[[#This Row],[Datum]]))</f>
        <v/>
      </c>
      <c r="E1368" s="5">
        <v>47022</v>
      </c>
      <c r="F1368" s="4"/>
      <c r="G1368" s="4"/>
      <c r="I1368" s="6" t="str">
        <f>IF(Tabelle1[[#This Row],[Beginn]]&lt;1,"",IF(OR(Tabelle1[[#This Row],[Beginn]]="Urlaub",Tabelle1[[#This Row],[Beginn]]="Krank",Tabelle1[[#This Row],[Beginn]]="Feiertag"),8/24,Tabelle1[[#This Row],[Ende]]-Tabelle1[[#This Row],[Beginn]]-Tabelle1[[#This Row],[Pause]]))</f>
        <v/>
      </c>
      <c r="J1368" s="2" t="str">
        <f>IF(ISNUMBER(Tabelle1[[#This Row],[Stunde]]),IF(Tabelle1[[#This Row],[Stunde]]&gt;0,Tabelle1[[#This Row],[Stunde]]*$J$1*24,""),"")</f>
        <v/>
      </c>
      <c r="K1368" t="str">
        <f>IF(MOD(Tabelle1[[#This Row],[Datum]],7)=1,SUMIF(Tabelle1[Datum],"&lt;="&amp;Tabelle1[[#This Row],[Datum]],Tabelle1[Betrag]),"")</f>
        <v/>
      </c>
      <c r="L1368" s="6" t="str">
        <f>IF(MOD(Tabelle1[[#This Row],[Datum]],7)=1,SUMIF(Tabelle1[Datum],"&lt;="&amp;Tabelle1[[#This Row],[Datum]],Tabelle1[Stunde]),"")</f>
        <v/>
      </c>
    </row>
    <row r="1369" spans="2:12" hidden="1">
      <c r="B1369">
        <f>IF(Tabelle1[[#This Row],[Datum]]&lt;1,"",YEAR(Tabelle1[[#This Row],[Datum]]))</f>
        <v>2028</v>
      </c>
      <c r="C1369">
        <f>IF(Tabelle1[[#This Row],[Datum]]&lt;1,"",MONTH(Tabelle1[[#This Row],[Datum]]))</f>
        <v>9</v>
      </c>
      <c r="D1369" t="str">
        <f>IF(Tabelle1[[#This Row],[Verdienst]]="","",_xlfn.ISOWEEKNUM(Tabelle1[[#This Row],[Datum]]))</f>
        <v/>
      </c>
      <c r="E1369" s="5">
        <v>47023</v>
      </c>
      <c r="F1369" s="4"/>
      <c r="G1369" s="4"/>
      <c r="I1369" s="6" t="str">
        <f>IF(Tabelle1[[#This Row],[Beginn]]&lt;1,"",IF(OR(Tabelle1[[#This Row],[Beginn]]="Urlaub",Tabelle1[[#This Row],[Beginn]]="Krank",Tabelle1[[#This Row],[Beginn]]="Feiertag"),8/24,Tabelle1[[#This Row],[Ende]]-Tabelle1[[#This Row],[Beginn]]-Tabelle1[[#This Row],[Pause]]))</f>
        <v/>
      </c>
      <c r="J1369" s="2" t="str">
        <f>IF(ISNUMBER(Tabelle1[[#This Row],[Stunde]]),IF(Tabelle1[[#This Row],[Stunde]]&gt;0,Tabelle1[[#This Row],[Stunde]]*$J$1*24,""),"")</f>
        <v/>
      </c>
      <c r="K1369" t="str">
        <f>IF(MOD(Tabelle1[[#This Row],[Datum]],7)=1,SUMIF(Tabelle1[Datum],"&lt;="&amp;Tabelle1[[#This Row],[Datum]],Tabelle1[Betrag]),"")</f>
        <v/>
      </c>
      <c r="L1369" s="6" t="str">
        <f>IF(MOD(Tabelle1[[#This Row],[Datum]],7)=1,SUMIF(Tabelle1[Datum],"&lt;="&amp;Tabelle1[[#This Row],[Datum]],Tabelle1[Stunde]),"")</f>
        <v/>
      </c>
    </row>
    <row r="1370" spans="2:12" hidden="1">
      <c r="B1370">
        <f>IF(Tabelle1[[#This Row],[Datum]]&lt;1,"",YEAR(Tabelle1[[#This Row],[Datum]]))</f>
        <v>2028</v>
      </c>
      <c r="C1370">
        <f>IF(Tabelle1[[#This Row],[Datum]]&lt;1,"",MONTH(Tabelle1[[#This Row],[Datum]]))</f>
        <v>9</v>
      </c>
      <c r="D1370" t="str">
        <f>IF(Tabelle1[[#This Row],[Verdienst]]="","",_xlfn.ISOWEEKNUM(Tabelle1[[#This Row],[Datum]]))</f>
        <v/>
      </c>
      <c r="E1370" s="5">
        <v>47024</v>
      </c>
      <c r="F1370" s="4"/>
      <c r="G1370" s="4"/>
      <c r="I1370" s="6" t="str">
        <f>IF(Tabelle1[[#This Row],[Beginn]]&lt;1,"",IF(OR(Tabelle1[[#This Row],[Beginn]]="Urlaub",Tabelle1[[#This Row],[Beginn]]="Krank",Tabelle1[[#This Row],[Beginn]]="Feiertag"),8/24,Tabelle1[[#This Row],[Ende]]-Tabelle1[[#This Row],[Beginn]]-Tabelle1[[#This Row],[Pause]]))</f>
        <v/>
      </c>
      <c r="J1370" s="2" t="str">
        <f>IF(ISNUMBER(Tabelle1[[#This Row],[Stunde]]),IF(Tabelle1[[#This Row],[Stunde]]&gt;0,Tabelle1[[#This Row],[Stunde]]*$J$1*24,""),"")</f>
        <v/>
      </c>
      <c r="K1370" t="str">
        <f>IF(MOD(Tabelle1[[#This Row],[Datum]],7)=1,SUMIF(Tabelle1[Datum],"&lt;="&amp;Tabelle1[[#This Row],[Datum]],Tabelle1[Betrag]),"")</f>
        <v/>
      </c>
      <c r="L1370" s="6" t="str">
        <f>IF(MOD(Tabelle1[[#This Row],[Datum]],7)=1,SUMIF(Tabelle1[Datum],"&lt;="&amp;Tabelle1[[#This Row],[Datum]],Tabelle1[Stunde]),"")</f>
        <v/>
      </c>
    </row>
    <row r="1371" spans="2:12" hidden="1">
      <c r="B1371">
        <f>IF(Tabelle1[[#This Row],[Datum]]&lt;1,"",YEAR(Tabelle1[[#This Row],[Datum]]))</f>
        <v>2028</v>
      </c>
      <c r="C1371">
        <f>IF(Tabelle1[[#This Row],[Datum]]&lt;1,"",MONTH(Tabelle1[[#This Row],[Datum]]))</f>
        <v>9</v>
      </c>
      <c r="D1371" t="str">
        <f>IF(Tabelle1[[#This Row],[Verdienst]]="","",_xlfn.ISOWEEKNUM(Tabelle1[[#This Row],[Datum]]))</f>
        <v/>
      </c>
      <c r="E1371" s="5">
        <v>47025</v>
      </c>
      <c r="F1371" s="4"/>
      <c r="G1371" s="4"/>
      <c r="I1371" s="6" t="str">
        <f>IF(Tabelle1[[#This Row],[Beginn]]&lt;1,"",IF(OR(Tabelle1[[#This Row],[Beginn]]="Urlaub",Tabelle1[[#This Row],[Beginn]]="Krank",Tabelle1[[#This Row],[Beginn]]="Feiertag"),8/24,Tabelle1[[#This Row],[Ende]]-Tabelle1[[#This Row],[Beginn]]-Tabelle1[[#This Row],[Pause]]))</f>
        <v/>
      </c>
      <c r="J1371" s="2" t="str">
        <f>IF(ISNUMBER(Tabelle1[[#This Row],[Stunde]]),IF(Tabelle1[[#This Row],[Stunde]]&gt;0,Tabelle1[[#This Row],[Stunde]]*$J$1*24,""),"")</f>
        <v/>
      </c>
      <c r="K1371" t="str">
        <f>IF(MOD(Tabelle1[[#This Row],[Datum]],7)=1,SUMIF(Tabelle1[Datum],"&lt;="&amp;Tabelle1[[#This Row],[Datum]],Tabelle1[Betrag]),"")</f>
        <v/>
      </c>
      <c r="L1371" s="6" t="str">
        <f>IF(MOD(Tabelle1[[#This Row],[Datum]],7)=1,SUMIF(Tabelle1[Datum],"&lt;="&amp;Tabelle1[[#This Row],[Datum]],Tabelle1[Stunde]),"")</f>
        <v/>
      </c>
    </row>
    <row r="1372" spans="2:12" hidden="1">
      <c r="B1372">
        <f>IF(Tabelle1[[#This Row],[Datum]]&lt;1,"",YEAR(Tabelle1[[#This Row],[Datum]]))</f>
        <v>2028</v>
      </c>
      <c r="C1372">
        <f>IF(Tabelle1[[#This Row],[Datum]]&lt;1,"",MONTH(Tabelle1[[#This Row],[Datum]]))</f>
        <v>9</v>
      </c>
      <c r="D1372" t="str">
        <f>IF(Tabelle1[[#This Row],[Verdienst]]="","",_xlfn.ISOWEEKNUM(Tabelle1[[#This Row],[Datum]]))</f>
        <v/>
      </c>
      <c r="E1372" s="5">
        <v>47026</v>
      </c>
      <c r="F1372" s="4"/>
      <c r="G1372" s="4"/>
      <c r="I1372" s="6" t="str">
        <f>IF(Tabelle1[[#This Row],[Beginn]]&lt;1,"",IF(OR(Tabelle1[[#This Row],[Beginn]]="Urlaub",Tabelle1[[#This Row],[Beginn]]="Krank",Tabelle1[[#This Row],[Beginn]]="Feiertag"),8/24,Tabelle1[[#This Row],[Ende]]-Tabelle1[[#This Row],[Beginn]]-Tabelle1[[#This Row],[Pause]]))</f>
        <v/>
      </c>
      <c r="J1372" s="2" t="str">
        <f>IF(ISNUMBER(Tabelle1[[#This Row],[Stunde]]),IF(Tabelle1[[#This Row],[Stunde]]&gt;0,Tabelle1[[#This Row],[Stunde]]*$J$1*24,""),"")</f>
        <v/>
      </c>
      <c r="K1372" t="str">
        <f>IF(MOD(Tabelle1[[#This Row],[Datum]],7)=1,SUMIF(Tabelle1[Datum],"&lt;="&amp;Tabelle1[[#This Row],[Datum]],Tabelle1[Betrag]),"")</f>
        <v/>
      </c>
      <c r="L1372" s="6" t="str">
        <f>IF(MOD(Tabelle1[[#This Row],[Datum]],7)=1,SUMIF(Tabelle1[Datum],"&lt;="&amp;Tabelle1[[#This Row],[Datum]],Tabelle1[Stunde]),"")</f>
        <v/>
      </c>
    </row>
    <row r="1373" spans="2:12" hidden="1">
      <c r="B1373">
        <f>IF(Tabelle1[[#This Row],[Datum]]&lt;1,"",YEAR(Tabelle1[[#This Row],[Datum]]))</f>
        <v>2028</v>
      </c>
      <c r="C1373">
        <f>IF(Tabelle1[[#This Row],[Datum]]&lt;1,"",MONTH(Tabelle1[[#This Row],[Datum]]))</f>
        <v>10</v>
      </c>
      <c r="D1373">
        <f>IF(Tabelle1[[#This Row],[Verdienst]]="","",_xlfn.ISOWEEKNUM(Tabelle1[[#This Row],[Datum]]))</f>
        <v>39</v>
      </c>
      <c r="E1373" s="5">
        <v>47027</v>
      </c>
      <c r="F1373" s="4"/>
      <c r="G1373" s="4"/>
      <c r="I1373" s="6" t="str">
        <f>IF(Tabelle1[[#This Row],[Beginn]]&lt;1,"",IF(OR(Tabelle1[[#This Row],[Beginn]]="Urlaub",Tabelle1[[#This Row],[Beginn]]="Krank",Tabelle1[[#This Row],[Beginn]]="Feiertag"),8/24,Tabelle1[[#This Row],[Ende]]-Tabelle1[[#This Row],[Beginn]]-Tabelle1[[#This Row],[Pause]]))</f>
        <v/>
      </c>
      <c r="J1373" s="2" t="str">
        <f>IF(ISNUMBER(Tabelle1[[#This Row],[Stunde]]),IF(Tabelle1[[#This Row],[Stunde]]&gt;0,Tabelle1[[#This Row],[Stunde]]*$J$1*24,""),"")</f>
        <v/>
      </c>
      <c r="K1373">
        <f>IF(MOD(Tabelle1[[#This Row],[Datum]],7)=1,SUMIF(Tabelle1[Datum],"&lt;="&amp;Tabelle1[[#This Row],[Datum]],Tabelle1[Betrag]),"")</f>
        <v>506.55999999999995</v>
      </c>
      <c r="L1373" s="6">
        <f>IF(MOD(Tabelle1[[#This Row],[Datum]],7)=1,SUMIF(Tabelle1[Datum],"&lt;="&amp;Tabelle1[[#This Row],[Datum]],Tabelle1[Stunde]),"")</f>
        <v>1.3333333333333333</v>
      </c>
    </row>
    <row r="1374" spans="2:12" hidden="1">
      <c r="B1374">
        <f>IF(Tabelle1[[#This Row],[Datum]]&lt;1,"",YEAR(Tabelle1[[#This Row],[Datum]]))</f>
        <v>2028</v>
      </c>
      <c r="C1374">
        <f>IF(Tabelle1[[#This Row],[Datum]]&lt;1,"",MONTH(Tabelle1[[#This Row],[Datum]]))</f>
        <v>10</v>
      </c>
      <c r="D1374" t="str">
        <f>IF(Tabelle1[[#This Row],[Verdienst]]="","",_xlfn.ISOWEEKNUM(Tabelle1[[#This Row],[Datum]]))</f>
        <v/>
      </c>
      <c r="E1374" s="5">
        <v>47028</v>
      </c>
      <c r="F1374" s="4"/>
      <c r="G1374" s="4"/>
      <c r="I1374" s="6" t="str">
        <f>IF(Tabelle1[[#This Row],[Beginn]]&lt;1,"",IF(OR(Tabelle1[[#This Row],[Beginn]]="Urlaub",Tabelle1[[#This Row],[Beginn]]="Krank",Tabelle1[[#This Row],[Beginn]]="Feiertag"),8/24,Tabelle1[[#This Row],[Ende]]-Tabelle1[[#This Row],[Beginn]]-Tabelle1[[#This Row],[Pause]]))</f>
        <v/>
      </c>
      <c r="J1374" s="2" t="str">
        <f>IF(ISNUMBER(Tabelle1[[#This Row],[Stunde]]),IF(Tabelle1[[#This Row],[Stunde]]&gt;0,Tabelle1[[#This Row],[Stunde]]*$J$1*24,""),"")</f>
        <v/>
      </c>
      <c r="K1374" t="str">
        <f>IF(MOD(Tabelle1[[#This Row],[Datum]],7)=1,SUMIF(Tabelle1[Datum],"&lt;="&amp;Tabelle1[[#This Row],[Datum]],Tabelle1[Betrag]),"")</f>
        <v/>
      </c>
      <c r="L1374" s="6" t="str">
        <f>IF(MOD(Tabelle1[[#This Row],[Datum]],7)=1,SUMIF(Tabelle1[Datum],"&lt;="&amp;Tabelle1[[#This Row],[Datum]],Tabelle1[Stunde]),"")</f>
        <v/>
      </c>
    </row>
    <row r="1375" spans="2:12" hidden="1">
      <c r="B1375">
        <f>IF(Tabelle1[[#This Row],[Datum]]&lt;1,"",YEAR(Tabelle1[[#This Row],[Datum]]))</f>
        <v>2028</v>
      </c>
      <c r="C1375">
        <f>IF(Tabelle1[[#This Row],[Datum]]&lt;1,"",MONTH(Tabelle1[[#This Row],[Datum]]))</f>
        <v>10</v>
      </c>
      <c r="D1375" t="str">
        <f>IF(Tabelle1[[#This Row],[Verdienst]]="","",_xlfn.ISOWEEKNUM(Tabelle1[[#This Row],[Datum]]))</f>
        <v/>
      </c>
      <c r="E1375" s="5">
        <v>47029</v>
      </c>
      <c r="F1375" s="4"/>
      <c r="G1375" s="4"/>
      <c r="I1375" s="6" t="str">
        <f>IF(Tabelle1[[#This Row],[Beginn]]&lt;1,"",IF(OR(Tabelle1[[#This Row],[Beginn]]="Urlaub",Tabelle1[[#This Row],[Beginn]]="Krank",Tabelle1[[#This Row],[Beginn]]="Feiertag"),8/24,Tabelle1[[#This Row],[Ende]]-Tabelle1[[#This Row],[Beginn]]-Tabelle1[[#This Row],[Pause]]))</f>
        <v/>
      </c>
      <c r="J1375" s="2" t="str">
        <f>IF(ISNUMBER(Tabelle1[[#This Row],[Stunde]]),IF(Tabelle1[[#This Row],[Stunde]]&gt;0,Tabelle1[[#This Row],[Stunde]]*$J$1*24,""),"")</f>
        <v/>
      </c>
      <c r="K1375" t="str">
        <f>IF(MOD(Tabelle1[[#This Row],[Datum]],7)=1,SUMIF(Tabelle1[Datum],"&lt;="&amp;Tabelle1[[#This Row],[Datum]],Tabelle1[Betrag]),"")</f>
        <v/>
      </c>
      <c r="L1375" s="6" t="str">
        <f>IF(MOD(Tabelle1[[#This Row],[Datum]],7)=1,SUMIF(Tabelle1[Datum],"&lt;="&amp;Tabelle1[[#This Row],[Datum]],Tabelle1[Stunde]),"")</f>
        <v/>
      </c>
    </row>
    <row r="1376" spans="2:12" hidden="1">
      <c r="B1376">
        <f>IF(Tabelle1[[#This Row],[Datum]]&lt;1,"",YEAR(Tabelle1[[#This Row],[Datum]]))</f>
        <v>2028</v>
      </c>
      <c r="C1376">
        <f>IF(Tabelle1[[#This Row],[Datum]]&lt;1,"",MONTH(Tabelle1[[#This Row],[Datum]]))</f>
        <v>10</v>
      </c>
      <c r="D1376" t="str">
        <f>IF(Tabelle1[[#This Row],[Verdienst]]="","",_xlfn.ISOWEEKNUM(Tabelle1[[#This Row],[Datum]]))</f>
        <v/>
      </c>
      <c r="E1376" s="5">
        <v>47030</v>
      </c>
      <c r="F1376" s="4"/>
      <c r="G1376" s="4"/>
      <c r="I1376" s="6" t="str">
        <f>IF(Tabelle1[[#This Row],[Beginn]]&lt;1,"",IF(OR(Tabelle1[[#This Row],[Beginn]]="Urlaub",Tabelle1[[#This Row],[Beginn]]="Krank",Tabelle1[[#This Row],[Beginn]]="Feiertag"),8/24,Tabelle1[[#This Row],[Ende]]-Tabelle1[[#This Row],[Beginn]]-Tabelle1[[#This Row],[Pause]]))</f>
        <v/>
      </c>
      <c r="J1376" s="2" t="str">
        <f>IF(ISNUMBER(Tabelle1[[#This Row],[Stunde]]),IF(Tabelle1[[#This Row],[Stunde]]&gt;0,Tabelle1[[#This Row],[Stunde]]*$J$1*24,""),"")</f>
        <v/>
      </c>
      <c r="K1376" t="str">
        <f>IF(MOD(Tabelle1[[#This Row],[Datum]],7)=1,SUMIF(Tabelle1[Datum],"&lt;="&amp;Tabelle1[[#This Row],[Datum]],Tabelle1[Betrag]),"")</f>
        <v/>
      </c>
      <c r="L1376" s="6" t="str">
        <f>IF(MOD(Tabelle1[[#This Row],[Datum]],7)=1,SUMIF(Tabelle1[Datum],"&lt;="&amp;Tabelle1[[#This Row],[Datum]],Tabelle1[Stunde]),"")</f>
        <v/>
      </c>
    </row>
    <row r="1377" spans="2:12" hidden="1">
      <c r="B1377">
        <f>IF(Tabelle1[[#This Row],[Datum]]&lt;1,"",YEAR(Tabelle1[[#This Row],[Datum]]))</f>
        <v>2028</v>
      </c>
      <c r="C1377">
        <f>IF(Tabelle1[[#This Row],[Datum]]&lt;1,"",MONTH(Tabelle1[[#This Row],[Datum]]))</f>
        <v>10</v>
      </c>
      <c r="D1377" t="str">
        <f>IF(Tabelle1[[#This Row],[Verdienst]]="","",_xlfn.ISOWEEKNUM(Tabelle1[[#This Row],[Datum]]))</f>
        <v/>
      </c>
      <c r="E1377" s="5">
        <v>47031</v>
      </c>
      <c r="F1377" s="4"/>
      <c r="G1377" s="4"/>
      <c r="I1377" s="6" t="str">
        <f>IF(Tabelle1[[#This Row],[Beginn]]&lt;1,"",IF(OR(Tabelle1[[#This Row],[Beginn]]="Urlaub",Tabelle1[[#This Row],[Beginn]]="Krank",Tabelle1[[#This Row],[Beginn]]="Feiertag"),8/24,Tabelle1[[#This Row],[Ende]]-Tabelle1[[#This Row],[Beginn]]-Tabelle1[[#This Row],[Pause]]))</f>
        <v/>
      </c>
      <c r="J1377" s="2" t="str">
        <f>IF(ISNUMBER(Tabelle1[[#This Row],[Stunde]]),IF(Tabelle1[[#This Row],[Stunde]]&gt;0,Tabelle1[[#This Row],[Stunde]]*$J$1*24,""),"")</f>
        <v/>
      </c>
      <c r="K1377" t="str">
        <f>IF(MOD(Tabelle1[[#This Row],[Datum]],7)=1,SUMIF(Tabelle1[Datum],"&lt;="&amp;Tabelle1[[#This Row],[Datum]],Tabelle1[Betrag]),"")</f>
        <v/>
      </c>
      <c r="L1377" s="6" t="str">
        <f>IF(MOD(Tabelle1[[#This Row],[Datum]],7)=1,SUMIF(Tabelle1[Datum],"&lt;="&amp;Tabelle1[[#This Row],[Datum]],Tabelle1[Stunde]),"")</f>
        <v/>
      </c>
    </row>
    <row r="1378" spans="2:12" hidden="1">
      <c r="B1378">
        <f>IF(Tabelle1[[#This Row],[Datum]]&lt;1,"",YEAR(Tabelle1[[#This Row],[Datum]]))</f>
        <v>2028</v>
      </c>
      <c r="C1378">
        <f>IF(Tabelle1[[#This Row],[Datum]]&lt;1,"",MONTH(Tabelle1[[#This Row],[Datum]]))</f>
        <v>10</v>
      </c>
      <c r="D1378" t="str">
        <f>IF(Tabelle1[[#This Row],[Verdienst]]="","",_xlfn.ISOWEEKNUM(Tabelle1[[#This Row],[Datum]]))</f>
        <v/>
      </c>
      <c r="E1378" s="5">
        <v>47032</v>
      </c>
      <c r="F1378" s="4"/>
      <c r="G1378" s="4"/>
      <c r="I1378" s="6" t="str">
        <f>IF(Tabelle1[[#This Row],[Beginn]]&lt;1,"",IF(OR(Tabelle1[[#This Row],[Beginn]]="Urlaub",Tabelle1[[#This Row],[Beginn]]="Krank",Tabelle1[[#This Row],[Beginn]]="Feiertag"),8/24,Tabelle1[[#This Row],[Ende]]-Tabelle1[[#This Row],[Beginn]]-Tabelle1[[#This Row],[Pause]]))</f>
        <v/>
      </c>
      <c r="J1378" s="2" t="str">
        <f>IF(ISNUMBER(Tabelle1[[#This Row],[Stunde]]),IF(Tabelle1[[#This Row],[Stunde]]&gt;0,Tabelle1[[#This Row],[Stunde]]*$J$1*24,""),"")</f>
        <v/>
      </c>
      <c r="K1378" t="str">
        <f>IF(MOD(Tabelle1[[#This Row],[Datum]],7)=1,SUMIF(Tabelle1[Datum],"&lt;="&amp;Tabelle1[[#This Row],[Datum]],Tabelle1[Betrag]),"")</f>
        <v/>
      </c>
      <c r="L1378" s="6" t="str">
        <f>IF(MOD(Tabelle1[[#This Row],[Datum]],7)=1,SUMIF(Tabelle1[Datum],"&lt;="&amp;Tabelle1[[#This Row],[Datum]],Tabelle1[Stunde]),"")</f>
        <v/>
      </c>
    </row>
    <row r="1379" spans="2:12" hidden="1">
      <c r="B1379">
        <f>IF(Tabelle1[[#This Row],[Datum]]&lt;1,"",YEAR(Tabelle1[[#This Row],[Datum]]))</f>
        <v>2028</v>
      </c>
      <c r="C1379">
        <f>IF(Tabelle1[[#This Row],[Datum]]&lt;1,"",MONTH(Tabelle1[[#This Row],[Datum]]))</f>
        <v>10</v>
      </c>
      <c r="D1379" t="str">
        <f>IF(Tabelle1[[#This Row],[Verdienst]]="","",_xlfn.ISOWEEKNUM(Tabelle1[[#This Row],[Datum]]))</f>
        <v/>
      </c>
      <c r="E1379" s="5">
        <v>47033</v>
      </c>
      <c r="F1379" s="4"/>
      <c r="G1379" s="4"/>
      <c r="I1379" s="6" t="str">
        <f>IF(Tabelle1[[#This Row],[Beginn]]&lt;1,"",IF(OR(Tabelle1[[#This Row],[Beginn]]="Urlaub",Tabelle1[[#This Row],[Beginn]]="Krank",Tabelle1[[#This Row],[Beginn]]="Feiertag"),8/24,Tabelle1[[#This Row],[Ende]]-Tabelle1[[#This Row],[Beginn]]-Tabelle1[[#This Row],[Pause]]))</f>
        <v/>
      </c>
      <c r="J1379" s="2" t="str">
        <f>IF(ISNUMBER(Tabelle1[[#This Row],[Stunde]]),IF(Tabelle1[[#This Row],[Stunde]]&gt;0,Tabelle1[[#This Row],[Stunde]]*$J$1*24,""),"")</f>
        <v/>
      </c>
      <c r="K1379" t="str">
        <f>IF(MOD(Tabelle1[[#This Row],[Datum]],7)=1,SUMIF(Tabelle1[Datum],"&lt;="&amp;Tabelle1[[#This Row],[Datum]],Tabelle1[Betrag]),"")</f>
        <v/>
      </c>
      <c r="L1379" s="6" t="str">
        <f>IF(MOD(Tabelle1[[#This Row],[Datum]],7)=1,SUMIF(Tabelle1[Datum],"&lt;="&amp;Tabelle1[[#This Row],[Datum]],Tabelle1[Stunde]),"")</f>
        <v/>
      </c>
    </row>
    <row r="1380" spans="2:12" hidden="1">
      <c r="B1380">
        <f>IF(Tabelle1[[#This Row],[Datum]]&lt;1,"",YEAR(Tabelle1[[#This Row],[Datum]]))</f>
        <v>2028</v>
      </c>
      <c r="C1380">
        <f>IF(Tabelle1[[#This Row],[Datum]]&lt;1,"",MONTH(Tabelle1[[#This Row],[Datum]]))</f>
        <v>10</v>
      </c>
      <c r="D1380">
        <f>IF(Tabelle1[[#This Row],[Verdienst]]="","",_xlfn.ISOWEEKNUM(Tabelle1[[#This Row],[Datum]]))</f>
        <v>40</v>
      </c>
      <c r="E1380" s="5">
        <v>47034</v>
      </c>
      <c r="F1380" s="4"/>
      <c r="G1380" s="4"/>
      <c r="I1380" s="6" t="str">
        <f>IF(Tabelle1[[#This Row],[Beginn]]&lt;1,"",IF(OR(Tabelle1[[#This Row],[Beginn]]="Urlaub",Tabelle1[[#This Row],[Beginn]]="Krank",Tabelle1[[#This Row],[Beginn]]="Feiertag"),8/24,Tabelle1[[#This Row],[Ende]]-Tabelle1[[#This Row],[Beginn]]-Tabelle1[[#This Row],[Pause]]))</f>
        <v/>
      </c>
      <c r="J1380" s="2" t="str">
        <f>IF(ISNUMBER(Tabelle1[[#This Row],[Stunde]]),IF(Tabelle1[[#This Row],[Stunde]]&gt;0,Tabelle1[[#This Row],[Stunde]]*$J$1*24,""),"")</f>
        <v/>
      </c>
      <c r="K1380">
        <f>IF(MOD(Tabelle1[[#This Row],[Datum]],7)=1,SUMIF(Tabelle1[Datum],"&lt;="&amp;Tabelle1[[#This Row],[Datum]],Tabelle1[Betrag]),"")</f>
        <v>506.55999999999995</v>
      </c>
      <c r="L1380" s="6">
        <f>IF(MOD(Tabelle1[[#This Row],[Datum]],7)=1,SUMIF(Tabelle1[Datum],"&lt;="&amp;Tabelle1[[#This Row],[Datum]],Tabelle1[Stunde]),"")</f>
        <v>1.3333333333333333</v>
      </c>
    </row>
    <row r="1381" spans="2:12" hidden="1">
      <c r="B1381">
        <f>IF(Tabelle1[[#This Row],[Datum]]&lt;1,"",YEAR(Tabelle1[[#This Row],[Datum]]))</f>
        <v>2028</v>
      </c>
      <c r="C1381">
        <f>IF(Tabelle1[[#This Row],[Datum]]&lt;1,"",MONTH(Tabelle1[[#This Row],[Datum]]))</f>
        <v>10</v>
      </c>
      <c r="D1381" t="str">
        <f>IF(Tabelle1[[#This Row],[Verdienst]]="","",_xlfn.ISOWEEKNUM(Tabelle1[[#This Row],[Datum]]))</f>
        <v/>
      </c>
      <c r="E1381" s="5">
        <v>47035</v>
      </c>
      <c r="F1381" s="4"/>
      <c r="G1381" s="4"/>
      <c r="I1381" s="6" t="str">
        <f>IF(Tabelle1[[#This Row],[Beginn]]&lt;1,"",IF(OR(Tabelle1[[#This Row],[Beginn]]="Urlaub",Tabelle1[[#This Row],[Beginn]]="Krank",Tabelle1[[#This Row],[Beginn]]="Feiertag"),8/24,Tabelle1[[#This Row],[Ende]]-Tabelle1[[#This Row],[Beginn]]-Tabelle1[[#This Row],[Pause]]))</f>
        <v/>
      </c>
      <c r="J1381" s="2" t="str">
        <f>IF(ISNUMBER(Tabelle1[[#This Row],[Stunde]]),IF(Tabelle1[[#This Row],[Stunde]]&gt;0,Tabelle1[[#This Row],[Stunde]]*$J$1*24,""),"")</f>
        <v/>
      </c>
      <c r="K1381" t="str">
        <f>IF(MOD(Tabelle1[[#This Row],[Datum]],7)=1,SUMIF(Tabelle1[Datum],"&lt;="&amp;Tabelle1[[#This Row],[Datum]],Tabelle1[Betrag]),"")</f>
        <v/>
      </c>
      <c r="L1381" s="6" t="str">
        <f>IF(MOD(Tabelle1[[#This Row],[Datum]],7)=1,SUMIF(Tabelle1[Datum],"&lt;="&amp;Tabelle1[[#This Row],[Datum]],Tabelle1[Stunde]),"")</f>
        <v/>
      </c>
    </row>
    <row r="1382" spans="2:12" hidden="1">
      <c r="B1382">
        <f>IF(Tabelle1[[#This Row],[Datum]]&lt;1,"",YEAR(Tabelle1[[#This Row],[Datum]]))</f>
        <v>2028</v>
      </c>
      <c r="C1382">
        <f>IF(Tabelle1[[#This Row],[Datum]]&lt;1,"",MONTH(Tabelle1[[#This Row],[Datum]]))</f>
        <v>10</v>
      </c>
      <c r="D1382" t="str">
        <f>IF(Tabelle1[[#This Row],[Verdienst]]="","",_xlfn.ISOWEEKNUM(Tabelle1[[#This Row],[Datum]]))</f>
        <v/>
      </c>
      <c r="E1382" s="5">
        <v>47036</v>
      </c>
      <c r="F1382" s="4"/>
      <c r="G1382" s="4"/>
      <c r="I1382" s="6" t="str">
        <f>IF(Tabelle1[[#This Row],[Beginn]]&lt;1,"",IF(OR(Tabelle1[[#This Row],[Beginn]]="Urlaub",Tabelle1[[#This Row],[Beginn]]="Krank",Tabelle1[[#This Row],[Beginn]]="Feiertag"),8/24,Tabelle1[[#This Row],[Ende]]-Tabelle1[[#This Row],[Beginn]]-Tabelle1[[#This Row],[Pause]]))</f>
        <v/>
      </c>
      <c r="J1382" s="2" t="str">
        <f>IF(ISNUMBER(Tabelle1[[#This Row],[Stunde]]),IF(Tabelle1[[#This Row],[Stunde]]&gt;0,Tabelle1[[#This Row],[Stunde]]*$J$1*24,""),"")</f>
        <v/>
      </c>
      <c r="K1382" t="str">
        <f>IF(MOD(Tabelle1[[#This Row],[Datum]],7)=1,SUMIF(Tabelle1[Datum],"&lt;="&amp;Tabelle1[[#This Row],[Datum]],Tabelle1[Betrag]),"")</f>
        <v/>
      </c>
      <c r="L1382" s="6" t="str">
        <f>IF(MOD(Tabelle1[[#This Row],[Datum]],7)=1,SUMIF(Tabelle1[Datum],"&lt;="&amp;Tabelle1[[#This Row],[Datum]],Tabelle1[Stunde]),"")</f>
        <v/>
      </c>
    </row>
    <row r="1383" spans="2:12" hidden="1">
      <c r="B1383">
        <f>IF(Tabelle1[[#This Row],[Datum]]&lt;1,"",YEAR(Tabelle1[[#This Row],[Datum]]))</f>
        <v>2028</v>
      </c>
      <c r="C1383">
        <f>IF(Tabelle1[[#This Row],[Datum]]&lt;1,"",MONTH(Tabelle1[[#This Row],[Datum]]))</f>
        <v>10</v>
      </c>
      <c r="D1383" t="str">
        <f>IF(Tabelle1[[#This Row],[Verdienst]]="","",_xlfn.ISOWEEKNUM(Tabelle1[[#This Row],[Datum]]))</f>
        <v/>
      </c>
      <c r="E1383" s="5">
        <v>47037</v>
      </c>
      <c r="F1383" s="4"/>
      <c r="G1383" s="4"/>
      <c r="I1383" s="6" t="str">
        <f>IF(Tabelle1[[#This Row],[Beginn]]&lt;1,"",IF(OR(Tabelle1[[#This Row],[Beginn]]="Urlaub",Tabelle1[[#This Row],[Beginn]]="Krank",Tabelle1[[#This Row],[Beginn]]="Feiertag"),8/24,Tabelle1[[#This Row],[Ende]]-Tabelle1[[#This Row],[Beginn]]-Tabelle1[[#This Row],[Pause]]))</f>
        <v/>
      </c>
      <c r="J1383" s="2" t="str">
        <f>IF(ISNUMBER(Tabelle1[[#This Row],[Stunde]]),IF(Tabelle1[[#This Row],[Stunde]]&gt;0,Tabelle1[[#This Row],[Stunde]]*$J$1*24,""),"")</f>
        <v/>
      </c>
      <c r="K1383" t="str">
        <f>IF(MOD(Tabelle1[[#This Row],[Datum]],7)=1,SUMIF(Tabelle1[Datum],"&lt;="&amp;Tabelle1[[#This Row],[Datum]],Tabelle1[Betrag]),"")</f>
        <v/>
      </c>
      <c r="L1383" s="6" t="str">
        <f>IF(MOD(Tabelle1[[#This Row],[Datum]],7)=1,SUMIF(Tabelle1[Datum],"&lt;="&amp;Tabelle1[[#This Row],[Datum]],Tabelle1[Stunde]),"")</f>
        <v/>
      </c>
    </row>
    <row r="1384" spans="2:12" hidden="1">
      <c r="B1384">
        <f>IF(Tabelle1[[#This Row],[Datum]]&lt;1,"",YEAR(Tabelle1[[#This Row],[Datum]]))</f>
        <v>2028</v>
      </c>
      <c r="C1384">
        <f>IF(Tabelle1[[#This Row],[Datum]]&lt;1,"",MONTH(Tabelle1[[#This Row],[Datum]]))</f>
        <v>10</v>
      </c>
      <c r="D1384" t="str">
        <f>IF(Tabelle1[[#This Row],[Verdienst]]="","",_xlfn.ISOWEEKNUM(Tabelle1[[#This Row],[Datum]]))</f>
        <v/>
      </c>
      <c r="E1384" s="5">
        <v>47038</v>
      </c>
      <c r="F1384" s="4"/>
      <c r="G1384" s="4"/>
      <c r="I1384" s="6" t="str">
        <f>IF(Tabelle1[[#This Row],[Beginn]]&lt;1,"",IF(OR(Tabelle1[[#This Row],[Beginn]]="Urlaub",Tabelle1[[#This Row],[Beginn]]="Krank",Tabelle1[[#This Row],[Beginn]]="Feiertag"),8/24,Tabelle1[[#This Row],[Ende]]-Tabelle1[[#This Row],[Beginn]]-Tabelle1[[#This Row],[Pause]]))</f>
        <v/>
      </c>
      <c r="J1384" s="2" t="str">
        <f>IF(ISNUMBER(Tabelle1[[#This Row],[Stunde]]),IF(Tabelle1[[#This Row],[Stunde]]&gt;0,Tabelle1[[#This Row],[Stunde]]*$J$1*24,""),"")</f>
        <v/>
      </c>
      <c r="K1384" t="str">
        <f>IF(MOD(Tabelle1[[#This Row],[Datum]],7)=1,SUMIF(Tabelle1[Datum],"&lt;="&amp;Tabelle1[[#This Row],[Datum]],Tabelle1[Betrag]),"")</f>
        <v/>
      </c>
      <c r="L1384" s="6" t="str">
        <f>IF(MOD(Tabelle1[[#This Row],[Datum]],7)=1,SUMIF(Tabelle1[Datum],"&lt;="&amp;Tabelle1[[#This Row],[Datum]],Tabelle1[Stunde]),"")</f>
        <v/>
      </c>
    </row>
    <row r="1385" spans="2:12" hidden="1">
      <c r="B1385">
        <f>IF(Tabelle1[[#This Row],[Datum]]&lt;1,"",YEAR(Tabelle1[[#This Row],[Datum]]))</f>
        <v>2028</v>
      </c>
      <c r="C1385">
        <f>IF(Tabelle1[[#This Row],[Datum]]&lt;1,"",MONTH(Tabelle1[[#This Row],[Datum]]))</f>
        <v>10</v>
      </c>
      <c r="D1385" t="str">
        <f>IF(Tabelle1[[#This Row],[Verdienst]]="","",_xlfn.ISOWEEKNUM(Tabelle1[[#This Row],[Datum]]))</f>
        <v/>
      </c>
      <c r="E1385" s="5">
        <v>47039</v>
      </c>
      <c r="F1385" s="4"/>
      <c r="G1385" s="4"/>
      <c r="I1385" s="6" t="str">
        <f>IF(Tabelle1[[#This Row],[Beginn]]&lt;1,"",IF(OR(Tabelle1[[#This Row],[Beginn]]="Urlaub",Tabelle1[[#This Row],[Beginn]]="Krank",Tabelle1[[#This Row],[Beginn]]="Feiertag"),8/24,Tabelle1[[#This Row],[Ende]]-Tabelle1[[#This Row],[Beginn]]-Tabelle1[[#This Row],[Pause]]))</f>
        <v/>
      </c>
      <c r="J1385" s="2" t="str">
        <f>IF(ISNUMBER(Tabelle1[[#This Row],[Stunde]]),IF(Tabelle1[[#This Row],[Stunde]]&gt;0,Tabelle1[[#This Row],[Stunde]]*$J$1*24,""),"")</f>
        <v/>
      </c>
      <c r="K1385" t="str">
        <f>IF(MOD(Tabelle1[[#This Row],[Datum]],7)=1,SUMIF(Tabelle1[Datum],"&lt;="&amp;Tabelle1[[#This Row],[Datum]],Tabelle1[Betrag]),"")</f>
        <v/>
      </c>
      <c r="L1385" s="6" t="str">
        <f>IF(MOD(Tabelle1[[#This Row],[Datum]],7)=1,SUMIF(Tabelle1[Datum],"&lt;="&amp;Tabelle1[[#This Row],[Datum]],Tabelle1[Stunde]),"")</f>
        <v/>
      </c>
    </row>
    <row r="1386" spans="2:12" hidden="1">
      <c r="B1386">
        <f>IF(Tabelle1[[#This Row],[Datum]]&lt;1,"",YEAR(Tabelle1[[#This Row],[Datum]]))</f>
        <v>2028</v>
      </c>
      <c r="C1386">
        <f>IF(Tabelle1[[#This Row],[Datum]]&lt;1,"",MONTH(Tabelle1[[#This Row],[Datum]]))</f>
        <v>10</v>
      </c>
      <c r="D1386" t="str">
        <f>IF(Tabelle1[[#This Row],[Verdienst]]="","",_xlfn.ISOWEEKNUM(Tabelle1[[#This Row],[Datum]]))</f>
        <v/>
      </c>
      <c r="E1386" s="5">
        <v>47040</v>
      </c>
      <c r="F1386" s="4"/>
      <c r="G1386" s="4"/>
      <c r="I1386" s="6" t="str">
        <f>IF(Tabelle1[[#This Row],[Beginn]]&lt;1,"",IF(OR(Tabelle1[[#This Row],[Beginn]]="Urlaub",Tabelle1[[#This Row],[Beginn]]="Krank",Tabelle1[[#This Row],[Beginn]]="Feiertag"),8/24,Tabelle1[[#This Row],[Ende]]-Tabelle1[[#This Row],[Beginn]]-Tabelle1[[#This Row],[Pause]]))</f>
        <v/>
      </c>
      <c r="J1386" s="2" t="str">
        <f>IF(ISNUMBER(Tabelle1[[#This Row],[Stunde]]),IF(Tabelle1[[#This Row],[Stunde]]&gt;0,Tabelle1[[#This Row],[Stunde]]*$J$1*24,""),"")</f>
        <v/>
      </c>
      <c r="K1386" t="str">
        <f>IF(MOD(Tabelle1[[#This Row],[Datum]],7)=1,SUMIF(Tabelle1[Datum],"&lt;="&amp;Tabelle1[[#This Row],[Datum]],Tabelle1[Betrag]),"")</f>
        <v/>
      </c>
      <c r="L1386" s="6" t="str">
        <f>IF(MOD(Tabelle1[[#This Row],[Datum]],7)=1,SUMIF(Tabelle1[Datum],"&lt;="&amp;Tabelle1[[#This Row],[Datum]],Tabelle1[Stunde]),"")</f>
        <v/>
      </c>
    </row>
    <row r="1387" spans="2:12" hidden="1">
      <c r="B1387">
        <f>IF(Tabelle1[[#This Row],[Datum]]&lt;1,"",YEAR(Tabelle1[[#This Row],[Datum]]))</f>
        <v>2028</v>
      </c>
      <c r="C1387">
        <f>IF(Tabelle1[[#This Row],[Datum]]&lt;1,"",MONTH(Tabelle1[[#This Row],[Datum]]))</f>
        <v>10</v>
      </c>
      <c r="D1387">
        <f>IF(Tabelle1[[#This Row],[Verdienst]]="","",_xlfn.ISOWEEKNUM(Tabelle1[[#This Row],[Datum]]))</f>
        <v>41</v>
      </c>
      <c r="E1387" s="5">
        <v>47041</v>
      </c>
      <c r="F1387" s="4"/>
      <c r="G1387" s="4"/>
      <c r="I1387" s="6" t="str">
        <f>IF(Tabelle1[[#This Row],[Beginn]]&lt;1,"",IF(OR(Tabelle1[[#This Row],[Beginn]]="Urlaub",Tabelle1[[#This Row],[Beginn]]="Krank",Tabelle1[[#This Row],[Beginn]]="Feiertag"),8/24,Tabelle1[[#This Row],[Ende]]-Tabelle1[[#This Row],[Beginn]]-Tabelle1[[#This Row],[Pause]]))</f>
        <v/>
      </c>
      <c r="J1387" s="2" t="str">
        <f>IF(ISNUMBER(Tabelle1[[#This Row],[Stunde]]),IF(Tabelle1[[#This Row],[Stunde]]&gt;0,Tabelle1[[#This Row],[Stunde]]*$J$1*24,""),"")</f>
        <v/>
      </c>
      <c r="K1387">
        <f>IF(MOD(Tabelle1[[#This Row],[Datum]],7)=1,SUMIF(Tabelle1[Datum],"&lt;="&amp;Tabelle1[[#This Row],[Datum]],Tabelle1[Betrag]),"")</f>
        <v>506.55999999999995</v>
      </c>
      <c r="L1387" s="6">
        <f>IF(MOD(Tabelle1[[#This Row],[Datum]],7)=1,SUMIF(Tabelle1[Datum],"&lt;="&amp;Tabelle1[[#This Row],[Datum]],Tabelle1[Stunde]),"")</f>
        <v>1.3333333333333333</v>
      </c>
    </row>
    <row r="1388" spans="2:12" hidden="1">
      <c r="B1388">
        <f>IF(Tabelle1[[#This Row],[Datum]]&lt;1,"",YEAR(Tabelle1[[#This Row],[Datum]]))</f>
        <v>2028</v>
      </c>
      <c r="C1388">
        <f>IF(Tabelle1[[#This Row],[Datum]]&lt;1,"",MONTH(Tabelle1[[#This Row],[Datum]]))</f>
        <v>10</v>
      </c>
      <c r="D1388" t="str">
        <f>IF(Tabelle1[[#This Row],[Verdienst]]="","",_xlfn.ISOWEEKNUM(Tabelle1[[#This Row],[Datum]]))</f>
        <v/>
      </c>
      <c r="E1388" s="5">
        <v>47042</v>
      </c>
      <c r="F1388" s="4"/>
      <c r="G1388" s="4"/>
      <c r="I1388" s="6" t="str">
        <f>IF(Tabelle1[[#This Row],[Beginn]]&lt;1,"",IF(OR(Tabelle1[[#This Row],[Beginn]]="Urlaub",Tabelle1[[#This Row],[Beginn]]="Krank",Tabelle1[[#This Row],[Beginn]]="Feiertag"),8/24,Tabelle1[[#This Row],[Ende]]-Tabelle1[[#This Row],[Beginn]]-Tabelle1[[#This Row],[Pause]]))</f>
        <v/>
      </c>
      <c r="J1388" s="2" t="str">
        <f>IF(ISNUMBER(Tabelle1[[#This Row],[Stunde]]),IF(Tabelle1[[#This Row],[Stunde]]&gt;0,Tabelle1[[#This Row],[Stunde]]*$J$1*24,""),"")</f>
        <v/>
      </c>
      <c r="K1388" t="str">
        <f>IF(MOD(Tabelle1[[#This Row],[Datum]],7)=1,SUMIF(Tabelle1[Datum],"&lt;="&amp;Tabelle1[[#This Row],[Datum]],Tabelle1[Betrag]),"")</f>
        <v/>
      </c>
      <c r="L1388" s="6" t="str">
        <f>IF(MOD(Tabelle1[[#This Row],[Datum]],7)=1,SUMIF(Tabelle1[Datum],"&lt;="&amp;Tabelle1[[#This Row],[Datum]],Tabelle1[Stunde]),"")</f>
        <v/>
      </c>
    </row>
    <row r="1389" spans="2:12" hidden="1">
      <c r="B1389">
        <f>IF(Tabelle1[[#This Row],[Datum]]&lt;1,"",YEAR(Tabelle1[[#This Row],[Datum]]))</f>
        <v>2028</v>
      </c>
      <c r="C1389">
        <f>IF(Tabelle1[[#This Row],[Datum]]&lt;1,"",MONTH(Tabelle1[[#This Row],[Datum]]))</f>
        <v>10</v>
      </c>
      <c r="D1389" t="str">
        <f>IF(Tabelle1[[#This Row],[Verdienst]]="","",_xlfn.ISOWEEKNUM(Tabelle1[[#This Row],[Datum]]))</f>
        <v/>
      </c>
      <c r="E1389" s="5">
        <v>47043</v>
      </c>
      <c r="F1389" s="4"/>
      <c r="G1389" s="4"/>
      <c r="I1389" s="6" t="str">
        <f>IF(Tabelle1[[#This Row],[Beginn]]&lt;1,"",IF(OR(Tabelle1[[#This Row],[Beginn]]="Urlaub",Tabelle1[[#This Row],[Beginn]]="Krank",Tabelle1[[#This Row],[Beginn]]="Feiertag"),8/24,Tabelle1[[#This Row],[Ende]]-Tabelle1[[#This Row],[Beginn]]-Tabelle1[[#This Row],[Pause]]))</f>
        <v/>
      </c>
      <c r="J1389" s="2" t="str">
        <f>IF(ISNUMBER(Tabelle1[[#This Row],[Stunde]]),IF(Tabelle1[[#This Row],[Stunde]]&gt;0,Tabelle1[[#This Row],[Stunde]]*$J$1*24,""),"")</f>
        <v/>
      </c>
      <c r="K1389" t="str">
        <f>IF(MOD(Tabelle1[[#This Row],[Datum]],7)=1,SUMIF(Tabelle1[Datum],"&lt;="&amp;Tabelle1[[#This Row],[Datum]],Tabelle1[Betrag]),"")</f>
        <v/>
      </c>
      <c r="L1389" s="6" t="str">
        <f>IF(MOD(Tabelle1[[#This Row],[Datum]],7)=1,SUMIF(Tabelle1[Datum],"&lt;="&amp;Tabelle1[[#This Row],[Datum]],Tabelle1[Stunde]),"")</f>
        <v/>
      </c>
    </row>
    <row r="1390" spans="2:12" hidden="1">
      <c r="B1390">
        <f>IF(Tabelle1[[#This Row],[Datum]]&lt;1,"",YEAR(Tabelle1[[#This Row],[Datum]]))</f>
        <v>2028</v>
      </c>
      <c r="C1390">
        <f>IF(Tabelle1[[#This Row],[Datum]]&lt;1,"",MONTH(Tabelle1[[#This Row],[Datum]]))</f>
        <v>10</v>
      </c>
      <c r="D1390" t="str">
        <f>IF(Tabelle1[[#This Row],[Verdienst]]="","",_xlfn.ISOWEEKNUM(Tabelle1[[#This Row],[Datum]]))</f>
        <v/>
      </c>
      <c r="E1390" s="5">
        <v>47044</v>
      </c>
      <c r="F1390" s="4"/>
      <c r="G1390" s="4"/>
      <c r="I1390" s="6" t="str">
        <f>IF(Tabelle1[[#This Row],[Beginn]]&lt;1,"",IF(OR(Tabelle1[[#This Row],[Beginn]]="Urlaub",Tabelle1[[#This Row],[Beginn]]="Krank",Tabelle1[[#This Row],[Beginn]]="Feiertag"),8/24,Tabelle1[[#This Row],[Ende]]-Tabelle1[[#This Row],[Beginn]]-Tabelle1[[#This Row],[Pause]]))</f>
        <v/>
      </c>
      <c r="J1390" s="2" t="str">
        <f>IF(ISNUMBER(Tabelle1[[#This Row],[Stunde]]),IF(Tabelle1[[#This Row],[Stunde]]&gt;0,Tabelle1[[#This Row],[Stunde]]*$J$1*24,""),"")</f>
        <v/>
      </c>
      <c r="K1390" t="str">
        <f>IF(MOD(Tabelle1[[#This Row],[Datum]],7)=1,SUMIF(Tabelle1[Datum],"&lt;="&amp;Tabelle1[[#This Row],[Datum]],Tabelle1[Betrag]),"")</f>
        <v/>
      </c>
      <c r="L1390" s="6" t="str">
        <f>IF(MOD(Tabelle1[[#This Row],[Datum]],7)=1,SUMIF(Tabelle1[Datum],"&lt;="&amp;Tabelle1[[#This Row],[Datum]],Tabelle1[Stunde]),"")</f>
        <v/>
      </c>
    </row>
    <row r="1391" spans="2:12" hidden="1">
      <c r="B1391">
        <f>IF(Tabelle1[[#This Row],[Datum]]&lt;1,"",YEAR(Tabelle1[[#This Row],[Datum]]))</f>
        <v>2028</v>
      </c>
      <c r="C1391">
        <f>IF(Tabelle1[[#This Row],[Datum]]&lt;1,"",MONTH(Tabelle1[[#This Row],[Datum]]))</f>
        <v>10</v>
      </c>
      <c r="D1391" t="str">
        <f>IF(Tabelle1[[#This Row],[Verdienst]]="","",_xlfn.ISOWEEKNUM(Tabelle1[[#This Row],[Datum]]))</f>
        <v/>
      </c>
      <c r="E1391" s="5">
        <v>47045</v>
      </c>
      <c r="F1391" s="4"/>
      <c r="G1391" s="4"/>
      <c r="I1391" s="6" t="str">
        <f>IF(Tabelle1[[#This Row],[Beginn]]&lt;1,"",IF(OR(Tabelle1[[#This Row],[Beginn]]="Urlaub",Tabelle1[[#This Row],[Beginn]]="Krank",Tabelle1[[#This Row],[Beginn]]="Feiertag"),8/24,Tabelle1[[#This Row],[Ende]]-Tabelle1[[#This Row],[Beginn]]-Tabelle1[[#This Row],[Pause]]))</f>
        <v/>
      </c>
      <c r="J1391" s="2" t="str">
        <f>IF(ISNUMBER(Tabelle1[[#This Row],[Stunde]]),IF(Tabelle1[[#This Row],[Stunde]]&gt;0,Tabelle1[[#This Row],[Stunde]]*$J$1*24,""),"")</f>
        <v/>
      </c>
      <c r="K1391" t="str">
        <f>IF(MOD(Tabelle1[[#This Row],[Datum]],7)=1,SUMIF(Tabelle1[Datum],"&lt;="&amp;Tabelle1[[#This Row],[Datum]],Tabelle1[Betrag]),"")</f>
        <v/>
      </c>
      <c r="L1391" s="6" t="str">
        <f>IF(MOD(Tabelle1[[#This Row],[Datum]],7)=1,SUMIF(Tabelle1[Datum],"&lt;="&amp;Tabelle1[[#This Row],[Datum]],Tabelle1[Stunde]),"")</f>
        <v/>
      </c>
    </row>
    <row r="1392" spans="2:12" hidden="1">
      <c r="B1392">
        <f>IF(Tabelle1[[#This Row],[Datum]]&lt;1,"",YEAR(Tabelle1[[#This Row],[Datum]]))</f>
        <v>2028</v>
      </c>
      <c r="C1392">
        <f>IF(Tabelle1[[#This Row],[Datum]]&lt;1,"",MONTH(Tabelle1[[#This Row],[Datum]]))</f>
        <v>10</v>
      </c>
      <c r="D1392" t="str">
        <f>IF(Tabelle1[[#This Row],[Verdienst]]="","",_xlfn.ISOWEEKNUM(Tabelle1[[#This Row],[Datum]]))</f>
        <v/>
      </c>
      <c r="E1392" s="5">
        <v>47046</v>
      </c>
      <c r="F1392" s="4"/>
      <c r="G1392" s="4"/>
      <c r="I1392" s="6" t="str">
        <f>IF(Tabelle1[[#This Row],[Beginn]]&lt;1,"",IF(OR(Tabelle1[[#This Row],[Beginn]]="Urlaub",Tabelle1[[#This Row],[Beginn]]="Krank",Tabelle1[[#This Row],[Beginn]]="Feiertag"),8/24,Tabelle1[[#This Row],[Ende]]-Tabelle1[[#This Row],[Beginn]]-Tabelle1[[#This Row],[Pause]]))</f>
        <v/>
      </c>
      <c r="J1392" s="2" t="str">
        <f>IF(ISNUMBER(Tabelle1[[#This Row],[Stunde]]),IF(Tabelle1[[#This Row],[Stunde]]&gt;0,Tabelle1[[#This Row],[Stunde]]*$J$1*24,""),"")</f>
        <v/>
      </c>
      <c r="K1392" t="str">
        <f>IF(MOD(Tabelle1[[#This Row],[Datum]],7)=1,SUMIF(Tabelle1[Datum],"&lt;="&amp;Tabelle1[[#This Row],[Datum]],Tabelle1[Betrag]),"")</f>
        <v/>
      </c>
      <c r="L1392" s="6" t="str">
        <f>IF(MOD(Tabelle1[[#This Row],[Datum]],7)=1,SUMIF(Tabelle1[Datum],"&lt;="&amp;Tabelle1[[#This Row],[Datum]],Tabelle1[Stunde]),"")</f>
        <v/>
      </c>
    </row>
    <row r="1393" spans="2:12" hidden="1">
      <c r="B1393">
        <f>IF(Tabelle1[[#This Row],[Datum]]&lt;1,"",YEAR(Tabelle1[[#This Row],[Datum]]))</f>
        <v>2028</v>
      </c>
      <c r="C1393">
        <f>IF(Tabelle1[[#This Row],[Datum]]&lt;1,"",MONTH(Tabelle1[[#This Row],[Datum]]))</f>
        <v>10</v>
      </c>
      <c r="D1393" t="str">
        <f>IF(Tabelle1[[#This Row],[Verdienst]]="","",_xlfn.ISOWEEKNUM(Tabelle1[[#This Row],[Datum]]))</f>
        <v/>
      </c>
      <c r="E1393" s="5">
        <v>47047</v>
      </c>
      <c r="F1393" s="4"/>
      <c r="G1393" s="4"/>
      <c r="I1393" s="6" t="str">
        <f>IF(Tabelle1[[#This Row],[Beginn]]&lt;1,"",IF(OR(Tabelle1[[#This Row],[Beginn]]="Urlaub",Tabelle1[[#This Row],[Beginn]]="Krank",Tabelle1[[#This Row],[Beginn]]="Feiertag"),8/24,Tabelle1[[#This Row],[Ende]]-Tabelle1[[#This Row],[Beginn]]-Tabelle1[[#This Row],[Pause]]))</f>
        <v/>
      </c>
      <c r="J1393" s="2" t="str">
        <f>IF(ISNUMBER(Tabelle1[[#This Row],[Stunde]]),IF(Tabelle1[[#This Row],[Stunde]]&gt;0,Tabelle1[[#This Row],[Stunde]]*$J$1*24,""),"")</f>
        <v/>
      </c>
      <c r="K1393" t="str">
        <f>IF(MOD(Tabelle1[[#This Row],[Datum]],7)=1,SUMIF(Tabelle1[Datum],"&lt;="&amp;Tabelle1[[#This Row],[Datum]],Tabelle1[Betrag]),"")</f>
        <v/>
      </c>
      <c r="L1393" s="6" t="str">
        <f>IF(MOD(Tabelle1[[#This Row],[Datum]],7)=1,SUMIF(Tabelle1[Datum],"&lt;="&amp;Tabelle1[[#This Row],[Datum]],Tabelle1[Stunde]),"")</f>
        <v/>
      </c>
    </row>
    <row r="1394" spans="2:12" hidden="1">
      <c r="B1394">
        <f>IF(Tabelle1[[#This Row],[Datum]]&lt;1,"",YEAR(Tabelle1[[#This Row],[Datum]]))</f>
        <v>2028</v>
      </c>
      <c r="C1394">
        <f>IF(Tabelle1[[#This Row],[Datum]]&lt;1,"",MONTH(Tabelle1[[#This Row],[Datum]]))</f>
        <v>10</v>
      </c>
      <c r="D1394">
        <f>IF(Tabelle1[[#This Row],[Verdienst]]="","",_xlfn.ISOWEEKNUM(Tabelle1[[#This Row],[Datum]]))</f>
        <v>42</v>
      </c>
      <c r="E1394" s="5">
        <v>47048</v>
      </c>
      <c r="F1394" s="4"/>
      <c r="G1394" s="4"/>
      <c r="I1394" s="6" t="str">
        <f>IF(Tabelle1[[#This Row],[Beginn]]&lt;1,"",IF(OR(Tabelle1[[#This Row],[Beginn]]="Urlaub",Tabelle1[[#This Row],[Beginn]]="Krank",Tabelle1[[#This Row],[Beginn]]="Feiertag"),8/24,Tabelle1[[#This Row],[Ende]]-Tabelle1[[#This Row],[Beginn]]-Tabelle1[[#This Row],[Pause]]))</f>
        <v/>
      </c>
      <c r="J1394" s="2" t="str">
        <f>IF(ISNUMBER(Tabelle1[[#This Row],[Stunde]]),IF(Tabelle1[[#This Row],[Stunde]]&gt;0,Tabelle1[[#This Row],[Stunde]]*$J$1*24,""),"")</f>
        <v/>
      </c>
      <c r="K1394">
        <f>IF(MOD(Tabelle1[[#This Row],[Datum]],7)=1,SUMIF(Tabelle1[Datum],"&lt;="&amp;Tabelle1[[#This Row],[Datum]],Tabelle1[Betrag]),"")</f>
        <v>506.55999999999995</v>
      </c>
      <c r="L1394" s="6">
        <f>IF(MOD(Tabelle1[[#This Row],[Datum]],7)=1,SUMIF(Tabelle1[Datum],"&lt;="&amp;Tabelle1[[#This Row],[Datum]],Tabelle1[Stunde]),"")</f>
        <v>1.3333333333333333</v>
      </c>
    </row>
    <row r="1395" spans="2:12" hidden="1">
      <c r="B1395">
        <f>IF(Tabelle1[[#This Row],[Datum]]&lt;1,"",YEAR(Tabelle1[[#This Row],[Datum]]))</f>
        <v>2028</v>
      </c>
      <c r="C1395">
        <f>IF(Tabelle1[[#This Row],[Datum]]&lt;1,"",MONTH(Tabelle1[[#This Row],[Datum]]))</f>
        <v>10</v>
      </c>
      <c r="D1395" t="str">
        <f>IF(Tabelle1[[#This Row],[Verdienst]]="","",_xlfn.ISOWEEKNUM(Tabelle1[[#This Row],[Datum]]))</f>
        <v/>
      </c>
      <c r="E1395" s="5">
        <v>47049</v>
      </c>
      <c r="F1395" s="4"/>
      <c r="G1395" s="4"/>
      <c r="I1395" s="6" t="str">
        <f>IF(Tabelle1[[#This Row],[Beginn]]&lt;1,"",IF(OR(Tabelle1[[#This Row],[Beginn]]="Urlaub",Tabelle1[[#This Row],[Beginn]]="Krank",Tabelle1[[#This Row],[Beginn]]="Feiertag"),8/24,Tabelle1[[#This Row],[Ende]]-Tabelle1[[#This Row],[Beginn]]-Tabelle1[[#This Row],[Pause]]))</f>
        <v/>
      </c>
      <c r="J1395" s="2" t="str">
        <f>IF(ISNUMBER(Tabelle1[[#This Row],[Stunde]]),IF(Tabelle1[[#This Row],[Stunde]]&gt;0,Tabelle1[[#This Row],[Stunde]]*$J$1*24,""),"")</f>
        <v/>
      </c>
      <c r="K1395" t="str">
        <f>IF(MOD(Tabelle1[[#This Row],[Datum]],7)=1,SUMIF(Tabelle1[Datum],"&lt;="&amp;Tabelle1[[#This Row],[Datum]],Tabelle1[Betrag]),"")</f>
        <v/>
      </c>
      <c r="L1395" s="6" t="str">
        <f>IF(MOD(Tabelle1[[#This Row],[Datum]],7)=1,SUMIF(Tabelle1[Datum],"&lt;="&amp;Tabelle1[[#This Row],[Datum]],Tabelle1[Stunde]),"")</f>
        <v/>
      </c>
    </row>
    <row r="1396" spans="2:12" hidden="1">
      <c r="B1396">
        <f>IF(Tabelle1[[#This Row],[Datum]]&lt;1,"",YEAR(Tabelle1[[#This Row],[Datum]]))</f>
        <v>2028</v>
      </c>
      <c r="C1396">
        <f>IF(Tabelle1[[#This Row],[Datum]]&lt;1,"",MONTH(Tabelle1[[#This Row],[Datum]]))</f>
        <v>10</v>
      </c>
      <c r="D1396" t="str">
        <f>IF(Tabelle1[[#This Row],[Verdienst]]="","",_xlfn.ISOWEEKNUM(Tabelle1[[#This Row],[Datum]]))</f>
        <v/>
      </c>
      <c r="E1396" s="5">
        <v>47050</v>
      </c>
      <c r="F1396" s="4"/>
      <c r="G1396" s="4"/>
      <c r="I1396" s="6" t="str">
        <f>IF(Tabelle1[[#This Row],[Beginn]]&lt;1,"",IF(OR(Tabelle1[[#This Row],[Beginn]]="Urlaub",Tabelle1[[#This Row],[Beginn]]="Krank",Tabelle1[[#This Row],[Beginn]]="Feiertag"),8/24,Tabelle1[[#This Row],[Ende]]-Tabelle1[[#This Row],[Beginn]]-Tabelle1[[#This Row],[Pause]]))</f>
        <v/>
      </c>
      <c r="J1396" s="2" t="str">
        <f>IF(ISNUMBER(Tabelle1[[#This Row],[Stunde]]),IF(Tabelle1[[#This Row],[Stunde]]&gt;0,Tabelle1[[#This Row],[Stunde]]*$J$1*24,""),"")</f>
        <v/>
      </c>
      <c r="K1396" t="str">
        <f>IF(MOD(Tabelle1[[#This Row],[Datum]],7)=1,SUMIF(Tabelle1[Datum],"&lt;="&amp;Tabelle1[[#This Row],[Datum]],Tabelle1[Betrag]),"")</f>
        <v/>
      </c>
      <c r="L1396" s="6" t="str">
        <f>IF(MOD(Tabelle1[[#This Row],[Datum]],7)=1,SUMIF(Tabelle1[Datum],"&lt;="&amp;Tabelle1[[#This Row],[Datum]],Tabelle1[Stunde]),"")</f>
        <v/>
      </c>
    </row>
    <row r="1397" spans="2:12" hidden="1">
      <c r="B1397">
        <f>IF(Tabelle1[[#This Row],[Datum]]&lt;1,"",YEAR(Tabelle1[[#This Row],[Datum]]))</f>
        <v>2028</v>
      </c>
      <c r="C1397">
        <f>IF(Tabelle1[[#This Row],[Datum]]&lt;1,"",MONTH(Tabelle1[[#This Row],[Datum]]))</f>
        <v>10</v>
      </c>
      <c r="D1397" t="str">
        <f>IF(Tabelle1[[#This Row],[Verdienst]]="","",_xlfn.ISOWEEKNUM(Tabelle1[[#This Row],[Datum]]))</f>
        <v/>
      </c>
      <c r="E1397" s="5">
        <v>47051</v>
      </c>
      <c r="F1397" s="4"/>
      <c r="G1397" s="4"/>
      <c r="I1397" s="6" t="str">
        <f>IF(Tabelle1[[#This Row],[Beginn]]&lt;1,"",IF(OR(Tabelle1[[#This Row],[Beginn]]="Urlaub",Tabelle1[[#This Row],[Beginn]]="Krank",Tabelle1[[#This Row],[Beginn]]="Feiertag"),8/24,Tabelle1[[#This Row],[Ende]]-Tabelle1[[#This Row],[Beginn]]-Tabelle1[[#This Row],[Pause]]))</f>
        <v/>
      </c>
      <c r="J1397" s="2" t="str">
        <f>IF(ISNUMBER(Tabelle1[[#This Row],[Stunde]]),IF(Tabelle1[[#This Row],[Stunde]]&gt;0,Tabelle1[[#This Row],[Stunde]]*$J$1*24,""),"")</f>
        <v/>
      </c>
      <c r="K1397" t="str">
        <f>IF(MOD(Tabelle1[[#This Row],[Datum]],7)=1,SUMIF(Tabelle1[Datum],"&lt;="&amp;Tabelle1[[#This Row],[Datum]],Tabelle1[Betrag]),"")</f>
        <v/>
      </c>
      <c r="L1397" s="6" t="str">
        <f>IF(MOD(Tabelle1[[#This Row],[Datum]],7)=1,SUMIF(Tabelle1[Datum],"&lt;="&amp;Tabelle1[[#This Row],[Datum]],Tabelle1[Stunde]),"")</f>
        <v/>
      </c>
    </row>
    <row r="1398" spans="2:12" hidden="1">
      <c r="B1398">
        <f>IF(Tabelle1[[#This Row],[Datum]]&lt;1,"",YEAR(Tabelle1[[#This Row],[Datum]]))</f>
        <v>2028</v>
      </c>
      <c r="C1398">
        <f>IF(Tabelle1[[#This Row],[Datum]]&lt;1,"",MONTH(Tabelle1[[#This Row],[Datum]]))</f>
        <v>10</v>
      </c>
      <c r="D1398" t="str">
        <f>IF(Tabelle1[[#This Row],[Verdienst]]="","",_xlfn.ISOWEEKNUM(Tabelle1[[#This Row],[Datum]]))</f>
        <v/>
      </c>
      <c r="E1398" s="5">
        <v>47052</v>
      </c>
      <c r="F1398" s="4"/>
      <c r="G1398" s="4"/>
      <c r="I1398" s="6" t="str">
        <f>IF(Tabelle1[[#This Row],[Beginn]]&lt;1,"",IF(OR(Tabelle1[[#This Row],[Beginn]]="Urlaub",Tabelle1[[#This Row],[Beginn]]="Krank",Tabelle1[[#This Row],[Beginn]]="Feiertag"),8/24,Tabelle1[[#This Row],[Ende]]-Tabelle1[[#This Row],[Beginn]]-Tabelle1[[#This Row],[Pause]]))</f>
        <v/>
      </c>
      <c r="J1398" s="2" t="str">
        <f>IF(ISNUMBER(Tabelle1[[#This Row],[Stunde]]),IF(Tabelle1[[#This Row],[Stunde]]&gt;0,Tabelle1[[#This Row],[Stunde]]*$J$1*24,""),"")</f>
        <v/>
      </c>
      <c r="K1398" t="str">
        <f>IF(MOD(Tabelle1[[#This Row],[Datum]],7)=1,SUMIF(Tabelle1[Datum],"&lt;="&amp;Tabelle1[[#This Row],[Datum]],Tabelle1[Betrag]),"")</f>
        <v/>
      </c>
      <c r="L1398" s="6" t="str">
        <f>IF(MOD(Tabelle1[[#This Row],[Datum]],7)=1,SUMIF(Tabelle1[Datum],"&lt;="&amp;Tabelle1[[#This Row],[Datum]],Tabelle1[Stunde]),"")</f>
        <v/>
      </c>
    </row>
    <row r="1399" spans="2:12" hidden="1">
      <c r="B1399">
        <f>IF(Tabelle1[[#This Row],[Datum]]&lt;1,"",YEAR(Tabelle1[[#This Row],[Datum]]))</f>
        <v>2028</v>
      </c>
      <c r="C1399">
        <f>IF(Tabelle1[[#This Row],[Datum]]&lt;1,"",MONTH(Tabelle1[[#This Row],[Datum]]))</f>
        <v>10</v>
      </c>
      <c r="D1399" t="str">
        <f>IF(Tabelle1[[#This Row],[Verdienst]]="","",_xlfn.ISOWEEKNUM(Tabelle1[[#This Row],[Datum]]))</f>
        <v/>
      </c>
      <c r="E1399" s="5">
        <v>47053</v>
      </c>
      <c r="F1399" s="4"/>
      <c r="G1399" s="4"/>
      <c r="I1399" s="6" t="str">
        <f>IF(Tabelle1[[#This Row],[Beginn]]&lt;1,"",IF(OR(Tabelle1[[#This Row],[Beginn]]="Urlaub",Tabelle1[[#This Row],[Beginn]]="Krank",Tabelle1[[#This Row],[Beginn]]="Feiertag"),8/24,Tabelle1[[#This Row],[Ende]]-Tabelle1[[#This Row],[Beginn]]-Tabelle1[[#This Row],[Pause]]))</f>
        <v/>
      </c>
      <c r="J1399" s="2" t="str">
        <f>IF(ISNUMBER(Tabelle1[[#This Row],[Stunde]]),IF(Tabelle1[[#This Row],[Stunde]]&gt;0,Tabelle1[[#This Row],[Stunde]]*$J$1*24,""),"")</f>
        <v/>
      </c>
      <c r="K1399" t="str">
        <f>IF(MOD(Tabelle1[[#This Row],[Datum]],7)=1,SUMIF(Tabelle1[Datum],"&lt;="&amp;Tabelle1[[#This Row],[Datum]],Tabelle1[Betrag]),"")</f>
        <v/>
      </c>
      <c r="L1399" s="6" t="str">
        <f>IF(MOD(Tabelle1[[#This Row],[Datum]],7)=1,SUMIF(Tabelle1[Datum],"&lt;="&amp;Tabelle1[[#This Row],[Datum]],Tabelle1[Stunde]),"")</f>
        <v/>
      </c>
    </row>
    <row r="1400" spans="2:12" hidden="1">
      <c r="B1400">
        <f>IF(Tabelle1[[#This Row],[Datum]]&lt;1,"",YEAR(Tabelle1[[#This Row],[Datum]]))</f>
        <v>2028</v>
      </c>
      <c r="C1400">
        <f>IF(Tabelle1[[#This Row],[Datum]]&lt;1,"",MONTH(Tabelle1[[#This Row],[Datum]]))</f>
        <v>10</v>
      </c>
      <c r="D1400" t="str">
        <f>IF(Tabelle1[[#This Row],[Verdienst]]="","",_xlfn.ISOWEEKNUM(Tabelle1[[#This Row],[Datum]]))</f>
        <v/>
      </c>
      <c r="E1400" s="5">
        <v>47054</v>
      </c>
      <c r="F1400" s="4"/>
      <c r="G1400" s="4"/>
      <c r="I1400" s="6" t="str">
        <f>IF(Tabelle1[[#This Row],[Beginn]]&lt;1,"",IF(OR(Tabelle1[[#This Row],[Beginn]]="Urlaub",Tabelle1[[#This Row],[Beginn]]="Krank",Tabelle1[[#This Row],[Beginn]]="Feiertag"),8/24,Tabelle1[[#This Row],[Ende]]-Tabelle1[[#This Row],[Beginn]]-Tabelle1[[#This Row],[Pause]]))</f>
        <v/>
      </c>
      <c r="J1400" s="2" t="str">
        <f>IF(ISNUMBER(Tabelle1[[#This Row],[Stunde]]),IF(Tabelle1[[#This Row],[Stunde]]&gt;0,Tabelle1[[#This Row],[Stunde]]*$J$1*24,""),"")</f>
        <v/>
      </c>
      <c r="K1400" t="str">
        <f>IF(MOD(Tabelle1[[#This Row],[Datum]],7)=1,SUMIF(Tabelle1[Datum],"&lt;="&amp;Tabelle1[[#This Row],[Datum]],Tabelle1[Betrag]),"")</f>
        <v/>
      </c>
      <c r="L1400" s="6" t="str">
        <f>IF(MOD(Tabelle1[[#This Row],[Datum]],7)=1,SUMIF(Tabelle1[Datum],"&lt;="&amp;Tabelle1[[#This Row],[Datum]],Tabelle1[Stunde]),"")</f>
        <v/>
      </c>
    </row>
    <row r="1401" spans="2:12" hidden="1">
      <c r="B1401">
        <f>IF(Tabelle1[[#This Row],[Datum]]&lt;1,"",YEAR(Tabelle1[[#This Row],[Datum]]))</f>
        <v>2028</v>
      </c>
      <c r="C1401">
        <f>IF(Tabelle1[[#This Row],[Datum]]&lt;1,"",MONTH(Tabelle1[[#This Row],[Datum]]))</f>
        <v>10</v>
      </c>
      <c r="D1401">
        <f>IF(Tabelle1[[#This Row],[Verdienst]]="","",_xlfn.ISOWEEKNUM(Tabelle1[[#This Row],[Datum]]))</f>
        <v>43</v>
      </c>
      <c r="E1401" s="5">
        <v>47055</v>
      </c>
      <c r="F1401" s="4"/>
      <c r="G1401" s="4"/>
      <c r="I1401" s="6" t="str">
        <f>IF(Tabelle1[[#This Row],[Beginn]]&lt;1,"",IF(OR(Tabelle1[[#This Row],[Beginn]]="Urlaub",Tabelle1[[#This Row],[Beginn]]="Krank",Tabelle1[[#This Row],[Beginn]]="Feiertag"),8/24,Tabelle1[[#This Row],[Ende]]-Tabelle1[[#This Row],[Beginn]]-Tabelle1[[#This Row],[Pause]]))</f>
        <v/>
      </c>
      <c r="J1401" s="2" t="str">
        <f>IF(ISNUMBER(Tabelle1[[#This Row],[Stunde]]),IF(Tabelle1[[#This Row],[Stunde]]&gt;0,Tabelle1[[#This Row],[Stunde]]*$J$1*24,""),"")</f>
        <v/>
      </c>
      <c r="K1401">
        <f>IF(MOD(Tabelle1[[#This Row],[Datum]],7)=1,SUMIF(Tabelle1[Datum],"&lt;="&amp;Tabelle1[[#This Row],[Datum]],Tabelle1[Betrag]),"")</f>
        <v>506.55999999999995</v>
      </c>
      <c r="L1401" s="6">
        <f>IF(MOD(Tabelle1[[#This Row],[Datum]],7)=1,SUMIF(Tabelle1[Datum],"&lt;="&amp;Tabelle1[[#This Row],[Datum]],Tabelle1[Stunde]),"")</f>
        <v>1.3333333333333333</v>
      </c>
    </row>
    <row r="1402" spans="2:12" hidden="1">
      <c r="B1402">
        <f>IF(Tabelle1[[#This Row],[Datum]]&lt;1,"",YEAR(Tabelle1[[#This Row],[Datum]]))</f>
        <v>2028</v>
      </c>
      <c r="C1402">
        <f>IF(Tabelle1[[#This Row],[Datum]]&lt;1,"",MONTH(Tabelle1[[#This Row],[Datum]]))</f>
        <v>10</v>
      </c>
      <c r="D1402" t="str">
        <f>IF(Tabelle1[[#This Row],[Verdienst]]="","",_xlfn.ISOWEEKNUM(Tabelle1[[#This Row],[Datum]]))</f>
        <v/>
      </c>
      <c r="E1402" s="5">
        <v>47056</v>
      </c>
      <c r="F1402" s="4"/>
      <c r="G1402" s="4"/>
      <c r="I1402" s="6" t="str">
        <f>IF(Tabelle1[[#This Row],[Beginn]]&lt;1,"",IF(OR(Tabelle1[[#This Row],[Beginn]]="Urlaub",Tabelle1[[#This Row],[Beginn]]="Krank",Tabelle1[[#This Row],[Beginn]]="Feiertag"),8/24,Tabelle1[[#This Row],[Ende]]-Tabelle1[[#This Row],[Beginn]]-Tabelle1[[#This Row],[Pause]]))</f>
        <v/>
      </c>
      <c r="J1402" s="2" t="str">
        <f>IF(ISNUMBER(Tabelle1[[#This Row],[Stunde]]),IF(Tabelle1[[#This Row],[Stunde]]&gt;0,Tabelle1[[#This Row],[Stunde]]*$J$1*24,""),"")</f>
        <v/>
      </c>
      <c r="K1402" t="str">
        <f>IF(MOD(Tabelle1[[#This Row],[Datum]],7)=1,SUMIF(Tabelle1[Datum],"&lt;="&amp;Tabelle1[[#This Row],[Datum]],Tabelle1[Betrag]),"")</f>
        <v/>
      </c>
      <c r="L1402" s="6" t="str">
        <f>IF(MOD(Tabelle1[[#This Row],[Datum]],7)=1,SUMIF(Tabelle1[Datum],"&lt;="&amp;Tabelle1[[#This Row],[Datum]],Tabelle1[Stunde]),"")</f>
        <v/>
      </c>
    </row>
    <row r="1403" spans="2:12" hidden="1">
      <c r="B1403">
        <f>IF(Tabelle1[[#This Row],[Datum]]&lt;1,"",YEAR(Tabelle1[[#This Row],[Datum]]))</f>
        <v>2028</v>
      </c>
      <c r="C1403">
        <f>IF(Tabelle1[[#This Row],[Datum]]&lt;1,"",MONTH(Tabelle1[[#This Row],[Datum]]))</f>
        <v>10</v>
      </c>
      <c r="D1403" t="str">
        <f>IF(Tabelle1[[#This Row],[Verdienst]]="","",_xlfn.ISOWEEKNUM(Tabelle1[[#This Row],[Datum]]))</f>
        <v/>
      </c>
      <c r="E1403" s="5">
        <v>47057</v>
      </c>
      <c r="F1403" s="4"/>
      <c r="G1403" s="4"/>
      <c r="I1403" s="6" t="str">
        <f>IF(Tabelle1[[#This Row],[Beginn]]&lt;1,"",IF(OR(Tabelle1[[#This Row],[Beginn]]="Urlaub",Tabelle1[[#This Row],[Beginn]]="Krank",Tabelle1[[#This Row],[Beginn]]="Feiertag"),8/24,Tabelle1[[#This Row],[Ende]]-Tabelle1[[#This Row],[Beginn]]-Tabelle1[[#This Row],[Pause]]))</f>
        <v/>
      </c>
      <c r="J1403" s="2" t="str">
        <f>IF(ISNUMBER(Tabelle1[[#This Row],[Stunde]]),IF(Tabelle1[[#This Row],[Stunde]]&gt;0,Tabelle1[[#This Row],[Stunde]]*$J$1*24,""),"")</f>
        <v/>
      </c>
      <c r="K1403" t="str">
        <f>IF(MOD(Tabelle1[[#This Row],[Datum]],7)=1,SUMIF(Tabelle1[Datum],"&lt;="&amp;Tabelle1[[#This Row],[Datum]],Tabelle1[Betrag]),"")</f>
        <v/>
      </c>
      <c r="L1403" s="6" t="str">
        <f>IF(MOD(Tabelle1[[#This Row],[Datum]],7)=1,SUMIF(Tabelle1[Datum],"&lt;="&amp;Tabelle1[[#This Row],[Datum]],Tabelle1[Stunde]),"")</f>
        <v/>
      </c>
    </row>
    <row r="1404" spans="2:12" hidden="1">
      <c r="B1404">
        <f>IF(Tabelle1[[#This Row],[Datum]]&lt;1,"",YEAR(Tabelle1[[#This Row],[Datum]]))</f>
        <v>2028</v>
      </c>
      <c r="C1404">
        <f>IF(Tabelle1[[#This Row],[Datum]]&lt;1,"",MONTH(Tabelle1[[#This Row],[Datum]]))</f>
        <v>11</v>
      </c>
      <c r="D1404" t="str">
        <f>IF(Tabelle1[[#This Row],[Verdienst]]="","",_xlfn.ISOWEEKNUM(Tabelle1[[#This Row],[Datum]]))</f>
        <v/>
      </c>
      <c r="E1404" s="5">
        <v>47058</v>
      </c>
      <c r="F1404" s="4"/>
      <c r="G1404" s="4"/>
      <c r="I1404" s="6" t="str">
        <f>IF(Tabelle1[[#This Row],[Beginn]]&lt;1,"",IF(OR(Tabelle1[[#This Row],[Beginn]]="Urlaub",Tabelle1[[#This Row],[Beginn]]="Krank",Tabelle1[[#This Row],[Beginn]]="Feiertag"),8/24,Tabelle1[[#This Row],[Ende]]-Tabelle1[[#This Row],[Beginn]]-Tabelle1[[#This Row],[Pause]]))</f>
        <v/>
      </c>
      <c r="J1404" s="2" t="str">
        <f>IF(ISNUMBER(Tabelle1[[#This Row],[Stunde]]),IF(Tabelle1[[#This Row],[Stunde]]&gt;0,Tabelle1[[#This Row],[Stunde]]*$J$1*24,""),"")</f>
        <v/>
      </c>
      <c r="K1404" t="str">
        <f>IF(MOD(Tabelle1[[#This Row],[Datum]],7)=1,SUMIF(Tabelle1[Datum],"&lt;="&amp;Tabelle1[[#This Row],[Datum]],Tabelle1[Betrag]),"")</f>
        <v/>
      </c>
      <c r="L1404" s="6" t="str">
        <f>IF(MOD(Tabelle1[[#This Row],[Datum]],7)=1,SUMIF(Tabelle1[Datum],"&lt;="&amp;Tabelle1[[#This Row],[Datum]],Tabelle1[Stunde]),"")</f>
        <v/>
      </c>
    </row>
    <row r="1405" spans="2:12" hidden="1">
      <c r="B1405">
        <f>IF(Tabelle1[[#This Row],[Datum]]&lt;1,"",YEAR(Tabelle1[[#This Row],[Datum]]))</f>
        <v>2028</v>
      </c>
      <c r="C1405">
        <f>IF(Tabelle1[[#This Row],[Datum]]&lt;1,"",MONTH(Tabelle1[[#This Row],[Datum]]))</f>
        <v>11</v>
      </c>
      <c r="D1405" t="str">
        <f>IF(Tabelle1[[#This Row],[Verdienst]]="","",_xlfn.ISOWEEKNUM(Tabelle1[[#This Row],[Datum]]))</f>
        <v/>
      </c>
      <c r="E1405" s="5">
        <v>47059</v>
      </c>
      <c r="F1405" s="4"/>
      <c r="G1405" s="4"/>
      <c r="I1405" s="6" t="str">
        <f>IF(Tabelle1[[#This Row],[Beginn]]&lt;1,"",IF(OR(Tabelle1[[#This Row],[Beginn]]="Urlaub",Tabelle1[[#This Row],[Beginn]]="Krank",Tabelle1[[#This Row],[Beginn]]="Feiertag"),8/24,Tabelle1[[#This Row],[Ende]]-Tabelle1[[#This Row],[Beginn]]-Tabelle1[[#This Row],[Pause]]))</f>
        <v/>
      </c>
      <c r="J1405" s="2" t="str">
        <f>IF(ISNUMBER(Tabelle1[[#This Row],[Stunde]]),IF(Tabelle1[[#This Row],[Stunde]]&gt;0,Tabelle1[[#This Row],[Stunde]]*$J$1*24,""),"")</f>
        <v/>
      </c>
      <c r="K1405" t="str">
        <f>IF(MOD(Tabelle1[[#This Row],[Datum]],7)=1,SUMIF(Tabelle1[Datum],"&lt;="&amp;Tabelle1[[#This Row],[Datum]],Tabelle1[Betrag]),"")</f>
        <v/>
      </c>
      <c r="L1405" s="6" t="str">
        <f>IF(MOD(Tabelle1[[#This Row],[Datum]],7)=1,SUMIF(Tabelle1[Datum],"&lt;="&amp;Tabelle1[[#This Row],[Datum]],Tabelle1[Stunde]),"")</f>
        <v/>
      </c>
    </row>
    <row r="1406" spans="2:12" hidden="1">
      <c r="B1406">
        <f>IF(Tabelle1[[#This Row],[Datum]]&lt;1,"",YEAR(Tabelle1[[#This Row],[Datum]]))</f>
        <v>2028</v>
      </c>
      <c r="C1406">
        <f>IF(Tabelle1[[#This Row],[Datum]]&lt;1,"",MONTH(Tabelle1[[#This Row],[Datum]]))</f>
        <v>11</v>
      </c>
      <c r="D1406" t="str">
        <f>IF(Tabelle1[[#This Row],[Verdienst]]="","",_xlfn.ISOWEEKNUM(Tabelle1[[#This Row],[Datum]]))</f>
        <v/>
      </c>
      <c r="E1406" s="5">
        <v>47060</v>
      </c>
      <c r="F1406" s="4"/>
      <c r="G1406" s="4"/>
      <c r="I1406" s="6" t="str">
        <f>IF(Tabelle1[[#This Row],[Beginn]]&lt;1,"",IF(OR(Tabelle1[[#This Row],[Beginn]]="Urlaub",Tabelle1[[#This Row],[Beginn]]="Krank",Tabelle1[[#This Row],[Beginn]]="Feiertag"),8/24,Tabelle1[[#This Row],[Ende]]-Tabelle1[[#This Row],[Beginn]]-Tabelle1[[#This Row],[Pause]]))</f>
        <v/>
      </c>
      <c r="J1406" s="2" t="str">
        <f>IF(ISNUMBER(Tabelle1[[#This Row],[Stunde]]),IF(Tabelle1[[#This Row],[Stunde]]&gt;0,Tabelle1[[#This Row],[Stunde]]*$J$1*24,""),"")</f>
        <v/>
      </c>
      <c r="K1406" t="str">
        <f>IF(MOD(Tabelle1[[#This Row],[Datum]],7)=1,SUMIF(Tabelle1[Datum],"&lt;="&amp;Tabelle1[[#This Row],[Datum]],Tabelle1[Betrag]),"")</f>
        <v/>
      </c>
      <c r="L1406" s="6" t="str">
        <f>IF(MOD(Tabelle1[[#This Row],[Datum]],7)=1,SUMIF(Tabelle1[Datum],"&lt;="&amp;Tabelle1[[#This Row],[Datum]],Tabelle1[Stunde]),"")</f>
        <v/>
      </c>
    </row>
    <row r="1407" spans="2:12" hidden="1">
      <c r="B1407">
        <f>IF(Tabelle1[[#This Row],[Datum]]&lt;1,"",YEAR(Tabelle1[[#This Row],[Datum]]))</f>
        <v>2028</v>
      </c>
      <c r="C1407">
        <f>IF(Tabelle1[[#This Row],[Datum]]&lt;1,"",MONTH(Tabelle1[[#This Row],[Datum]]))</f>
        <v>11</v>
      </c>
      <c r="D1407" t="str">
        <f>IF(Tabelle1[[#This Row],[Verdienst]]="","",_xlfn.ISOWEEKNUM(Tabelle1[[#This Row],[Datum]]))</f>
        <v/>
      </c>
      <c r="E1407" s="5">
        <v>47061</v>
      </c>
      <c r="F1407" s="4"/>
      <c r="G1407" s="4"/>
      <c r="I1407" s="6" t="str">
        <f>IF(Tabelle1[[#This Row],[Beginn]]&lt;1,"",IF(OR(Tabelle1[[#This Row],[Beginn]]="Urlaub",Tabelle1[[#This Row],[Beginn]]="Krank",Tabelle1[[#This Row],[Beginn]]="Feiertag"),8/24,Tabelle1[[#This Row],[Ende]]-Tabelle1[[#This Row],[Beginn]]-Tabelle1[[#This Row],[Pause]]))</f>
        <v/>
      </c>
      <c r="J1407" s="2" t="str">
        <f>IF(ISNUMBER(Tabelle1[[#This Row],[Stunde]]),IF(Tabelle1[[#This Row],[Stunde]]&gt;0,Tabelle1[[#This Row],[Stunde]]*$J$1*24,""),"")</f>
        <v/>
      </c>
      <c r="K1407" t="str">
        <f>IF(MOD(Tabelle1[[#This Row],[Datum]],7)=1,SUMIF(Tabelle1[Datum],"&lt;="&amp;Tabelle1[[#This Row],[Datum]],Tabelle1[Betrag]),"")</f>
        <v/>
      </c>
      <c r="L1407" s="6" t="str">
        <f>IF(MOD(Tabelle1[[#This Row],[Datum]],7)=1,SUMIF(Tabelle1[Datum],"&lt;="&amp;Tabelle1[[#This Row],[Datum]],Tabelle1[Stunde]),"")</f>
        <v/>
      </c>
    </row>
    <row r="1408" spans="2:12" hidden="1">
      <c r="B1408">
        <f>IF(Tabelle1[[#This Row],[Datum]]&lt;1,"",YEAR(Tabelle1[[#This Row],[Datum]]))</f>
        <v>2028</v>
      </c>
      <c r="C1408">
        <f>IF(Tabelle1[[#This Row],[Datum]]&lt;1,"",MONTH(Tabelle1[[#This Row],[Datum]]))</f>
        <v>11</v>
      </c>
      <c r="D1408">
        <f>IF(Tabelle1[[#This Row],[Verdienst]]="","",_xlfn.ISOWEEKNUM(Tabelle1[[#This Row],[Datum]]))</f>
        <v>44</v>
      </c>
      <c r="E1408" s="5">
        <v>47062</v>
      </c>
      <c r="F1408" s="4"/>
      <c r="G1408" s="4"/>
      <c r="I1408" s="6" t="str">
        <f>IF(Tabelle1[[#This Row],[Beginn]]&lt;1,"",IF(OR(Tabelle1[[#This Row],[Beginn]]="Urlaub",Tabelle1[[#This Row],[Beginn]]="Krank",Tabelle1[[#This Row],[Beginn]]="Feiertag"),8/24,Tabelle1[[#This Row],[Ende]]-Tabelle1[[#This Row],[Beginn]]-Tabelle1[[#This Row],[Pause]]))</f>
        <v/>
      </c>
      <c r="J1408" s="2" t="str">
        <f>IF(ISNUMBER(Tabelle1[[#This Row],[Stunde]]),IF(Tabelle1[[#This Row],[Stunde]]&gt;0,Tabelle1[[#This Row],[Stunde]]*$J$1*24,""),"")</f>
        <v/>
      </c>
      <c r="K1408">
        <f>IF(MOD(Tabelle1[[#This Row],[Datum]],7)=1,SUMIF(Tabelle1[Datum],"&lt;="&amp;Tabelle1[[#This Row],[Datum]],Tabelle1[Betrag]),"")</f>
        <v>506.55999999999995</v>
      </c>
      <c r="L1408" s="6">
        <f>IF(MOD(Tabelle1[[#This Row],[Datum]],7)=1,SUMIF(Tabelle1[Datum],"&lt;="&amp;Tabelle1[[#This Row],[Datum]],Tabelle1[Stunde]),"")</f>
        <v>1.3333333333333333</v>
      </c>
    </row>
    <row r="1409" spans="2:12" hidden="1">
      <c r="B1409">
        <f>IF(Tabelle1[[#This Row],[Datum]]&lt;1,"",YEAR(Tabelle1[[#This Row],[Datum]]))</f>
        <v>2028</v>
      </c>
      <c r="C1409">
        <f>IF(Tabelle1[[#This Row],[Datum]]&lt;1,"",MONTH(Tabelle1[[#This Row],[Datum]]))</f>
        <v>11</v>
      </c>
      <c r="D1409" t="str">
        <f>IF(Tabelle1[[#This Row],[Verdienst]]="","",_xlfn.ISOWEEKNUM(Tabelle1[[#This Row],[Datum]]))</f>
        <v/>
      </c>
      <c r="E1409" s="5">
        <v>47063</v>
      </c>
      <c r="F1409" s="4"/>
      <c r="G1409" s="4"/>
      <c r="I1409" s="6" t="str">
        <f>IF(Tabelle1[[#This Row],[Beginn]]&lt;1,"",IF(OR(Tabelle1[[#This Row],[Beginn]]="Urlaub",Tabelle1[[#This Row],[Beginn]]="Krank",Tabelle1[[#This Row],[Beginn]]="Feiertag"),8/24,Tabelle1[[#This Row],[Ende]]-Tabelle1[[#This Row],[Beginn]]-Tabelle1[[#This Row],[Pause]]))</f>
        <v/>
      </c>
      <c r="J1409" s="2" t="str">
        <f>IF(ISNUMBER(Tabelle1[[#This Row],[Stunde]]),IF(Tabelle1[[#This Row],[Stunde]]&gt;0,Tabelle1[[#This Row],[Stunde]]*$J$1*24,""),"")</f>
        <v/>
      </c>
      <c r="K1409" t="str">
        <f>IF(MOD(Tabelle1[[#This Row],[Datum]],7)=1,SUMIF(Tabelle1[Datum],"&lt;="&amp;Tabelle1[[#This Row],[Datum]],Tabelle1[Betrag]),"")</f>
        <v/>
      </c>
      <c r="L1409" s="6" t="str">
        <f>IF(MOD(Tabelle1[[#This Row],[Datum]],7)=1,SUMIF(Tabelle1[Datum],"&lt;="&amp;Tabelle1[[#This Row],[Datum]],Tabelle1[Stunde]),"")</f>
        <v/>
      </c>
    </row>
    <row r="1410" spans="2:12" hidden="1">
      <c r="B1410">
        <f>IF(Tabelle1[[#This Row],[Datum]]&lt;1,"",YEAR(Tabelle1[[#This Row],[Datum]]))</f>
        <v>2028</v>
      </c>
      <c r="C1410">
        <f>IF(Tabelle1[[#This Row],[Datum]]&lt;1,"",MONTH(Tabelle1[[#This Row],[Datum]]))</f>
        <v>11</v>
      </c>
      <c r="D1410" t="str">
        <f>IF(Tabelle1[[#This Row],[Verdienst]]="","",_xlfn.ISOWEEKNUM(Tabelle1[[#This Row],[Datum]]))</f>
        <v/>
      </c>
      <c r="E1410" s="5">
        <v>47064</v>
      </c>
      <c r="F1410" s="4"/>
      <c r="G1410" s="4"/>
      <c r="I1410" s="6" t="str">
        <f>IF(Tabelle1[[#This Row],[Beginn]]&lt;1,"",IF(OR(Tabelle1[[#This Row],[Beginn]]="Urlaub",Tabelle1[[#This Row],[Beginn]]="Krank",Tabelle1[[#This Row],[Beginn]]="Feiertag"),8/24,Tabelle1[[#This Row],[Ende]]-Tabelle1[[#This Row],[Beginn]]-Tabelle1[[#This Row],[Pause]]))</f>
        <v/>
      </c>
      <c r="J1410" s="2" t="str">
        <f>IF(ISNUMBER(Tabelle1[[#This Row],[Stunde]]),IF(Tabelle1[[#This Row],[Stunde]]&gt;0,Tabelle1[[#This Row],[Stunde]]*$J$1*24,""),"")</f>
        <v/>
      </c>
      <c r="K1410" t="str">
        <f>IF(MOD(Tabelle1[[#This Row],[Datum]],7)=1,SUMIF(Tabelle1[Datum],"&lt;="&amp;Tabelle1[[#This Row],[Datum]],Tabelle1[Betrag]),"")</f>
        <v/>
      </c>
      <c r="L1410" s="6" t="str">
        <f>IF(MOD(Tabelle1[[#This Row],[Datum]],7)=1,SUMIF(Tabelle1[Datum],"&lt;="&amp;Tabelle1[[#This Row],[Datum]],Tabelle1[Stunde]),"")</f>
        <v/>
      </c>
    </row>
    <row r="1411" spans="2:12" hidden="1">
      <c r="B1411">
        <f>IF(Tabelle1[[#This Row],[Datum]]&lt;1,"",YEAR(Tabelle1[[#This Row],[Datum]]))</f>
        <v>2028</v>
      </c>
      <c r="C1411">
        <f>IF(Tabelle1[[#This Row],[Datum]]&lt;1,"",MONTH(Tabelle1[[#This Row],[Datum]]))</f>
        <v>11</v>
      </c>
      <c r="D1411" t="str">
        <f>IF(Tabelle1[[#This Row],[Verdienst]]="","",_xlfn.ISOWEEKNUM(Tabelle1[[#This Row],[Datum]]))</f>
        <v/>
      </c>
      <c r="E1411" s="5">
        <v>47065</v>
      </c>
      <c r="F1411" s="4"/>
      <c r="G1411" s="4"/>
      <c r="I1411" s="6" t="str">
        <f>IF(Tabelle1[[#This Row],[Beginn]]&lt;1,"",IF(OR(Tabelle1[[#This Row],[Beginn]]="Urlaub",Tabelle1[[#This Row],[Beginn]]="Krank",Tabelle1[[#This Row],[Beginn]]="Feiertag"),8/24,Tabelle1[[#This Row],[Ende]]-Tabelle1[[#This Row],[Beginn]]-Tabelle1[[#This Row],[Pause]]))</f>
        <v/>
      </c>
      <c r="J1411" s="2" t="str">
        <f>IF(ISNUMBER(Tabelle1[[#This Row],[Stunde]]),IF(Tabelle1[[#This Row],[Stunde]]&gt;0,Tabelle1[[#This Row],[Stunde]]*$J$1*24,""),"")</f>
        <v/>
      </c>
      <c r="K1411" t="str">
        <f>IF(MOD(Tabelle1[[#This Row],[Datum]],7)=1,SUMIF(Tabelle1[Datum],"&lt;="&amp;Tabelle1[[#This Row],[Datum]],Tabelle1[Betrag]),"")</f>
        <v/>
      </c>
      <c r="L1411" s="6" t="str">
        <f>IF(MOD(Tabelle1[[#This Row],[Datum]],7)=1,SUMIF(Tabelle1[Datum],"&lt;="&amp;Tabelle1[[#This Row],[Datum]],Tabelle1[Stunde]),"")</f>
        <v/>
      </c>
    </row>
    <row r="1412" spans="2:12" hidden="1">
      <c r="B1412">
        <f>IF(Tabelle1[[#This Row],[Datum]]&lt;1,"",YEAR(Tabelle1[[#This Row],[Datum]]))</f>
        <v>2028</v>
      </c>
      <c r="C1412">
        <f>IF(Tabelle1[[#This Row],[Datum]]&lt;1,"",MONTH(Tabelle1[[#This Row],[Datum]]))</f>
        <v>11</v>
      </c>
      <c r="D1412" t="str">
        <f>IF(Tabelle1[[#This Row],[Verdienst]]="","",_xlfn.ISOWEEKNUM(Tabelle1[[#This Row],[Datum]]))</f>
        <v/>
      </c>
      <c r="E1412" s="5">
        <v>47066</v>
      </c>
      <c r="F1412" s="4"/>
      <c r="G1412" s="4"/>
      <c r="I1412" s="6" t="str">
        <f>IF(Tabelle1[[#This Row],[Beginn]]&lt;1,"",IF(OR(Tabelle1[[#This Row],[Beginn]]="Urlaub",Tabelle1[[#This Row],[Beginn]]="Krank",Tabelle1[[#This Row],[Beginn]]="Feiertag"),8/24,Tabelle1[[#This Row],[Ende]]-Tabelle1[[#This Row],[Beginn]]-Tabelle1[[#This Row],[Pause]]))</f>
        <v/>
      </c>
      <c r="J1412" s="2" t="str">
        <f>IF(ISNUMBER(Tabelle1[[#This Row],[Stunde]]),IF(Tabelle1[[#This Row],[Stunde]]&gt;0,Tabelle1[[#This Row],[Stunde]]*$J$1*24,""),"")</f>
        <v/>
      </c>
      <c r="K1412" t="str">
        <f>IF(MOD(Tabelle1[[#This Row],[Datum]],7)=1,SUMIF(Tabelle1[Datum],"&lt;="&amp;Tabelle1[[#This Row],[Datum]],Tabelle1[Betrag]),"")</f>
        <v/>
      </c>
      <c r="L1412" s="6" t="str">
        <f>IF(MOD(Tabelle1[[#This Row],[Datum]],7)=1,SUMIF(Tabelle1[Datum],"&lt;="&amp;Tabelle1[[#This Row],[Datum]],Tabelle1[Stunde]),"")</f>
        <v/>
      </c>
    </row>
    <row r="1413" spans="2:12" hidden="1">
      <c r="B1413">
        <f>IF(Tabelle1[[#This Row],[Datum]]&lt;1,"",YEAR(Tabelle1[[#This Row],[Datum]]))</f>
        <v>2028</v>
      </c>
      <c r="C1413">
        <f>IF(Tabelle1[[#This Row],[Datum]]&lt;1,"",MONTH(Tabelle1[[#This Row],[Datum]]))</f>
        <v>11</v>
      </c>
      <c r="D1413" t="str">
        <f>IF(Tabelle1[[#This Row],[Verdienst]]="","",_xlfn.ISOWEEKNUM(Tabelle1[[#This Row],[Datum]]))</f>
        <v/>
      </c>
      <c r="E1413" s="5">
        <v>47067</v>
      </c>
      <c r="F1413" s="4"/>
      <c r="G1413" s="4"/>
      <c r="I1413" s="6" t="str">
        <f>IF(Tabelle1[[#This Row],[Beginn]]&lt;1,"",IF(OR(Tabelle1[[#This Row],[Beginn]]="Urlaub",Tabelle1[[#This Row],[Beginn]]="Krank",Tabelle1[[#This Row],[Beginn]]="Feiertag"),8/24,Tabelle1[[#This Row],[Ende]]-Tabelle1[[#This Row],[Beginn]]-Tabelle1[[#This Row],[Pause]]))</f>
        <v/>
      </c>
      <c r="J1413" s="2" t="str">
        <f>IF(ISNUMBER(Tabelle1[[#This Row],[Stunde]]),IF(Tabelle1[[#This Row],[Stunde]]&gt;0,Tabelle1[[#This Row],[Stunde]]*$J$1*24,""),"")</f>
        <v/>
      </c>
      <c r="K1413" t="str">
        <f>IF(MOD(Tabelle1[[#This Row],[Datum]],7)=1,SUMIF(Tabelle1[Datum],"&lt;="&amp;Tabelle1[[#This Row],[Datum]],Tabelle1[Betrag]),"")</f>
        <v/>
      </c>
      <c r="L1413" s="6" t="str">
        <f>IF(MOD(Tabelle1[[#This Row],[Datum]],7)=1,SUMIF(Tabelle1[Datum],"&lt;="&amp;Tabelle1[[#This Row],[Datum]],Tabelle1[Stunde]),"")</f>
        <v/>
      </c>
    </row>
    <row r="1414" spans="2:12" hidden="1">
      <c r="B1414">
        <f>IF(Tabelle1[[#This Row],[Datum]]&lt;1,"",YEAR(Tabelle1[[#This Row],[Datum]]))</f>
        <v>2028</v>
      </c>
      <c r="C1414">
        <f>IF(Tabelle1[[#This Row],[Datum]]&lt;1,"",MONTH(Tabelle1[[#This Row],[Datum]]))</f>
        <v>11</v>
      </c>
      <c r="D1414" t="str">
        <f>IF(Tabelle1[[#This Row],[Verdienst]]="","",_xlfn.ISOWEEKNUM(Tabelle1[[#This Row],[Datum]]))</f>
        <v/>
      </c>
      <c r="E1414" s="5">
        <v>47068</v>
      </c>
      <c r="F1414" s="4"/>
      <c r="G1414" s="4"/>
      <c r="I1414" s="6" t="str">
        <f>IF(Tabelle1[[#This Row],[Beginn]]&lt;1,"",IF(OR(Tabelle1[[#This Row],[Beginn]]="Urlaub",Tabelle1[[#This Row],[Beginn]]="Krank",Tabelle1[[#This Row],[Beginn]]="Feiertag"),8/24,Tabelle1[[#This Row],[Ende]]-Tabelle1[[#This Row],[Beginn]]-Tabelle1[[#This Row],[Pause]]))</f>
        <v/>
      </c>
      <c r="J1414" s="2" t="str">
        <f>IF(ISNUMBER(Tabelle1[[#This Row],[Stunde]]),IF(Tabelle1[[#This Row],[Stunde]]&gt;0,Tabelle1[[#This Row],[Stunde]]*$J$1*24,""),"")</f>
        <v/>
      </c>
      <c r="K1414" t="str">
        <f>IF(MOD(Tabelle1[[#This Row],[Datum]],7)=1,SUMIF(Tabelle1[Datum],"&lt;="&amp;Tabelle1[[#This Row],[Datum]],Tabelle1[Betrag]),"")</f>
        <v/>
      </c>
      <c r="L1414" s="6" t="str">
        <f>IF(MOD(Tabelle1[[#This Row],[Datum]],7)=1,SUMIF(Tabelle1[Datum],"&lt;="&amp;Tabelle1[[#This Row],[Datum]],Tabelle1[Stunde]),"")</f>
        <v/>
      </c>
    </row>
    <row r="1415" spans="2:12" hidden="1">
      <c r="B1415">
        <f>IF(Tabelle1[[#This Row],[Datum]]&lt;1,"",YEAR(Tabelle1[[#This Row],[Datum]]))</f>
        <v>2028</v>
      </c>
      <c r="C1415">
        <f>IF(Tabelle1[[#This Row],[Datum]]&lt;1,"",MONTH(Tabelle1[[#This Row],[Datum]]))</f>
        <v>11</v>
      </c>
      <c r="D1415">
        <f>IF(Tabelle1[[#This Row],[Verdienst]]="","",_xlfn.ISOWEEKNUM(Tabelle1[[#This Row],[Datum]]))</f>
        <v>45</v>
      </c>
      <c r="E1415" s="5">
        <v>47069</v>
      </c>
      <c r="F1415" s="4"/>
      <c r="G1415" s="4"/>
      <c r="I1415" s="6" t="str">
        <f>IF(Tabelle1[[#This Row],[Beginn]]&lt;1,"",IF(OR(Tabelle1[[#This Row],[Beginn]]="Urlaub",Tabelle1[[#This Row],[Beginn]]="Krank",Tabelle1[[#This Row],[Beginn]]="Feiertag"),8/24,Tabelle1[[#This Row],[Ende]]-Tabelle1[[#This Row],[Beginn]]-Tabelle1[[#This Row],[Pause]]))</f>
        <v/>
      </c>
      <c r="J1415" s="2" t="str">
        <f>IF(ISNUMBER(Tabelle1[[#This Row],[Stunde]]),IF(Tabelle1[[#This Row],[Stunde]]&gt;0,Tabelle1[[#This Row],[Stunde]]*$J$1*24,""),"")</f>
        <v/>
      </c>
      <c r="K1415">
        <f>IF(MOD(Tabelle1[[#This Row],[Datum]],7)=1,SUMIF(Tabelle1[Datum],"&lt;="&amp;Tabelle1[[#This Row],[Datum]],Tabelle1[Betrag]),"")</f>
        <v>506.55999999999995</v>
      </c>
      <c r="L1415" s="6">
        <f>IF(MOD(Tabelle1[[#This Row],[Datum]],7)=1,SUMIF(Tabelle1[Datum],"&lt;="&amp;Tabelle1[[#This Row],[Datum]],Tabelle1[Stunde]),"")</f>
        <v>1.3333333333333333</v>
      </c>
    </row>
    <row r="1416" spans="2:12" hidden="1">
      <c r="B1416">
        <f>IF(Tabelle1[[#This Row],[Datum]]&lt;1,"",YEAR(Tabelle1[[#This Row],[Datum]]))</f>
        <v>2028</v>
      </c>
      <c r="C1416">
        <f>IF(Tabelle1[[#This Row],[Datum]]&lt;1,"",MONTH(Tabelle1[[#This Row],[Datum]]))</f>
        <v>11</v>
      </c>
      <c r="D1416" t="str">
        <f>IF(Tabelle1[[#This Row],[Verdienst]]="","",_xlfn.ISOWEEKNUM(Tabelle1[[#This Row],[Datum]]))</f>
        <v/>
      </c>
      <c r="E1416" s="5">
        <v>47070</v>
      </c>
      <c r="F1416" s="4"/>
      <c r="G1416" s="4"/>
      <c r="I1416" s="6" t="str">
        <f>IF(Tabelle1[[#This Row],[Beginn]]&lt;1,"",IF(OR(Tabelle1[[#This Row],[Beginn]]="Urlaub",Tabelle1[[#This Row],[Beginn]]="Krank",Tabelle1[[#This Row],[Beginn]]="Feiertag"),8/24,Tabelle1[[#This Row],[Ende]]-Tabelle1[[#This Row],[Beginn]]-Tabelle1[[#This Row],[Pause]]))</f>
        <v/>
      </c>
      <c r="J1416" s="2" t="str">
        <f>IF(ISNUMBER(Tabelle1[[#This Row],[Stunde]]),IF(Tabelle1[[#This Row],[Stunde]]&gt;0,Tabelle1[[#This Row],[Stunde]]*$J$1*24,""),"")</f>
        <v/>
      </c>
      <c r="K1416" t="str">
        <f>IF(MOD(Tabelle1[[#This Row],[Datum]],7)=1,SUMIF(Tabelle1[Datum],"&lt;="&amp;Tabelle1[[#This Row],[Datum]],Tabelle1[Betrag]),"")</f>
        <v/>
      </c>
      <c r="L1416" s="6" t="str">
        <f>IF(MOD(Tabelle1[[#This Row],[Datum]],7)=1,SUMIF(Tabelle1[Datum],"&lt;="&amp;Tabelle1[[#This Row],[Datum]],Tabelle1[Stunde]),"")</f>
        <v/>
      </c>
    </row>
    <row r="1417" spans="2:12" hidden="1">
      <c r="B1417">
        <f>IF(Tabelle1[[#This Row],[Datum]]&lt;1,"",YEAR(Tabelle1[[#This Row],[Datum]]))</f>
        <v>2028</v>
      </c>
      <c r="C1417">
        <f>IF(Tabelle1[[#This Row],[Datum]]&lt;1,"",MONTH(Tabelle1[[#This Row],[Datum]]))</f>
        <v>11</v>
      </c>
      <c r="D1417" t="str">
        <f>IF(Tabelle1[[#This Row],[Verdienst]]="","",_xlfn.ISOWEEKNUM(Tabelle1[[#This Row],[Datum]]))</f>
        <v/>
      </c>
      <c r="E1417" s="5">
        <v>47071</v>
      </c>
      <c r="F1417" s="4"/>
      <c r="G1417" s="4"/>
      <c r="I1417" s="6" t="str">
        <f>IF(Tabelle1[[#This Row],[Beginn]]&lt;1,"",IF(OR(Tabelle1[[#This Row],[Beginn]]="Urlaub",Tabelle1[[#This Row],[Beginn]]="Krank",Tabelle1[[#This Row],[Beginn]]="Feiertag"),8/24,Tabelle1[[#This Row],[Ende]]-Tabelle1[[#This Row],[Beginn]]-Tabelle1[[#This Row],[Pause]]))</f>
        <v/>
      </c>
      <c r="J1417" s="2" t="str">
        <f>IF(ISNUMBER(Tabelle1[[#This Row],[Stunde]]),IF(Tabelle1[[#This Row],[Stunde]]&gt;0,Tabelle1[[#This Row],[Stunde]]*$J$1*24,""),"")</f>
        <v/>
      </c>
      <c r="K1417" t="str">
        <f>IF(MOD(Tabelle1[[#This Row],[Datum]],7)=1,SUMIF(Tabelle1[Datum],"&lt;="&amp;Tabelle1[[#This Row],[Datum]],Tabelle1[Betrag]),"")</f>
        <v/>
      </c>
      <c r="L1417" s="6" t="str">
        <f>IF(MOD(Tabelle1[[#This Row],[Datum]],7)=1,SUMIF(Tabelle1[Datum],"&lt;="&amp;Tabelle1[[#This Row],[Datum]],Tabelle1[Stunde]),"")</f>
        <v/>
      </c>
    </row>
    <row r="1418" spans="2:12" hidden="1">
      <c r="B1418">
        <f>IF(Tabelle1[[#This Row],[Datum]]&lt;1,"",YEAR(Tabelle1[[#This Row],[Datum]]))</f>
        <v>2028</v>
      </c>
      <c r="C1418">
        <f>IF(Tabelle1[[#This Row],[Datum]]&lt;1,"",MONTH(Tabelle1[[#This Row],[Datum]]))</f>
        <v>11</v>
      </c>
      <c r="D1418" t="str">
        <f>IF(Tabelle1[[#This Row],[Verdienst]]="","",_xlfn.ISOWEEKNUM(Tabelle1[[#This Row],[Datum]]))</f>
        <v/>
      </c>
      <c r="E1418" s="5">
        <v>47072</v>
      </c>
      <c r="F1418" s="4"/>
      <c r="G1418" s="4"/>
      <c r="I1418" s="6" t="str">
        <f>IF(Tabelle1[[#This Row],[Beginn]]&lt;1,"",IF(OR(Tabelle1[[#This Row],[Beginn]]="Urlaub",Tabelle1[[#This Row],[Beginn]]="Krank",Tabelle1[[#This Row],[Beginn]]="Feiertag"),8/24,Tabelle1[[#This Row],[Ende]]-Tabelle1[[#This Row],[Beginn]]-Tabelle1[[#This Row],[Pause]]))</f>
        <v/>
      </c>
      <c r="J1418" s="2" t="str">
        <f>IF(ISNUMBER(Tabelle1[[#This Row],[Stunde]]),IF(Tabelle1[[#This Row],[Stunde]]&gt;0,Tabelle1[[#This Row],[Stunde]]*$J$1*24,""),"")</f>
        <v/>
      </c>
      <c r="K1418" t="str">
        <f>IF(MOD(Tabelle1[[#This Row],[Datum]],7)=1,SUMIF(Tabelle1[Datum],"&lt;="&amp;Tabelle1[[#This Row],[Datum]],Tabelle1[Betrag]),"")</f>
        <v/>
      </c>
      <c r="L1418" s="6" t="str">
        <f>IF(MOD(Tabelle1[[#This Row],[Datum]],7)=1,SUMIF(Tabelle1[Datum],"&lt;="&amp;Tabelle1[[#This Row],[Datum]],Tabelle1[Stunde]),"")</f>
        <v/>
      </c>
    </row>
    <row r="1419" spans="2:12" hidden="1">
      <c r="B1419">
        <f>IF(Tabelle1[[#This Row],[Datum]]&lt;1,"",YEAR(Tabelle1[[#This Row],[Datum]]))</f>
        <v>2028</v>
      </c>
      <c r="C1419">
        <f>IF(Tabelle1[[#This Row],[Datum]]&lt;1,"",MONTH(Tabelle1[[#This Row],[Datum]]))</f>
        <v>11</v>
      </c>
      <c r="D1419" t="str">
        <f>IF(Tabelle1[[#This Row],[Verdienst]]="","",_xlfn.ISOWEEKNUM(Tabelle1[[#This Row],[Datum]]))</f>
        <v/>
      </c>
      <c r="E1419" s="5">
        <v>47073</v>
      </c>
      <c r="F1419" s="4"/>
      <c r="G1419" s="4"/>
      <c r="I1419" s="6" t="str">
        <f>IF(Tabelle1[[#This Row],[Beginn]]&lt;1,"",IF(OR(Tabelle1[[#This Row],[Beginn]]="Urlaub",Tabelle1[[#This Row],[Beginn]]="Krank",Tabelle1[[#This Row],[Beginn]]="Feiertag"),8/24,Tabelle1[[#This Row],[Ende]]-Tabelle1[[#This Row],[Beginn]]-Tabelle1[[#This Row],[Pause]]))</f>
        <v/>
      </c>
      <c r="J1419" s="2" t="str">
        <f>IF(ISNUMBER(Tabelle1[[#This Row],[Stunde]]),IF(Tabelle1[[#This Row],[Stunde]]&gt;0,Tabelle1[[#This Row],[Stunde]]*$J$1*24,""),"")</f>
        <v/>
      </c>
      <c r="K1419" t="str">
        <f>IF(MOD(Tabelle1[[#This Row],[Datum]],7)=1,SUMIF(Tabelle1[Datum],"&lt;="&amp;Tabelle1[[#This Row],[Datum]],Tabelle1[Betrag]),"")</f>
        <v/>
      </c>
      <c r="L1419" s="6" t="str">
        <f>IF(MOD(Tabelle1[[#This Row],[Datum]],7)=1,SUMIF(Tabelle1[Datum],"&lt;="&amp;Tabelle1[[#This Row],[Datum]],Tabelle1[Stunde]),"")</f>
        <v/>
      </c>
    </row>
    <row r="1420" spans="2:12" hidden="1">
      <c r="B1420">
        <f>IF(Tabelle1[[#This Row],[Datum]]&lt;1,"",YEAR(Tabelle1[[#This Row],[Datum]]))</f>
        <v>2028</v>
      </c>
      <c r="C1420">
        <f>IF(Tabelle1[[#This Row],[Datum]]&lt;1,"",MONTH(Tabelle1[[#This Row],[Datum]]))</f>
        <v>11</v>
      </c>
      <c r="D1420" t="str">
        <f>IF(Tabelle1[[#This Row],[Verdienst]]="","",_xlfn.ISOWEEKNUM(Tabelle1[[#This Row],[Datum]]))</f>
        <v/>
      </c>
      <c r="E1420" s="5">
        <v>47074</v>
      </c>
      <c r="F1420" s="4"/>
      <c r="G1420" s="4"/>
      <c r="I1420" s="6" t="str">
        <f>IF(Tabelle1[[#This Row],[Beginn]]&lt;1,"",IF(OR(Tabelle1[[#This Row],[Beginn]]="Urlaub",Tabelle1[[#This Row],[Beginn]]="Krank",Tabelle1[[#This Row],[Beginn]]="Feiertag"),8/24,Tabelle1[[#This Row],[Ende]]-Tabelle1[[#This Row],[Beginn]]-Tabelle1[[#This Row],[Pause]]))</f>
        <v/>
      </c>
      <c r="J1420" s="2" t="str">
        <f>IF(ISNUMBER(Tabelle1[[#This Row],[Stunde]]),IF(Tabelle1[[#This Row],[Stunde]]&gt;0,Tabelle1[[#This Row],[Stunde]]*$J$1*24,""),"")</f>
        <v/>
      </c>
      <c r="K1420" t="str">
        <f>IF(MOD(Tabelle1[[#This Row],[Datum]],7)=1,SUMIF(Tabelle1[Datum],"&lt;="&amp;Tabelle1[[#This Row],[Datum]],Tabelle1[Betrag]),"")</f>
        <v/>
      </c>
      <c r="L1420" s="6" t="str">
        <f>IF(MOD(Tabelle1[[#This Row],[Datum]],7)=1,SUMIF(Tabelle1[Datum],"&lt;="&amp;Tabelle1[[#This Row],[Datum]],Tabelle1[Stunde]),"")</f>
        <v/>
      </c>
    </row>
    <row r="1421" spans="2:12" hidden="1">
      <c r="B1421">
        <f>IF(Tabelle1[[#This Row],[Datum]]&lt;1,"",YEAR(Tabelle1[[#This Row],[Datum]]))</f>
        <v>2028</v>
      </c>
      <c r="C1421">
        <f>IF(Tabelle1[[#This Row],[Datum]]&lt;1,"",MONTH(Tabelle1[[#This Row],[Datum]]))</f>
        <v>11</v>
      </c>
      <c r="D1421" t="str">
        <f>IF(Tabelle1[[#This Row],[Verdienst]]="","",_xlfn.ISOWEEKNUM(Tabelle1[[#This Row],[Datum]]))</f>
        <v/>
      </c>
      <c r="E1421" s="5">
        <v>47075</v>
      </c>
      <c r="F1421" s="4"/>
      <c r="G1421" s="4"/>
      <c r="I1421" s="6" t="str">
        <f>IF(Tabelle1[[#This Row],[Beginn]]&lt;1,"",IF(OR(Tabelle1[[#This Row],[Beginn]]="Urlaub",Tabelle1[[#This Row],[Beginn]]="Krank",Tabelle1[[#This Row],[Beginn]]="Feiertag"),8/24,Tabelle1[[#This Row],[Ende]]-Tabelle1[[#This Row],[Beginn]]-Tabelle1[[#This Row],[Pause]]))</f>
        <v/>
      </c>
      <c r="J1421" s="2" t="str">
        <f>IF(ISNUMBER(Tabelle1[[#This Row],[Stunde]]),IF(Tabelle1[[#This Row],[Stunde]]&gt;0,Tabelle1[[#This Row],[Stunde]]*$J$1*24,""),"")</f>
        <v/>
      </c>
      <c r="K1421" t="str">
        <f>IF(MOD(Tabelle1[[#This Row],[Datum]],7)=1,SUMIF(Tabelle1[Datum],"&lt;="&amp;Tabelle1[[#This Row],[Datum]],Tabelle1[Betrag]),"")</f>
        <v/>
      </c>
      <c r="L1421" s="6" t="str">
        <f>IF(MOD(Tabelle1[[#This Row],[Datum]],7)=1,SUMIF(Tabelle1[Datum],"&lt;="&amp;Tabelle1[[#This Row],[Datum]],Tabelle1[Stunde]),"")</f>
        <v/>
      </c>
    </row>
    <row r="1422" spans="2:12" hidden="1">
      <c r="B1422">
        <f>IF(Tabelle1[[#This Row],[Datum]]&lt;1,"",YEAR(Tabelle1[[#This Row],[Datum]]))</f>
        <v>2028</v>
      </c>
      <c r="C1422">
        <f>IF(Tabelle1[[#This Row],[Datum]]&lt;1,"",MONTH(Tabelle1[[#This Row],[Datum]]))</f>
        <v>11</v>
      </c>
      <c r="D1422">
        <f>IF(Tabelle1[[#This Row],[Verdienst]]="","",_xlfn.ISOWEEKNUM(Tabelle1[[#This Row],[Datum]]))</f>
        <v>46</v>
      </c>
      <c r="E1422" s="5">
        <v>47076</v>
      </c>
      <c r="F1422" s="4"/>
      <c r="G1422" s="4"/>
      <c r="I1422" s="6" t="str">
        <f>IF(Tabelle1[[#This Row],[Beginn]]&lt;1,"",IF(OR(Tabelle1[[#This Row],[Beginn]]="Urlaub",Tabelle1[[#This Row],[Beginn]]="Krank",Tabelle1[[#This Row],[Beginn]]="Feiertag"),8/24,Tabelle1[[#This Row],[Ende]]-Tabelle1[[#This Row],[Beginn]]-Tabelle1[[#This Row],[Pause]]))</f>
        <v/>
      </c>
      <c r="J1422" s="2" t="str">
        <f>IF(ISNUMBER(Tabelle1[[#This Row],[Stunde]]),IF(Tabelle1[[#This Row],[Stunde]]&gt;0,Tabelle1[[#This Row],[Stunde]]*$J$1*24,""),"")</f>
        <v/>
      </c>
      <c r="K1422">
        <f>IF(MOD(Tabelle1[[#This Row],[Datum]],7)=1,SUMIF(Tabelle1[Datum],"&lt;="&amp;Tabelle1[[#This Row],[Datum]],Tabelle1[Betrag]),"")</f>
        <v>506.55999999999995</v>
      </c>
      <c r="L1422" s="6">
        <f>IF(MOD(Tabelle1[[#This Row],[Datum]],7)=1,SUMIF(Tabelle1[Datum],"&lt;="&amp;Tabelle1[[#This Row],[Datum]],Tabelle1[Stunde]),"")</f>
        <v>1.3333333333333333</v>
      </c>
    </row>
    <row r="1423" spans="2:12" hidden="1">
      <c r="B1423">
        <f>IF(Tabelle1[[#This Row],[Datum]]&lt;1,"",YEAR(Tabelle1[[#This Row],[Datum]]))</f>
        <v>2028</v>
      </c>
      <c r="C1423">
        <f>IF(Tabelle1[[#This Row],[Datum]]&lt;1,"",MONTH(Tabelle1[[#This Row],[Datum]]))</f>
        <v>11</v>
      </c>
      <c r="D1423" t="str">
        <f>IF(Tabelle1[[#This Row],[Verdienst]]="","",_xlfn.ISOWEEKNUM(Tabelle1[[#This Row],[Datum]]))</f>
        <v/>
      </c>
      <c r="E1423" s="5">
        <v>47077</v>
      </c>
      <c r="F1423" s="4"/>
      <c r="G1423" s="4"/>
      <c r="I1423" s="6" t="str">
        <f>IF(Tabelle1[[#This Row],[Beginn]]&lt;1,"",IF(OR(Tabelle1[[#This Row],[Beginn]]="Urlaub",Tabelle1[[#This Row],[Beginn]]="Krank",Tabelle1[[#This Row],[Beginn]]="Feiertag"),8/24,Tabelle1[[#This Row],[Ende]]-Tabelle1[[#This Row],[Beginn]]-Tabelle1[[#This Row],[Pause]]))</f>
        <v/>
      </c>
      <c r="J1423" s="2" t="str">
        <f>IF(ISNUMBER(Tabelle1[[#This Row],[Stunde]]),IF(Tabelle1[[#This Row],[Stunde]]&gt;0,Tabelle1[[#This Row],[Stunde]]*$J$1*24,""),"")</f>
        <v/>
      </c>
      <c r="K1423" t="str">
        <f>IF(MOD(Tabelle1[[#This Row],[Datum]],7)=1,SUMIF(Tabelle1[Datum],"&lt;="&amp;Tabelle1[[#This Row],[Datum]],Tabelle1[Betrag]),"")</f>
        <v/>
      </c>
      <c r="L1423" s="6" t="str">
        <f>IF(MOD(Tabelle1[[#This Row],[Datum]],7)=1,SUMIF(Tabelle1[Datum],"&lt;="&amp;Tabelle1[[#This Row],[Datum]],Tabelle1[Stunde]),"")</f>
        <v/>
      </c>
    </row>
    <row r="1424" spans="2:12" hidden="1">
      <c r="B1424">
        <f>IF(Tabelle1[[#This Row],[Datum]]&lt;1,"",YEAR(Tabelle1[[#This Row],[Datum]]))</f>
        <v>2028</v>
      </c>
      <c r="C1424">
        <f>IF(Tabelle1[[#This Row],[Datum]]&lt;1,"",MONTH(Tabelle1[[#This Row],[Datum]]))</f>
        <v>11</v>
      </c>
      <c r="D1424" t="str">
        <f>IF(Tabelle1[[#This Row],[Verdienst]]="","",_xlfn.ISOWEEKNUM(Tabelle1[[#This Row],[Datum]]))</f>
        <v/>
      </c>
      <c r="E1424" s="5">
        <v>47078</v>
      </c>
      <c r="F1424" s="4"/>
      <c r="G1424" s="4"/>
      <c r="I1424" s="6" t="str">
        <f>IF(Tabelle1[[#This Row],[Beginn]]&lt;1,"",IF(OR(Tabelle1[[#This Row],[Beginn]]="Urlaub",Tabelle1[[#This Row],[Beginn]]="Krank",Tabelle1[[#This Row],[Beginn]]="Feiertag"),8/24,Tabelle1[[#This Row],[Ende]]-Tabelle1[[#This Row],[Beginn]]-Tabelle1[[#This Row],[Pause]]))</f>
        <v/>
      </c>
      <c r="J1424" s="2" t="str">
        <f>IF(ISNUMBER(Tabelle1[[#This Row],[Stunde]]),IF(Tabelle1[[#This Row],[Stunde]]&gt;0,Tabelle1[[#This Row],[Stunde]]*$J$1*24,""),"")</f>
        <v/>
      </c>
      <c r="K1424" t="str">
        <f>IF(MOD(Tabelle1[[#This Row],[Datum]],7)=1,SUMIF(Tabelle1[Datum],"&lt;="&amp;Tabelle1[[#This Row],[Datum]],Tabelle1[Betrag]),"")</f>
        <v/>
      </c>
      <c r="L1424" s="6" t="str">
        <f>IF(MOD(Tabelle1[[#This Row],[Datum]],7)=1,SUMIF(Tabelle1[Datum],"&lt;="&amp;Tabelle1[[#This Row],[Datum]],Tabelle1[Stunde]),"")</f>
        <v/>
      </c>
    </row>
    <row r="1425" spans="2:12" hidden="1">
      <c r="B1425">
        <f>IF(Tabelle1[[#This Row],[Datum]]&lt;1,"",YEAR(Tabelle1[[#This Row],[Datum]]))</f>
        <v>2028</v>
      </c>
      <c r="C1425">
        <f>IF(Tabelle1[[#This Row],[Datum]]&lt;1,"",MONTH(Tabelle1[[#This Row],[Datum]]))</f>
        <v>11</v>
      </c>
      <c r="D1425" t="str">
        <f>IF(Tabelle1[[#This Row],[Verdienst]]="","",_xlfn.ISOWEEKNUM(Tabelle1[[#This Row],[Datum]]))</f>
        <v/>
      </c>
      <c r="E1425" s="5">
        <v>47079</v>
      </c>
      <c r="F1425" s="4"/>
      <c r="G1425" s="4"/>
      <c r="I1425" s="6" t="str">
        <f>IF(Tabelle1[[#This Row],[Beginn]]&lt;1,"",IF(OR(Tabelle1[[#This Row],[Beginn]]="Urlaub",Tabelle1[[#This Row],[Beginn]]="Krank",Tabelle1[[#This Row],[Beginn]]="Feiertag"),8/24,Tabelle1[[#This Row],[Ende]]-Tabelle1[[#This Row],[Beginn]]-Tabelle1[[#This Row],[Pause]]))</f>
        <v/>
      </c>
      <c r="J1425" s="2" t="str">
        <f>IF(ISNUMBER(Tabelle1[[#This Row],[Stunde]]),IF(Tabelle1[[#This Row],[Stunde]]&gt;0,Tabelle1[[#This Row],[Stunde]]*$J$1*24,""),"")</f>
        <v/>
      </c>
      <c r="K1425" t="str">
        <f>IF(MOD(Tabelle1[[#This Row],[Datum]],7)=1,SUMIF(Tabelle1[Datum],"&lt;="&amp;Tabelle1[[#This Row],[Datum]],Tabelle1[Betrag]),"")</f>
        <v/>
      </c>
      <c r="L1425" s="6" t="str">
        <f>IF(MOD(Tabelle1[[#This Row],[Datum]],7)=1,SUMIF(Tabelle1[Datum],"&lt;="&amp;Tabelle1[[#This Row],[Datum]],Tabelle1[Stunde]),"")</f>
        <v/>
      </c>
    </row>
    <row r="1426" spans="2:12" hidden="1">
      <c r="B1426">
        <f>IF(Tabelle1[[#This Row],[Datum]]&lt;1,"",YEAR(Tabelle1[[#This Row],[Datum]]))</f>
        <v>2028</v>
      </c>
      <c r="C1426">
        <f>IF(Tabelle1[[#This Row],[Datum]]&lt;1,"",MONTH(Tabelle1[[#This Row],[Datum]]))</f>
        <v>11</v>
      </c>
      <c r="D1426" t="str">
        <f>IF(Tabelle1[[#This Row],[Verdienst]]="","",_xlfn.ISOWEEKNUM(Tabelle1[[#This Row],[Datum]]))</f>
        <v/>
      </c>
      <c r="E1426" s="5">
        <v>47080</v>
      </c>
      <c r="F1426" s="4"/>
      <c r="G1426" s="4"/>
      <c r="I1426" s="6" t="str">
        <f>IF(Tabelle1[[#This Row],[Beginn]]&lt;1,"",IF(OR(Tabelle1[[#This Row],[Beginn]]="Urlaub",Tabelle1[[#This Row],[Beginn]]="Krank",Tabelle1[[#This Row],[Beginn]]="Feiertag"),8/24,Tabelle1[[#This Row],[Ende]]-Tabelle1[[#This Row],[Beginn]]-Tabelle1[[#This Row],[Pause]]))</f>
        <v/>
      </c>
      <c r="J1426" s="2" t="str">
        <f>IF(ISNUMBER(Tabelle1[[#This Row],[Stunde]]),IF(Tabelle1[[#This Row],[Stunde]]&gt;0,Tabelle1[[#This Row],[Stunde]]*$J$1*24,""),"")</f>
        <v/>
      </c>
      <c r="K1426" t="str">
        <f>IF(MOD(Tabelle1[[#This Row],[Datum]],7)=1,SUMIF(Tabelle1[Datum],"&lt;="&amp;Tabelle1[[#This Row],[Datum]],Tabelle1[Betrag]),"")</f>
        <v/>
      </c>
      <c r="L1426" s="6" t="str">
        <f>IF(MOD(Tabelle1[[#This Row],[Datum]],7)=1,SUMIF(Tabelle1[Datum],"&lt;="&amp;Tabelle1[[#This Row],[Datum]],Tabelle1[Stunde]),"")</f>
        <v/>
      </c>
    </row>
    <row r="1427" spans="2:12" hidden="1">
      <c r="B1427">
        <f>IF(Tabelle1[[#This Row],[Datum]]&lt;1,"",YEAR(Tabelle1[[#This Row],[Datum]]))</f>
        <v>2028</v>
      </c>
      <c r="C1427">
        <f>IF(Tabelle1[[#This Row],[Datum]]&lt;1,"",MONTH(Tabelle1[[#This Row],[Datum]]))</f>
        <v>11</v>
      </c>
      <c r="D1427" t="str">
        <f>IF(Tabelle1[[#This Row],[Verdienst]]="","",_xlfn.ISOWEEKNUM(Tabelle1[[#This Row],[Datum]]))</f>
        <v/>
      </c>
      <c r="E1427" s="5">
        <v>47081</v>
      </c>
      <c r="F1427" s="4"/>
      <c r="G1427" s="4"/>
      <c r="I1427" s="6" t="str">
        <f>IF(Tabelle1[[#This Row],[Beginn]]&lt;1,"",IF(OR(Tabelle1[[#This Row],[Beginn]]="Urlaub",Tabelle1[[#This Row],[Beginn]]="Krank",Tabelle1[[#This Row],[Beginn]]="Feiertag"),8/24,Tabelle1[[#This Row],[Ende]]-Tabelle1[[#This Row],[Beginn]]-Tabelle1[[#This Row],[Pause]]))</f>
        <v/>
      </c>
      <c r="J1427" s="2" t="str">
        <f>IF(ISNUMBER(Tabelle1[[#This Row],[Stunde]]),IF(Tabelle1[[#This Row],[Stunde]]&gt;0,Tabelle1[[#This Row],[Stunde]]*$J$1*24,""),"")</f>
        <v/>
      </c>
      <c r="K1427" t="str">
        <f>IF(MOD(Tabelle1[[#This Row],[Datum]],7)=1,SUMIF(Tabelle1[Datum],"&lt;="&amp;Tabelle1[[#This Row],[Datum]],Tabelle1[Betrag]),"")</f>
        <v/>
      </c>
      <c r="L1427" s="6" t="str">
        <f>IF(MOD(Tabelle1[[#This Row],[Datum]],7)=1,SUMIF(Tabelle1[Datum],"&lt;="&amp;Tabelle1[[#This Row],[Datum]],Tabelle1[Stunde]),"")</f>
        <v/>
      </c>
    </row>
    <row r="1428" spans="2:12" hidden="1">
      <c r="B1428">
        <f>IF(Tabelle1[[#This Row],[Datum]]&lt;1,"",YEAR(Tabelle1[[#This Row],[Datum]]))</f>
        <v>2028</v>
      </c>
      <c r="C1428">
        <f>IF(Tabelle1[[#This Row],[Datum]]&lt;1,"",MONTH(Tabelle1[[#This Row],[Datum]]))</f>
        <v>11</v>
      </c>
      <c r="D1428" t="str">
        <f>IF(Tabelle1[[#This Row],[Verdienst]]="","",_xlfn.ISOWEEKNUM(Tabelle1[[#This Row],[Datum]]))</f>
        <v/>
      </c>
      <c r="E1428" s="5">
        <v>47082</v>
      </c>
      <c r="F1428" s="4"/>
      <c r="G1428" s="4"/>
      <c r="I1428" s="6" t="str">
        <f>IF(Tabelle1[[#This Row],[Beginn]]&lt;1,"",IF(OR(Tabelle1[[#This Row],[Beginn]]="Urlaub",Tabelle1[[#This Row],[Beginn]]="Krank",Tabelle1[[#This Row],[Beginn]]="Feiertag"),8/24,Tabelle1[[#This Row],[Ende]]-Tabelle1[[#This Row],[Beginn]]-Tabelle1[[#This Row],[Pause]]))</f>
        <v/>
      </c>
      <c r="J1428" s="2" t="str">
        <f>IF(ISNUMBER(Tabelle1[[#This Row],[Stunde]]),IF(Tabelle1[[#This Row],[Stunde]]&gt;0,Tabelle1[[#This Row],[Stunde]]*$J$1*24,""),"")</f>
        <v/>
      </c>
      <c r="K1428" t="str">
        <f>IF(MOD(Tabelle1[[#This Row],[Datum]],7)=1,SUMIF(Tabelle1[Datum],"&lt;="&amp;Tabelle1[[#This Row],[Datum]],Tabelle1[Betrag]),"")</f>
        <v/>
      </c>
      <c r="L1428" s="6" t="str">
        <f>IF(MOD(Tabelle1[[#This Row],[Datum]],7)=1,SUMIF(Tabelle1[Datum],"&lt;="&amp;Tabelle1[[#This Row],[Datum]],Tabelle1[Stunde]),"")</f>
        <v/>
      </c>
    </row>
    <row r="1429" spans="2:12" hidden="1">
      <c r="B1429">
        <f>IF(Tabelle1[[#This Row],[Datum]]&lt;1,"",YEAR(Tabelle1[[#This Row],[Datum]]))</f>
        <v>2028</v>
      </c>
      <c r="C1429">
        <f>IF(Tabelle1[[#This Row],[Datum]]&lt;1,"",MONTH(Tabelle1[[#This Row],[Datum]]))</f>
        <v>11</v>
      </c>
      <c r="D1429">
        <f>IF(Tabelle1[[#This Row],[Verdienst]]="","",_xlfn.ISOWEEKNUM(Tabelle1[[#This Row],[Datum]]))</f>
        <v>47</v>
      </c>
      <c r="E1429" s="5">
        <v>47083</v>
      </c>
      <c r="F1429" s="4"/>
      <c r="G1429" s="4"/>
      <c r="I1429" s="6" t="str">
        <f>IF(Tabelle1[[#This Row],[Beginn]]&lt;1,"",IF(OR(Tabelle1[[#This Row],[Beginn]]="Urlaub",Tabelle1[[#This Row],[Beginn]]="Krank",Tabelle1[[#This Row],[Beginn]]="Feiertag"),8/24,Tabelle1[[#This Row],[Ende]]-Tabelle1[[#This Row],[Beginn]]-Tabelle1[[#This Row],[Pause]]))</f>
        <v/>
      </c>
      <c r="J1429" s="2" t="str">
        <f>IF(ISNUMBER(Tabelle1[[#This Row],[Stunde]]),IF(Tabelle1[[#This Row],[Stunde]]&gt;0,Tabelle1[[#This Row],[Stunde]]*$J$1*24,""),"")</f>
        <v/>
      </c>
      <c r="K1429">
        <f>IF(MOD(Tabelle1[[#This Row],[Datum]],7)=1,SUMIF(Tabelle1[Datum],"&lt;="&amp;Tabelle1[[#This Row],[Datum]],Tabelle1[Betrag]),"")</f>
        <v>506.55999999999995</v>
      </c>
      <c r="L1429" s="6">
        <f>IF(MOD(Tabelle1[[#This Row],[Datum]],7)=1,SUMIF(Tabelle1[Datum],"&lt;="&amp;Tabelle1[[#This Row],[Datum]],Tabelle1[Stunde]),"")</f>
        <v>1.3333333333333333</v>
      </c>
    </row>
    <row r="1430" spans="2:12" hidden="1">
      <c r="B1430">
        <f>IF(Tabelle1[[#This Row],[Datum]]&lt;1,"",YEAR(Tabelle1[[#This Row],[Datum]]))</f>
        <v>2028</v>
      </c>
      <c r="C1430">
        <f>IF(Tabelle1[[#This Row],[Datum]]&lt;1,"",MONTH(Tabelle1[[#This Row],[Datum]]))</f>
        <v>11</v>
      </c>
      <c r="D1430" t="str">
        <f>IF(Tabelle1[[#This Row],[Verdienst]]="","",_xlfn.ISOWEEKNUM(Tabelle1[[#This Row],[Datum]]))</f>
        <v/>
      </c>
      <c r="E1430" s="5">
        <v>47084</v>
      </c>
      <c r="F1430" s="4"/>
      <c r="G1430" s="4"/>
      <c r="I1430" s="6" t="str">
        <f>IF(Tabelle1[[#This Row],[Beginn]]&lt;1,"",IF(OR(Tabelle1[[#This Row],[Beginn]]="Urlaub",Tabelle1[[#This Row],[Beginn]]="Krank",Tabelle1[[#This Row],[Beginn]]="Feiertag"),8/24,Tabelle1[[#This Row],[Ende]]-Tabelle1[[#This Row],[Beginn]]-Tabelle1[[#This Row],[Pause]]))</f>
        <v/>
      </c>
      <c r="J1430" s="2" t="str">
        <f>IF(ISNUMBER(Tabelle1[[#This Row],[Stunde]]),IF(Tabelle1[[#This Row],[Stunde]]&gt;0,Tabelle1[[#This Row],[Stunde]]*$J$1*24,""),"")</f>
        <v/>
      </c>
      <c r="K1430" t="str">
        <f>IF(MOD(Tabelle1[[#This Row],[Datum]],7)=1,SUMIF(Tabelle1[Datum],"&lt;="&amp;Tabelle1[[#This Row],[Datum]],Tabelle1[Betrag]),"")</f>
        <v/>
      </c>
      <c r="L1430" s="6" t="str">
        <f>IF(MOD(Tabelle1[[#This Row],[Datum]],7)=1,SUMIF(Tabelle1[Datum],"&lt;="&amp;Tabelle1[[#This Row],[Datum]],Tabelle1[Stunde]),"")</f>
        <v/>
      </c>
    </row>
    <row r="1431" spans="2:12" hidden="1">
      <c r="B1431">
        <f>IF(Tabelle1[[#This Row],[Datum]]&lt;1,"",YEAR(Tabelle1[[#This Row],[Datum]]))</f>
        <v>2028</v>
      </c>
      <c r="C1431">
        <f>IF(Tabelle1[[#This Row],[Datum]]&lt;1,"",MONTH(Tabelle1[[#This Row],[Datum]]))</f>
        <v>11</v>
      </c>
      <c r="D1431" t="str">
        <f>IF(Tabelle1[[#This Row],[Verdienst]]="","",_xlfn.ISOWEEKNUM(Tabelle1[[#This Row],[Datum]]))</f>
        <v/>
      </c>
      <c r="E1431" s="5">
        <v>47085</v>
      </c>
      <c r="F1431" s="4"/>
      <c r="G1431" s="4"/>
      <c r="I1431" s="6" t="str">
        <f>IF(Tabelle1[[#This Row],[Beginn]]&lt;1,"",IF(OR(Tabelle1[[#This Row],[Beginn]]="Urlaub",Tabelle1[[#This Row],[Beginn]]="Krank",Tabelle1[[#This Row],[Beginn]]="Feiertag"),8/24,Tabelle1[[#This Row],[Ende]]-Tabelle1[[#This Row],[Beginn]]-Tabelle1[[#This Row],[Pause]]))</f>
        <v/>
      </c>
      <c r="J1431" s="2" t="str">
        <f>IF(ISNUMBER(Tabelle1[[#This Row],[Stunde]]),IF(Tabelle1[[#This Row],[Stunde]]&gt;0,Tabelle1[[#This Row],[Stunde]]*$J$1*24,""),"")</f>
        <v/>
      </c>
      <c r="K1431" t="str">
        <f>IF(MOD(Tabelle1[[#This Row],[Datum]],7)=1,SUMIF(Tabelle1[Datum],"&lt;="&amp;Tabelle1[[#This Row],[Datum]],Tabelle1[Betrag]),"")</f>
        <v/>
      </c>
      <c r="L1431" s="6" t="str">
        <f>IF(MOD(Tabelle1[[#This Row],[Datum]],7)=1,SUMIF(Tabelle1[Datum],"&lt;="&amp;Tabelle1[[#This Row],[Datum]],Tabelle1[Stunde]),"")</f>
        <v/>
      </c>
    </row>
    <row r="1432" spans="2:12" hidden="1">
      <c r="B1432">
        <f>IF(Tabelle1[[#This Row],[Datum]]&lt;1,"",YEAR(Tabelle1[[#This Row],[Datum]]))</f>
        <v>2028</v>
      </c>
      <c r="C1432">
        <f>IF(Tabelle1[[#This Row],[Datum]]&lt;1,"",MONTH(Tabelle1[[#This Row],[Datum]]))</f>
        <v>11</v>
      </c>
      <c r="D1432" t="str">
        <f>IF(Tabelle1[[#This Row],[Verdienst]]="","",_xlfn.ISOWEEKNUM(Tabelle1[[#This Row],[Datum]]))</f>
        <v/>
      </c>
      <c r="E1432" s="5">
        <v>47086</v>
      </c>
      <c r="F1432" s="4"/>
      <c r="G1432" s="4"/>
      <c r="I1432" s="6" t="str">
        <f>IF(Tabelle1[[#This Row],[Beginn]]&lt;1,"",IF(OR(Tabelle1[[#This Row],[Beginn]]="Urlaub",Tabelle1[[#This Row],[Beginn]]="Krank",Tabelle1[[#This Row],[Beginn]]="Feiertag"),8/24,Tabelle1[[#This Row],[Ende]]-Tabelle1[[#This Row],[Beginn]]-Tabelle1[[#This Row],[Pause]]))</f>
        <v/>
      </c>
      <c r="J1432" s="2" t="str">
        <f>IF(ISNUMBER(Tabelle1[[#This Row],[Stunde]]),IF(Tabelle1[[#This Row],[Stunde]]&gt;0,Tabelle1[[#This Row],[Stunde]]*$J$1*24,""),"")</f>
        <v/>
      </c>
      <c r="K1432" t="str">
        <f>IF(MOD(Tabelle1[[#This Row],[Datum]],7)=1,SUMIF(Tabelle1[Datum],"&lt;="&amp;Tabelle1[[#This Row],[Datum]],Tabelle1[Betrag]),"")</f>
        <v/>
      </c>
      <c r="L1432" s="6" t="str">
        <f>IF(MOD(Tabelle1[[#This Row],[Datum]],7)=1,SUMIF(Tabelle1[Datum],"&lt;="&amp;Tabelle1[[#This Row],[Datum]],Tabelle1[Stunde]),"")</f>
        <v/>
      </c>
    </row>
    <row r="1433" spans="2:12" hidden="1">
      <c r="B1433">
        <f>IF(Tabelle1[[#This Row],[Datum]]&lt;1,"",YEAR(Tabelle1[[#This Row],[Datum]]))</f>
        <v>2028</v>
      </c>
      <c r="C1433">
        <f>IF(Tabelle1[[#This Row],[Datum]]&lt;1,"",MONTH(Tabelle1[[#This Row],[Datum]]))</f>
        <v>11</v>
      </c>
      <c r="D1433" t="str">
        <f>IF(Tabelle1[[#This Row],[Verdienst]]="","",_xlfn.ISOWEEKNUM(Tabelle1[[#This Row],[Datum]]))</f>
        <v/>
      </c>
      <c r="E1433" s="5">
        <v>47087</v>
      </c>
      <c r="F1433" s="4"/>
      <c r="G1433" s="4"/>
      <c r="I1433" s="6" t="str">
        <f>IF(Tabelle1[[#This Row],[Beginn]]&lt;1,"",IF(OR(Tabelle1[[#This Row],[Beginn]]="Urlaub",Tabelle1[[#This Row],[Beginn]]="Krank",Tabelle1[[#This Row],[Beginn]]="Feiertag"),8/24,Tabelle1[[#This Row],[Ende]]-Tabelle1[[#This Row],[Beginn]]-Tabelle1[[#This Row],[Pause]]))</f>
        <v/>
      </c>
      <c r="J1433" s="2" t="str">
        <f>IF(ISNUMBER(Tabelle1[[#This Row],[Stunde]]),IF(Tabelle1[[#This Row],[Stunde]]&gt;0,Tabelle1[[#This Row],[Stunde]]*$J$1*24,""),"")</f>
        <v/>
      </c>
      <c r="K1433" t="str">
        <f>IF(MOD(Tabelle1[[#This Row],[Datum]],7)=1,SUMIF(Tabelle1[Datum],"&lt;="&amp;Tabelle1[[#This Row],[Datum]],Tabelle1[Betrag]),"")</f>
        <v/>
      </c>
      <c r="L1433" s="6" t="str">
        <f>IF(MOD(Tabelle1[[#This Row],[Datum]],7)=1,SUMIF(Tabelle1[Datum],"&lt;="&amp;Tabelle1[[#This Row],[Datum]],Tabelle1[Stunde]),"")</f>
        <v/>
      </c>
    </row>
    <row r="1434" spans="2:12" hidden="1">
      <c r="B1434">
        <f>IF(Tabelle1[[#This Row],[Datum]]&lt;1,"",YEAR(Tabelle1[[#This Row],[Datum]]))</f>
        <v>2028</v>
      </c>
      <c r="C1434">
        <f>IF(Tabelle1[[#This Row],[Datum]]&lt;1,"",MONTH(Tabelle1[[#This Row],[Datum]]))</f>
        <v>12</v>
      </c>
      <c r="D1434" t="str">
        <f>IF(Tabelle1[[#This Row],[Verdienst]]="","",_xlfn.ISOWEEKNUM(Tabelle1[[#This Row],[Datum]]))</f>
        <v/>
      </c>
      <c r="E1434" s="5">
        <v>47088</v>
      </c>
      <c r="F1434" s="4"/>
      <c r="G1434" s="4"/>
      <c r="I1434" s="6" t="str">
        <f>IF(Tabelle1[[#This Row],[Beginn]]&lt;1,"",IF(OR(Tabelle1[[#This Row],[Beginn]]="Urlaub",Tabelle1[[#This Row],[Beginn]]="Krank",Tabelle1[[#This Row],[Beginn]]="Feiertag"),8/24,Tabelle1[[#This Row],[Ende]]-Tabelle1[[#This Row],[Beginn]]-Tabelle1[[#This Row],[Pause]]))</f>
        <v/>
      </c>
      <c r="J1434" s="2" t="str">
        <f>IF(ISNUMBER(Tabelle1[[#This Row],[Stunde]]),IF(Tabelle1[[#This Row],[Stunde]]&gt;0,Tabelle1[[#This Row],[Stunde]]*$J$1*24,""),"")</f>
        <v/>
      </c>
      <c r="K1434" t="str">
        <f>IF(MOD(Tabelle1[[#This Row],[Datum]],7)=1,SUMIF(Tabelle1[Datum],"&lt;="&amp;Tabelle1[[#This Row],[Datum]],Tabelle1[Betrag]),"")</f>
        <v/>
      </c>
      <c r="L1434" s="6" t="str">
        <f>IF(MOD(Tabelle1[[#This Row],[Datum]],7)=1,SUMIF(Tabelle1[Datum],"&lt;="&amp;Tabelle1[[#This Row],[Datum]],Tabelle1[Stunde]),"")</f>
        <v/>
      </c>
    </row>
    <row r="1435" spans="2:12" hidden="1">
      <c r="B1435">
        <f>IF(Tabelle1[[#This Row],[Datum]]&lt;1,"",YEAR(Tabelle1[[#This Row],[Datum]]))</f>
        <v>2028</v>
      </c>
      <c r="C1435">
        <f>IF(Tabelle1[[#This Row],[Datum]]&lt;1,"",MONTH(Tabelle1[[#This Row],[Datum]]))</f>
        <v>12</v>
      </c>
      <c r="D1435" t="str">
        <f>IF(Tabelle1[[#This Row],[Verdienst]]="","",_xlfn.ISOWEEKNUM(Tabelle1[[#This Row],[Datum]]))</f>
        <v/>
      </c>
      <c r="E1435" s="5">
        <v>47089</v>
      </c>
      <c r="F1435" s="4"/>
      <c r="G1435" s="4"/>
      <c r="I1435" s="6" t="str">
        <f>IF(Tabelle1[[#This Row],[Beginn]]&lt;1,"",IF(OR(Tabelle1[[#This Row],[Beginn]]="Urlaub",Tabelle1[[#This Row],[Beginn]]="Krank",Tabelle1[[#This Row],[Beginn]]="Feiertag"),8/24,Tabelle1[[#This Row],[Ende]]-Tabelle1[[#This Row],[Beginn]]-Tabelle1[[#This Row],[Pause]]))</f>
        <v/>
      </c>
      <c r="J1435" s="2" t="str">
        <f>IF(ISNUMBER(Tabelle1[[#This Row],[Stunde]]),IF(Tabelle1[[#This Row],[Stunde]]&gt;0,Tabelle1[[#This Row],[Stunde]]*$J$1*24,""),"")</f>
        <v/>
      </c>
      <c r="K1435" t="str">
        <f>IF(MOD(Tabelle1[[#This Row],[Datum]],7)=1,SUMIF(Tabelle1[Datum],"&lt;="&amp;Tabelle1[[#This Row],[Datum]],Tabelle1[Betrag]),"")</f>
        <v/>
      </c>
      <c r="L1435" s="6" t="str">
        <f>IF(MOD(Tabelle1[[#This Row],[Datum]],7)=1,SUMIF(Tabelle1[Datum],"&lt;="&amp;Tabelle1[[#This Row],[Datum]],Tabelle1[Stunde]),"")</f>
        <v/>
      </c>
    </row>
    <row r="1436" spans="2:12" hidden="1">
      <c r="B1436">
        <f>IF(Tabelle1[[#This Row],[Datum]]&lt;1,"",YEAR(Tabelle1[[#This Row],[Datum]]))</f>
        <v>2028</v>
      </c>
      <c r="C1436">
        <f>IF(Tabelle1[[#This Row],[Datum]]&lt;1,"",MONTH(Tabelle1[[#This Row],[Datum]]))</f>
        <v>12</v>
      </c>
      <c r="D1436">
        <f>IF(Tabelle1[[#This Row],[Verdienst]]="","",_xlfn.ISOWEEKNUM(Tabelle1[[#This Row],[Datum]]))</f>
        <v>48</v>
      </c>
      <c r="E1436" s="5">
        <v>47090</v>
      </c>
      <c r="F1436" s="4"/>
      <c r="G1436" s="4"/>
      <c r="I1436" s="6" t="str">
        <f>IF(Tabelle1[[#This Row],[Beginn]]&lt;1,"",IF(OR(Tabelle1[[#This Row],[Beginn]]="Urlaub",Tabelle1[[#This Row],[Beginn]]="Krank",Tabelle1[[#This Row],[Beginn]]="Feiertag"),8/24,Tabelle1[[#This Row],[Ende]]-Tabelle1[[#This Row],[Beginn]]-Tabelle1[[#This Row],[Pause]]))</f>
        <v/>
      </c>
      <c r="J1436" s="2" t="str">
        <f>IF(ISNUMBER(Tabelle1[[#This Row],[Stunde]]),IF(Tabelle1[[#This Row],[Stunde]]&gt;0,Tabelle1[[#This Row],[Stunde]]*$J$1*24,""),"")</f>
        <v/>
      </c>
      <c r="K1436">
        <f>IF(MOD(Tabelle1[[#This Row],[Datum]],7)=1,SUMIF(Tabelle1[Datum],"&lt;="&amp;Tabelle1[[#This Row],[Datum]],Tabelle1[Betrag]),"")</f>
        <v>506.55999999999995</v>
      </c>
      <c r="L1436" s="6">
        <f>IF(MOD(Tabelle1[[#This Row],[Datum]],7)=1,SUMIF(Tabelle1[Datum],"&lt;="&amp;Tabelle1[[#This Row],[Datum]],Tabelle1[Stunde]),"")</f>
        <v>1.3333333333333333</v>
      </c>
    </row>
    <row r="1437" spans="2:12" hidden="1">
      <c r="B1437">
        <f>IF(Tabelle1[[#This Row],[Datum]]&lt;1,"",YEAR(Tabelle1[[#This Row],[Datum]]))</f>
        <v>2028</v>
      </c>
      <c r="C1437">
        <f>IF(Tabelle1[[#This Row],[Datum]]&lt;1,"",MONTH(Tabelle1[[#This Row],[Datum]]))</f>
        <v>12</v>
      </c>
      <c r="D1437" t="str">
        <f>IF(Tabelle1[[#This Row],[Verdienst]]="","",_xlfn.ISOWEEKNUM(Tabelle1[[#This Row],[Datum]]))</f>
        <v/>
      </c>
      <c r="E1437" s="5">
        <v>47091</v>
      </c>
      <c r="F1437" s="4"/>
      <c r="G1437" s="4"/>
      <c r="I1437" s="6" t="str">
        <f>IF(Tabelle1[[#This Row],[Beginn]]&lt;1,"",IF(OR(Tabelle1[[#This Row],[Beginn]]="Urlaub",Tabelle1[[#This Row],[Beginn]]="Krank",Tabelle1[[#This Row],[Beginn]]="Feiertag"),8/24,Tabelle1[[#This Row],[Ende]]-Tabelle1[[#This Row],[Beginn]]-Tabelle1[[#This Row],[Pause]]))</f>
        <v/>
      </c>
      <c r="J1437" s="2" t="str">
        <f>IF(ISNUMBER(Tabelle1[[#This Row],[Stunde]]),IF(Tabelle1[[#This Row],[Stunde]]&gt;0,Tabelle1[[#This Row],[Stunde]]*$J$1*24,""),"")</f>
        <v/>
      </c>
      <c r="K1437" t="str">
        <f>IF(MOD(Tabelle1[[#This Row],[Datum]],7)=1,SUMIF(Tabelle1[Datum],"&lt;="&amp;Tabelle1[[#This Row],[Datum]],Tabelle1[Betrag]),"")</f>
        <v/>
      </c>
      <c r="L1437" s="6" t="str">
        <f>IF(MOD(Tabelle1[[#This Row],[Datum]],7)=1,SUMIF(Tabelle1[Datum],"&lt;="&amp;Tabelle1[[#This Row],[Datum]],Tabelle1[Stunde]),"")</f>
        <v/>
      </c>
    </row>
    <row r="1438" spans="2:12" hidden="1">
      <c r="B1438">
        <f>IF(Tabelle1[[#This Row],[Datum]]&lt;1,"",YEAR(Tabelle1[[#This Row],[Datum]]))</f>
        <v>2028</v>
      </c>
      <c r="C1438">
        <f>IF(Tabelle1[[#This Row],[Datum]]&lt;1,"",MONTH(Tabelle1[[#This Row],[Datum]]))</f>
        <v>12</v>
      </c>
      <c r="D1438" t="str">
        <f>IF(Tabelle1[[#This Row],[Verdienst]]="","",_xlfn.ISOWEEKNUM(Tabelle1[[#This Row],[Datum]]))</f>
        <v/>
      </c>
      <c r="E1438" s="5">
        <v>47092</v>
      </c>
      <c r="F1438" s="4"/>
      <c r="G1438" s="4"/>
      <c r="I1438" s="6" t="str">
        <f>IF(Tabelle1[[#This Row],[Beginn]]&lt;1,"",IF(OR(Tabelle1[[#This Row],[Beginn]]="Urlaub",Tabelle1[[#This Row],[Beginn]]="Krank",Tabelle1[[#This Row],[Beginn]]="Feiertag"),8/24,Tabelle1[[#This Row],[Ende]]-Tabelle1[[#This Row],[Beginn]]-Tabelle1[[#This Row],[Pause]]))</f>
        <v/>
      </c>
      <c r="J1438" s="2" t="str">
        <f>IF(ISNUMBER(Tabelle1[[#This Row],[Stunde]]),IF(Tabelle1[[#This Row],[Stunde]]&gt;0,Tabelle1[[#This Row],[Stunde]]*$J$1*24,""),"")</f>
        <v/>
      </c>
      <c r="K1438" t="str">
        <f>IF(MOD(Tabelle1[[#This Row],[Datum]],7)=1,SUMIF(Tabelle1[Datum],"&lt;="&amp;Tabelle1[[#This Row],[Datum]],Tabelle1[Betrag]),"")</f>
        <v/>
      </c>
      <c r="L1438" s="6" t="str">
        <f>IF(MOD(Tabelle1[[#This Row],[Datum]],7)=1,SUMIF(Tabelle1[Datum],"&lt;="&amp;Tabelle1[[#This Row],[Datum]],Tabelle1[Stunde]),"")</f>
        <v/>
      </c>
    </row>
    <row r="1439" spans="2:12" hidden="1">
      <c r="B1439">
        <f>IF(Tabelle1[[#This Row],[Datum]]&lt;1,"",YEAR(Tabelle1[[#This Row],[Datum]]))</f>
        <v>2028</v>
      </c>
      <c r="C1439">
        <f>IF(Tabelle1[[#This Row],[Datum]]&lt;1,"",MONTH(Tabelle1[[#This Row],[Datum]]))</f>
        <v>12</v>
      </c>
      <c r="D1439" t="str">
        <f>IF(Tabelle1[[#This Row],[Verdienst]]="","",_xlfn.ISOWEEKNUM(Tabelle1[[#This Row],[Datum]]))</f>
        <v/>
      </c>
      <c r="E1439" s="5">
        <v>47093</v>
      </c>
      <c r="F1439" s="4"/>
      <c r="G1439" s="4"/>
      <c r="I1439" s="6" t="str">
        <f>IF(Tabelle1[[#This Row],[Beginn]]&lt;1,"",IF(OR(Tabelle1[[#This Row],[Beginn]]="Urlaub",Tabelle1[[#This Row],[Beginn]]="Krank",Tabelle1[[#This Row],[Beginn]]="Feiertag"),8/24,Tabelle1[[#This Row],[Ende]]-Tabelle1[[#This Row],[Beginn]]-Tabelle1[[#This Row],[Pause]]))</f>
        <v/>
      </c>
      <c r="J1439" s="2" t="str">
        <f>IF(ISNUMBER(Tabelle1[[#This Row],[Stunde]]),IF(Tabelle1[[#This Row],[Stunde]]&gt;0,Tabelle1[[#This Row],[Stunde]]*$J$1*24,""),"")</f>
        <v/>
      </c>
      <c r="K1439" t="str">
        <f>IF(MOD(Tabelle1[[#This Row],[Datum]],7)=1,SUMIF(Tabelle1[Datum],"&lt;="&amp;Tabelle1[[#This Row],[Datum]],Tabelle1[Betrag]),"")</f>
        <v/>
      </c>
      <c r="L1439" s="6" t="str">
        <f>IF(MOD(Tabelle1[[#This Row],[Datum]],7)=1,SUMIF(Tabelle1[Datum],"&lt;="&amp;Tabelle1[[#This Row],[Datum]],Tabelle1[Stunde]),"")</f>
        <v/>
      </c>
    </row>
    <row r="1440" spans="2:12" hidden="1">
      <c r="B1440">
        <f>IF(Tabelle1[[#This Row],[Datum]]&lt;1,"",YEAR(Tabelle1[[#This Row],[Datum]]))</f>
        <v>2028</v>
      </c>
      <c r="C1440">
        <f>IF(Tabelle1[[#This Row],[Datum]]&lt;1,"",MONTH(Tabelle1[[#This Row],[Datum]]))</f>
        <v>12</v>
      </c>
      <c r="D1440" t="str">
        <f>IF(Tabelle1[[#This Row],[Verdienst]]="","",_xlfn.ISOWEEKNUM(Tabelle1[[#This Row],[Datum]]))</f>
        <v/>
      </c>
      <c r="E1440" s="5">
        <v>47094</v>
      </c>
      <c r="F1440" s="4"/>
      <c r="G1440" s="4"/>
      <c r="I1440" s="6" t="str">
        <f>IF(Tabelle1[[#This Row],[Beginn]]&lt;1,"",IF(OR(Tabelle1[[#This Row],[Beginn]]="Urlaub",Tabelle1[[#This Row],[Beginn]]="Krank",Tabelle1[[#This Row],[Beginn]]="Feiertag"),8/24,Tabelle1[[#This Row],[Ende]]-Tabelle1[[#This Row],[Beginn]]-Tabelle1[[#This Row],[Pause]]))</f>
        <v/>
      </c>
      <c r="J1440" s="2" t="str">
        <f>IF(ISNUMBER(Tabelle1[[#This Row],[Stunde]]),IF(Tabelle1[[#This Row],[Stunde]]&gt;0,Tabelle1[[#This Row],[Stunde]]*$J$1*24,""),"")</f>
        <v/>
      </c>
      <c r="K1440" t="str">
        <f>IF(MOD(Tabelle1[[#This Row],[Datum]],7)=1,SUMIF(Tabelle1[Datum],"&lt;="&amp;Tabelle1[[#This Row],[Datum]],Tabelle1[Betrag]),"")</f>
        <v/>
      </c>
      <c r="L1440" s="6" t="str">
        <f>IF(MOD(Tabelle1[[#This Row],[Datum]],7)=1,SUMIF(Tabelle1[Datum],"&lt;="&amp;Tabelle1[[#This Row],[Datum]],Tabelle1[Stunde]),"")</f>
        <v/>
      </c>
    </row>
    <row r="1441" spans="2:12" hidden="1">
      <c r="B1441">
        <f>IF(Tabelle1[[#This Row],[Datum]]&lt;1,"",YEAR(Tabelle1[[#This Row],[Datum]]))</f>
        <v>2028</v>
      </c>
      <c r="C1441">
        <f>IF(Tabelle1[[#This Row],[Datum]]&lt;1,"",MONTH(Tabelle1[[#This Row],[Datum]]))</f>
        <v>12</v>
      </c>
      <c r="D1441" t="str">
        <f>IF(Tabelle1[[#This Row],[Verdienst]]="","",_xlfn.ISOWEEKNUM(Tabelle1[[#This Row],[Datum]]))</f>
        <v/>
      </c>
      <c r="E1441" s="5">
        <v>47095</v>
      </c>
      <c r="F1441" s="4"/>
      <c r="G1441" s="4"/>
      <c r="I1441" s="6" t="str">
        <f>IF(Tabelle1[[#This Row],[Beginn]]&lt;1,"",IF(OR(Tabelle1[[#This Row],[Beginn]]="Urlaub",Tabelle1[[#This Row],[Beginn]]="Krank",Tabelle1[[#This Row],[Beginn]]="Feiertag"),8/24,Tabelle1[[#This Row],[Ende]]-Tabelle1[[#This Row],[Beginn]]-Tabelle1[[#This Row],[Pause]]))</f>
        <v/>
      </c>
      <c r="J1441" s="2" t="str">
        <f>IF(ISNUMBER(Tabelle1[[#This Row],[Stunde]]),IF(Tabelle1[[#This Row],[Stunde]]&gt;0,Tabelle1[[#This Row],[Stunde]]*$J$1*24,""),"")</f>
        <v/>
      </c>
      <c r="K1441" t="str">
        <f>IF(MOD(Tabelle1[[#This Row],[Datum]],7)=1,SUMIF(Tabelle1[Datum],"&lt;="&amp;Tabelle1[[#This Row],[Datum]],Tabelle1[Betrag]),"")</f>
        <v/>
      </c>
      <c r="L1441" s="6" t="str">
        <f>IF(MOD(Tabelle1[[#This Row],[Datum]],7)=1,SUMIF(Tabelle1[Datum],"&lt;="&amp;Tabelle1[[#This Row],[Datum]],Tabelle1[Stunde]),"")</f>
        <v/>
      </c>
    </row>
    <row r="1442" spans="2:12" hidden="1">
      <c r="B1442">
        <f>IF(Tabelle1[[#This Row],[Datum]]&lt;1,"",YEAR(Tabelle1[[#This Row],[Datum]]))</f>
        <v>2028</v>
      </c>
      <c r="C1442">
        <f>IF(Tabelle1[[#This Row],[Datum]]&lt;1,"",MONTH(Tabelle1[[#This Row],[Datum]]))</f>
        <v>12</v>
      </c>
      <c r="D1442" t="str">
        <f>IF(Tabelle1[[#This Row],[Verdienst]]="","",_xlfn.ISOWEEKNUM(Tabelle1[[#This Row],[Datum]]))</f>
        <v/>
      </c>
      <c r="E1442" s="5">
        <v>47096</v>
      </c>
      <c r="F1442" s="4"/>
      <c r="G1442" s="4"/>
      <c r="I1442" s="6" t="str">
        <f>IF(Tabelle1[[#This Row],[Beginn]]&lt;1,"",IF(OR(Tabelle1[[#This Row],[Beginn]]="Urlaub",Tabelle1[[#This Row],[Beginn]]="Krank",Tabelle1[[#This Row],[Beginn]]="Feiertag"),8/24,Tabelle1[[#This Row],[Ende]]-Tabelle1[[#This Row],[Beginn]]-Tabelle1[[#This Row],[Pause]]))</f>
        <v/>
      </c>
      <c r="J1442" s="2" t="str">
        <f>IF(ISNUMBER(Tabelle1[[#This Row],[Stunde]]),IF(Tabelle1[[#This Row],[Stunde]]&gt;0,Tabelle1[[#This Row],[Stunde]]*$J$1*24,""),"")</f>
        <v/>
      </c>
      <c r="K1442" t="str">
        <f>IF(MOD(Tabelle1[[#This Row],[Datum]],7)=1,SUMIF(Tabelle1[Datum],"&lt;="&amp;Tabelle1[[#This Row],[Datum]],Tabelle1[Betrag]),"")</f>
        <v/>
      </c>
      <c r="L1442" s="6" t="str">
        <f>IF(MOD(Tabelle1[[#This Row],[Datum]],7)=1,SUMIF(Tabelle1[Datum],"&lt;="&amp;Tabelle1[[#This Row],[Datum]],Tabelle1[Stunde]),"")</f>
        <v/>
      </c>
    </row>
    <row r="1443" spans="2:12" hidden="1">
      <c r="B1443">
        <f>IF(Tabelle1[[#This Row],[Datum]]&lt;1,"",YEAR(Tabelle1[[#This Row],[Datum]]))</f>
        <v>2028</v>
      </c>
      <c r="C1443">
        <f>IF(Tabelle1[[#This Row],[Datum]]&lt;1,"",MONTH(Tabelle1[[#This Row],[Datum]]))</f>
        <v>12</v>
      </c>
      <c r="D1443">
        <f>IF(Tabelle1[[#This Row],[Verdienst]]="","",_xlfn.ISOWEEKNUM(Tabelle1[[#This Row],[Datum]]))</f>
        <v>49</v>
      </c>
      <c r="E1443" s="5">
        <v>47097</v>
      </c>
      <c r="F1443" s="4"/>
      <c r="G1443" s="4"/>
      <c r="I1443" s="6" t="str">
        <f>IF(Tabelle1[[#This Row],[Beginn]]&lt;1,"",IF(OR(Tabelle1[[#This Row],[Beginn]]="Urlaub",Tabelle1[[#This Row],[Beginn]]="Krank",Tabelle1[[#This Row],[Beginn]]="Feiertag"),8/24,Tabelle1[[#This Row],[Ende]]-Tabelle1[[#This Row],[Beginn]]-Tabelle1[[#This Row],[Pause]]))</f>
        <v/>
      </c>
      <c r="J1443" s="2" t="str">
        <f>IF(ISNUMBER(Tabelle1[[#This Row],[Stunde]]),IF(Tabelle1[[#This Row],[Stunde]]&gt;0,Tabelle1[[#This Row],[Stunde]]*$J$1*24,""),"")</f>
        <v/>
      </c>
      <c r="K1443">
        <f>IF(MOD(Tabelle1[[#This Row],[Datum]],7)=1,SUMIF(Tabelle1[Datum],"&lt;="&amp;Tabelle1[[#This Row],[Datum]],Tabelle1[Betrag]),"")</f>
        <v>506.55999999999995</v>
      </c>
      <c r="L1443" s="6">
        <f>IF(MOD(Tabelle1[[#This Row],[Datum]],7)=1,SUMIF(Tabelle1[Datum],"&lt;="&amp;Tabelle1[[#This Row],[Datum]],Tabelle1[Stunde]),"")</f>
        <v>1.3333333333333333</v>
      </c>
    </row>
    <row r="1444" spans="2:12" hidden="1">
      <c r="B1444">
        <f>IF(Tabelle1[[#This Row],[Datum]]&lt;1,"",YEAR(Tabelle1[[#This Row],[Datum]]))</f>
        <v>2028</v>
      </c>
      <c r="C1444">
        <f>IF(Tabelle1[[#This Row],[Datum]]&lt;1,"",MONTH(Tabelle1[[#This Row],[Datum]]))</f>
        <v>12</v>
      </c>
      <c r="D1444" t="str">
        <f>IF(Tabelle1[[#This Row],[Verdienst]]="","",_xlfn.ISOWEEKNUM(Tabelle1[[#This Row],[Datum]]))</f>
        <v/>
      </c>
      <c r="E1444" s="5">
        <v>47098</v>
      </c>
      <c r="F1444" s="4"/>
      <c r="G1444" s="4"/>
      <c r="I1444" s="6" t="str">
        <f>IF(Tabelle1[[#This Row],[Beginn]]&lt;1,"",IF(OR(Tabelle1[[#This Row],[Beginn]]="Urlaub",Tabelle1[[#This Row],[Beginn]]="Krank",Tabelle1[[#This Row],[Beginn]]="Feiertag"),8/24,Tabelle1[[#This Row],[Ende]]-Tabelle1[[#This Row],[Beginn]]-Tabelle1[[#This Row],[Pause]]))</f>
        <v/>
      </c>
      <c r="J1444" s="2" t="str">
        <f>IF(ISNUMBER(Tabelle1[[#This Row],[Stunde]]),IF(Tabelle1[[#This Row],[Stunde]]&gt;0,Tabelle1[[#This Row],[Stunde]]*$J$1*24,""),"")</f>
        <v/>
      </c>
      <c r="K1444" t="str">
        <f>IF(MOD(Tabelle1[[#This Row],[Datum]],7)=1,SUMIF(Tabelle1[Datum],"&lt;="&amp;Tabelle1[[#This Row],[Datum]],Tabelle1[Betrag]),"")</f>
        <v/>
      </c>
      <c r="L1444" s="6" t="str">
        <f>IF(MOD(Tabelle1[[#This Row],[Datum]],7)=1,SUMIF(Tabelle1[Datum],"&lt;="&amp;Tabelle1[[#This Row],[Datum]],Tabelle1[Stunde]),"")</f>
        <v/>
      </c>
    </row>
    <row r="1445" spans="2:12" hidden="1">
      <c r="B1445">
        <f>IF(Tabelle1[[#This Row],[Datum]]&lt;1,"",YEAR(Tabelle1[[#This Row],[Datum]]))</f>
        <v>2028</v>
      </c>
      <c r="C1445">
        <f>IF(Tabelle1[[#This Row],[Datum]]&lt;1,"",MONTH(Tabelle1[[#This Row],[Datum]]))</f>
        <v>12</v>
      </c>
      <c r="D1445" t="str">
        <f>IF(Tabelle1[[#This Row],[Verdienst]]="","",_xlfn.ISOWEEKNUM(Tabelle1[[#This Row],[Datum]]))</f>
        <v/>
      </c>
      <c r="E1445" s="5">
        <v>47099</v>
      </c>
      <c r="F1445" s="4"/>
      <c r="G1445" s="4"/>
      <c r="I1445" s="6" t="str">
        <f>IF(Tabelle1[[#This Row],[Beginn]]&lt;1,"",IF(OR(Tabelle1[[#This Row],[Beginn]]="Urlaub",Tabelle1[[#This Row],[Beginn]]="Krank",Tabelle1[[#This Row],[Beginn]]="Feiertag"),8/24,Tabelle1[[#This Row],[Ende]]-Tabelle1[[#This Row],[Beginn]]-Tabelle1[[#This Row],[Pause]]))</f>
        <v/>
      </c>
      <c r="J1445" s="2" t="str">
        <f>IF(ISNUMBER(Tabelle1[[#This Row],[Stunde]]),IF(Tabelle1[[#This Row],[Stunde]]&gt;0,Tabelle1[[#This Row],[Stunde]]*$J$1*24,""),"")</f>
        <v/>
      </c>
      <c r="K1445" t="str">
        <f>IF(MOD(Tabelle1[[#This Row],[Datum]],7)=1,SUMIF(Tabelle1[Datum],"&lt;="&amp;Tabelle1[[#This Row],[Datum]],Tabelle1[Betrag]),"")</f>
        <v/>
      </c>
      <c r="L1445" s="6" t="str">
        <f>IF(MOD(Tabelle1[[#This Row],[Datum]],7)=1,SUMIF(Tabelle1[Datum],"&lt;="&amp;Tabelle1[[#This Row],[Datum]],Tabelle1[Stunde]),"")</f>
        <v/>
      </c>
    </row>
    <row r="1446" spans="2:12" hidden="1">
      <c r="B1446">
        <f>IF(Tabelle1[[#This Row],[Datum]]&lt;1,"",YEAR(Tabelle1[[#This Row],[Datum]]))</f>
        <v>2028</v>
      </c>
      <c r="C1446">
        <f>IF(Tabelle1[[#This Row],[Datum]]&lt;1,"",MONTH(Tabelle1[[#This Row],[Datum]]))</f>
        <v>12</v>
      </c>
      <c r="D1446" t="str">
        <f>IF(Tabelle1[[#This Row],[Verdienst]]="","",_xlfn.ISOWEEKNUM(Tabelle1[[#This Row],[Datum]]))</f>
        <v/>
      </c>
      <c r="E1446" s="5">
        <v>47100</v>
      </c>
      <c r="F1446" s="4"/>
      <c r="G1446" s="4"/>
      <c r="I1446" s="6" t="str">
        <f>IF(Tabelle1[[#This Row],[Beginn]]&lt;1,"",IF(OR(Tabelle1[[#This Row],[Beginn]]="Urlaub",Tabelle1[[#This Row],[Beginn]]="Krank",Tabelle1[[#This Row],[Beginn]]="Feiertag"),8/24,Tabelle1[[#This Row],[Ende]]-Tabelle1[[#This Row],[Beginn]]-Tabelle1[[#This Row],[Pause]]))</f>
        <v/>
      </c>
      <c r="J1446" s="2" t="str">
        <f>IF(ISNUMBER(Tabelle1[[#This Row],[Stunde]]),IF(Tabelle1[[#This Row],[Stunde]]&gt;0,Tabelle1[[#This Row],[Stunde]]*$J$1*24,""),"")</f>
        <v/>
      </c>
      <c r="K1446" t="str">
        <f>IF(MOD(Tabelle1[[#This Row],[Datum]],7)=1,SUMIF(Tabelle1[Datum],"&lt;="&amp;Tabelle1[[#This Row],[Datum]],Tabelle1[Betrag]),"")</f>
        <v/>
      </c>
      <c r="L1446" s="6" t="str">
        <f>IF(MOD(Tabelle1[[#This Row],[Datum]],7)=1,SUMIF(Tabelle1[Datum],"&lt;="&amp;Tabelle1[[#This Row],[Datum]],Tabelle1[Stunde]),"")</f>
        <v/>
      </c>
    </row>
    <row r="1447" spans="2:12" hidden="1">
      <c r="B1447">
        <f>IF(Tabelle1[[#This Row],[Datum]]&lt;1,"",YEAR(Tabelle1[[#This Row],[Datum]]))</f>
        <v>2028</v>
      </c>
      <c r="C1447">
        <f>IF(Tabelle1[[#This Row],[Datum]]&lt;1,"",MONTH(Tabelle1[[#This Row],[Datum]]))</f>
        <v>12</v>
      </c>
      <c r="D1447" t="str">
        <f>IF(Tabelle1[[#This Row],[Verdienst]]="","",_xlfn.ISOWEEKNUM(Tabelle1[[#This Row],[Datum]]))</f>
        <v/>
      </c>
      <c r="E1447" s="5">
        <v>47101</v>
      </c>
      <c r="F1447" s="4"/>
      <c r="G1447" s="4"/>
      <c r="I1447" s="6" t="str">
        <f>IF(Tabelle1[[#This Row],[Beginn]]&lt;1,"",IF(OR(Tabelle1[[#This Row],[Beginn]]="Urlaub",Tabelle1[[#This Row],[Beginn]]="Krank",Tabelle1[[#This Row],[Beginn]]="Feiertag"),8/24,Tabelle1[[#This Row],[Ende]]-Tabelle1[[#This Row],[Beginn]]-Tabelle1[[#This Row],[Pause]]))</f>
        <v/>
      </c>
      <c r="J1447" s="2" t="str">
        <f>IF(ISNUMBER(Tabelle1[[#This Row],[Stunde]]),IF(Tabelle1[[#This Row],[Stunde]]&gt;0,Tabelle1[[#This Row],[Stunde]]*$J$1*24,""),"")</f>
        <v/>
      </c>
      <c r="K1447" t="str">
        <f>IF(MOD(Tabelle1[[#This Row],[Datum]],7)=1,SUMIF(Tabelle1[Datum],"&lt;="&amp;Tabelle1[[#This Row],[Datum]],Tabelle1[Betrag]),"")</f>
        <v/>
      </c>
      <c r="L1447" s="6" t="str">
        <f>IF(MOD(Tabelle1[[#This Row],[Datum]],7)=1,SUMIF(Tabelle1[Datum],"&lt;="&amp;Tabelle1[[#This Row],[Datum]],Tabelle1[Stunde]),"")</f>
        <v/>
      </c>
    </row>
    <row r="1448" spans="2:12" hidden="1">
      <c r="B1448">
        <f>IF(Tabelle1[[#This Row],[Datum]]&lt;1,"",YEAR(Tabelle1[[#This Row],[Datum]]))</f>
        <v>2028</v>
      </c>
      <c r="C1448">
        <f>IF(Tabelle1[[#This Row],[Datum]]&lt;1,"",MONTH(Tabelle1[[#This Row],[Datum]]))</f>
        <v>12</v>
      </c>
      <c r="D1448" t="str">
        <f>IF(Tabelle1[[#This Row],[Verdienst]]="","",_xlfn.ISOWEEKNUM(Tabelle1[[#This Row],[Datum]]))</f>
        <v/>
      </c>
      <c r="E1448" s="5">
        <v>47102</v>
      </c>
      <c r="F1448" s="4"/>
      <c r="G1448" s="4"/>
      <c r="I1448" s="6" t="str">
        <f>IF(Tabelle1[[#This Row],[Beginn]]&lt;1,"",IF(OR(Tabelle1[[#This Row],[Beginn]]="Urlaub",Tabelle1[[#This Row],[Beginn]]="Krank",Tabelle1[[#This Row],[Beginn]]="Feiertag"),8/24,Tabelle1[[#This Row],[Ende]]-Tabelle1[[#This Row],[Beginn]]-Tabelle1[[#This Row],[Pause]]))</f>
        <v/>
      </c>
      <c r="J1448" s="2" t="str">
        <f>IF(ISNUMBER(Tabelle1[[#This Row],[Stunde]]),IF(Tabelle1[[#This Row],[Stunde]]&gt;0,Tabelle1[[#This Row],[Stunde]]*$J$1*24,""),"")</f>
        <v/>
      </c>
      <c r="K1448" t="str">
        <f>IF(MOD(Tabelle1[[#This Row],[Datum]],7)=1,SUMIF(Tabelle1[Datum],"&lt;="&amp;Tabelle1[[#This Row],[Datum]],Tabelle1[Betrag]),"")</f>
        <v/>
      </c>
      <c r="L1448" s="6" t="str">
        <f>IF(MOD(Tabelle1[[#This Row],[Datum]],7)=1,SUMIF(Tabelle1[Datum],"&lt;="&amp;Tabelle1[[#This Row],[Datum]],Tabelle1[Stunde]),"")</f>
        <v/>
      </c>
    </row>
    <row r="1449" spans="2:12" hidden="1">
      <c r="B1449">
        <f>IF(Tabelle1[[#This Row],[Datum]]&lt;1,"",YEAR(Tabelle1[[#This Row],[Datum]]))</f>
        <v>2028</v>
      </c>
      <c r="C1449">
        <f>IF(Tabelle1[[#This Row],[Datum]]&lt;1,"",MONTH(Tabelle1[[#This Row],[Datum]]))</f>
        <v>12</v>
      </c>
      <c r="D1449" t="str">
        <f>IF(Tabelle1[[#This Row],[Verdienst]]="","",_xlfn.ISOWEEKNUM(Tabelle1[[#This Row],[Datum]]))</f>
        <v/>
      </c>
      <c r="E1449" s="5">
        <v>47103</v>
      </c>
      <c r="F1449" s="4"/>
      <c r="G1449" s="4"/>
      <c r="I1449" s="6" t="str">
        <f>IF(Tabelle1[[#This Row],[Beginn]]&lt;1,"",IF(OR(Tabelle1[[#This Row],[Beginn]]="Urlaub",Tabelle1[[#This Row],[Beginn]]="Krank",Tabelle1[[#This Row],[Beginn]]="Feiertag"),8/24,Tabelle1[[#This Row],[Ende]]-Tabelle1[[#This Row],[Beginn]]-Tabelle1[[#This Row],[Pause]]))</f>
        <v/>
      </c>
      <c r="J1449" s="2" t="str">
        <f>IF(ISNUMBER(Tabelle1[[#This Row],[Stunde]]),IF(Tabelle1[[#This Row],[Stunde]]&gt;0,Tabelle1[[#This Row],[Stunde]]*$J$1*24,""),"")</f>
        <v/>
      </c>
      <c r="K1449" t="str">
        <f>IF(MOD(Tabelle1[[#This Row],[Datum]],7)=1,SUMIF(Tabelle1[Datum],"&lt;="&amp;Tabelle1[[#This Row],[Datum]],Tabelle1[Betrag]),"")</f>
        <v/>
      </c>
      <c r="L1449" s="6" t="str">
        <f>IF(MOD(Tabelle1[[#This Row],[Datum]],7)=1,SUMIF(Tabelle1[Datum],"&lt;="&amp;Tabelle1[[#This Row],[Datum]],Tabelle1[Stunde]),"")</f>
        <v/>
      </c>
    </row>
    <row r="1450" spans="2:12" hidden="1">
      <c r="B1450">
        <f>IF(Tabelle1[[#This Row],[Datum]]&lt;1,"",YEAR(Tabelle1[[#This Row],[Datum]]))</f>
        <v>2028</v>
      </c>
      <c r="C1450">
        <f>IF(Tabelle1[[#This Row],[Datum]]&lt;1,"",MONTH(Tabelle1[[#This Row],[Datum]]))</f>
        <v>12</v>
      </c>
      <c r="D1450">
        <f>IF(Tabelle1[[#This Row],[Verdienst]]="","",_xlfn.ISOWEEKNUM(Tabelle1[[#This Row],[Datum]]))</f>
        <v>50</v>
      </c>
      <c r="E1450" s="5">
        <v>47104</v>
      </c>
      <c r="F1450" s="4"/>
      <c r="G1450" s="4"/>
      <c r="I1450" s="6" t="str">
        <f>IF(Tabelle1[[#This Row],[Beginn]]&lt;1,"",IF(OR(Tabelle1[[#This Row],[Beginn]]="Urlaub",Tabelle1[[#This Row],[Beginn]]="Krank",Tabelle1[[#This Row],[Beginn]]="Feiertag"),8/24,Tabelle1[[#This Row],[Ende]]-Tabelle1[[#This Row],[Beginn]]-Tabelle1[[#This Row],[Pause]]))</f>
        <v/>
      </c>
      <c r="J1450" s="2" t="str">
        <f>IF(ISNUMBER(Tabelle1[[#This Row],[Stunde]]),IF(Tabelle1[[#This Row],[Stunde]]&gt;0,Tabelle1[[#This Row],[Stunde]]*$J$1*24,""),"")</f>
        <v/>
      </c>
      <c r="K1450">
        <f>IF(MOD(Tabelle1[[#This Row],[Datum]],7)=1,SUMIF(Tabelle1[Datum],"&lt;="&amp;Tabelle1[[#This Row],[Datum]],Tabelle1[Betrag]),"")</f>
        <v>506.55999999999995</v>
      </c>
      <c r="L1450" s="6">
        <f>IF(MOD(Tabelle1[[#This Row],[Datum]],7)=1,SUMIF(Tabelle1[Datum],"&lt;="&amp;Tabelle1[[#This Row],[Datum]],Tabelle1[Stunde]),"")</f>
        <v>1.3333333333333333</v>
      </c>
    </row>
    <row r="1451" spans="2:12" hidden="1">
      <c r="B1451">
        <f>IF(Tabelle1[[#This Row],[Datum]]&lt;1,"",YEAR(Tabelle1[[#This Row],[Datum]]))</f>
        <v>2028</v>
      </c>
      <c r="C1451">
        <f>IF(Tabelle1[[#This Row],[Datum]]&lt;1,"",MONTH(Tabelle1[[#This Row],[Datum]]))</f>
        <v>12</v>
      </c>
      <c r="D1451" t="str">
        <f>IF(Tabelle1[[#This Row],[Verdienst]]="","",_xlfn.ISOWEEKNUM(Tabelle1[[#This Row],[Datum]]))</f>
        <v/>
      </c>
      <c r="E1451" s="5">
        <v>47105</v>
      </c>
      <c r="F1451" s="4"/>
      <c r="G1451" s="4"/>
      <c r="I1451" s="6" t="str">
        <f>IF(Tabelle1[[#This Row],[Beginn]]&lt;1,"",IF(OR(Tabelle1[[#This Row],[Beginn]]="Urlaub",Tabelle1[[#This Row],[Beginn]]="Krank",Tabelle1[[#This Row],[Beginn]]="Feiertag"),8/24,Tabelle1[[#This Row],[Ende]]-Tabelle1[[#This Row],[Beginn]]-Tabelle1[[#This Row],[Pause]]))</f>
        <v/>
      </c>
      <c r="J1451" s="2" t="str">
        <f>IF(ISNUMBER(Tabelle1[[#This Row],[Stunde]]),IF(Tabelle1[[#This Row],[Stunde]]&gt;0,Tabelle1[[#This Row],[Stunde]]*$J$1*24,""),"")</f>
        <v/>
      </c>
      <c r="K1451" t="str">
        <f>IF(MOD(Tabelle1[[#This Row],[Datum]],7)=1,SUMIF(Tabelle1[Datum],"&lt;="&amp;Tabelle1[[#This Row],[Datum]],Tabelle1[Betrag]),"")</f>
        <v/>
      </c>
      <c r="L1451" s="6" t="str">
        <f>IF(MOD(Tabelle1[[#This Row],[Datum]],7)=1,SUMIF(Tabelle1[Datum],"&lt;="&amp;Tabelle1[[#This Row],[Datum]],Tabelle1[Stunde]),"")</f>
        <v/>
      </c>
    </row>
    <row r="1452" spans="2:12" hidden="1">
      <c r="B1452">
        <f>IF(Tabelle1[[#This Row],[Datum]]&lt;1,"",YEAR(Tabelle1[[#This Row],[Datum]]))</f>
        <v>2028</v>
      </c>
      <c r="C1452">
        <f>IF(Tabelle1[[#This Row],[Datum]]&lt;1,"",MONTH(Tabelle1[[#This Row],[Datum]]))</f>
        <v>12</v>
      </c>
      <c r="D1452" t="str">
        <f>IF(Tabelle1[[#This Row],[Verdienst]]="","",_xlfn.ISOWEEKNUM(Tabelle1[[#This Row],[Datum]]))</f>
        <v/>
      </c>
      <c r="E1452" s="5">
        <v>47106</v>
      </c>
      <c r="F1452" s="4"/>
      <c r="G1452" s="4"/>
      <c r="I1452" s="6" t="str">
        <f>IF(Tabelle1[[#This Row],[Beginn]]&lt;1,"",IF(OR(Tabelle1[[#This Row],[Beginn]]="Urlaub",Tabelle1[[#This Row],[Beginn]]="Krank",Tabelle1[[#This Row],[Beginn]]="Feiertag"),8/24,Tabelle1[[#This Row],[Ende]]-Tabelle1[[#This Row],[Beginn]]-Tabelle1[[#This Row],[Pause]]))</f>
        <v/>
      </c>
      <c r="J1452" s="2" t="str">
        <f>IF(ISNUMBER(Tabelle1[[#This Row],[Stunde]]),IF(Tabelle1[[#This Row],[Stunde]]&gt;0,Tabelle1[[#This Row],[Stunde]]*$J$1*24,""),"")</f>
        <v/>
      </c>
      <c r="K1452" t="str">
        <f>IF(MOD(Tabelle1[[#This Row],[Datum]],7)=1,SUMIF(Tabelle1[Datum],"&lt;="&amp;Tabelle1[[#This Row],[Datum]],Tabelle1[Betrag]),"")</f>
        <v/>
      </c>
      <c r="L1452" s="6" t="str">
        <f>IF(MOD(Tabelle1[[#This Row],[Datum]],7)=1,SUMIF(Tabelle1[Datum],"&lt;="&amp;Tabelle1[[#This Row],[Datum]],Tabelle1[Stunde]),"")</f>
        <v/>
      </c>
    </row>
    <row r="1453" spans="2:12" hidden="1">
      <c r="B1453">
        <f>IF(Tabelle1[[#This Row],[Datum]]&lt;1,"",YEAR(Tabelle1[[#This Row],[Datum]]))</f>
        <v>2028</v>
      </c>
      <c r="C1453">
        <f>IF(Tabelle1[[#This Row],[Datum]]&lt;1,"",MONTH(Tabelle1[[#This Row],[Datum]]))</f>
        <v>12</v>
      </c>
      <c r="D1453" t="str">
        <f>IF(Tabelle1[[#This Row],[Verdienst]]="","",_xlfn.ISOWEEKNUM(Tabelle1[[#This Row],[Datum]]))</f>
        <v/>
      </c>
      <c r="E1453" s="5">
        <v>47107</v>
      </c>
      <c r="F1453" s="4"/>
      <c r="G1453" s="4"/>
      <c r="I1453" s="6" t="str">
        <f>IF(Tabelle1[[#This Row],[Beginn]]&lt;1,"",IF(OR(Tabelle1[[#This Row],[Beginn]]="Urlaub",Tabelle1[[#This Row],[Beginn]]="Krank",Tabelle1[[#This Row],[Beginn]]="Feiertag"),8/24,Tabelle1[[#This Row],[Ende]]-Tabelle1[[#This Row],[Beginn]]-Tabelle1[[#This Row],[Pause]]))</f>
        <v/>
      </c>
      <c r="J1453" s="2" t="str">
        <f>IF(ISNUMBER(Tabelle1[[#This Row],[Stunde]]),IF(Tabelle1[[#This Row],[Stunde]]&gt;0,Tabelle1[[#This Row],[Stunde]]*$J$1*24,""),"")</f>
        <v/>
      </c>
      <c r="K1453" t="str">
        <f>IF(MOD(Tabelle1[[#This Row],[Datum]],7)=1,SUMIF(Tabelle1[Datum],"&lt;="&amp;Tabelle1[[#This Row],[Datum]],Tabelle1[Betrag]),"")</f>
        <v/>
      </c>
      <c r="L1453" s="6" t="str">
        <f>IF(MOD(Tabelle1[[#This Row],[Datum]],7)=1,SUMIF(Tabelle1[Datum],"&lt;="&amp;Tabelle1[[#This Row],[Datum]],Tabelle1[Stunde]),"")</f>
        <v/>
      </c>
    </row>
    <row r="1454" spans="2:12" hidden="1">
      <c r="B1454">
        <f>IF(Tabelle1[[#This Row],[Datum]]&lt;1,"",YEAR(Tabelle1[[#This Row],[Datum]]))</f>
        <v>2028</v>
      </c>
      <c r="C1454">
        <f>IF(Tabelle1[[#This Row],[Datum]]&lt;1,"",MONTH(Tabelle1[[#This Row],[Datum]]))</f>
        <v>12</v>
      </c>
      <c r="D1454" t="str">
        <f>IF(Tabelle1[[#This Row],[Verdienst]]="","",_xlfn.ISOWEEKNUM(Tabelle1[[#This Row],[Datum]]))</f>
        <v/>
      </c>
      <c r="E1454" s="5">
        <v>47108</v>
      </c>
      <c r="F1454" s="4"/>
      <c r="G1454" s="4"/>
      <c r="I1454" s="6" t="str">
        <f>IF(Tabelle1[[#This Row],[Beginn]]&lt;1,"",IF(OR(Tabelle1[[#This Row],[Beginn]]="Urlaub",Tabelle1[[#This Row],[Beginn]]="Krank",Tabelle1[[#This Row],[Beginn]]="Feiertag"),8/24,Tabelle1[[#This Row],[Ende]]-Tabelle1[[#This Row],[Beginn]]-Tabelle1[[#This Row],[Pause]]))</f>
        <v/>
      </c>
      <c r="J1454" s="2" t="str">
        <f>IF(ISNUMBER(Tabelle1[[#This Row],[Stunde]]),IF(Tabelle1[[#This Row],[Stunde]]&gt;0,Tabelle1[[#This Row],[Stunde]]*$J$1*24,""),"")</f>
        <v/>
      </c>
      <c r="K1454" t="str">
        <f>IF(MOD(Tabelle1[[#This Row],[Datum]],7)=1,SUMIF(Tabelle1[Datum],"&lt;="&amp;Tabelle1[[#This Row],[Datum]],Tabelle1[Betrag]),"")</f>
        <v/>
      </c>
      <c r="L1454" s="6" t="str">
        <f>IF(MOD(Tabelle1[[#This Row],[Datum]],7)=1,SUMIF(Tabelle1[Datum],"&lt;="&amp;Tabelle1[[#This Row],[Datum]],Tabelle1[Stunde]),"")</f>
        <v/>
      </c>
    </row>
    <row r="1455" spans="2:12" hidden="1">
      <c r="B1455">
        <f>IF(Tabelle1[[#This Row],[Datum]]&lt;1,"",YEAR(Tabelle1[[#This Row],[Datum]]))</f>
        <v>2028</v>
      </c>
      <c r="C1455">
        <f>IF(Tabelle1[[#This Row],[Datum]]&lt;1,"",MONTH(Tabelle1[[#This Row],[Datum]]))</f>
        <v>12</v>
      </c>
      <c r="D1455" t="str">
        <f>IF(Tabelle1[[#This Row],[Verdienst]]="","",_xlfn.ISOWEEKNUM(Tabelle1[[#This Row],[Datum]]))</f>
        <v/>
      </c>
      <c r="E1455" s="5">
        <v>47109</v>
      </c>
      <c r="F1455" s="4"/>
      <c r="G1455" s="4"/>
      <c r="I1455" s="6" t="str">
        <f>IF(Tabelle1[[#This Row],[Beginn]]&lt;1,"",IF(OR(Tabelle1[[#This Row],[Beginn]]="Urlaub",Tabelle1[[#This Row],[Beginn]]="Krank",Tabelle1[[#This Row],[Beginn]]="Feiertag"),8/24,Tabelle1[[#This Row],[Ende]]-Tabelle1[[#This Row],[Beginn]]-Tabelle1[[#This Row],[Pause]]))</f>
        <v/>
      </c>
      <c r="J1455" s="2" t="str">
        <f>IF(ISNUMBER(Tabelle1[[#This Row],[Stunde]]),IF(Tabelle1[[#This Row],[Stunde]]&gt;0,Tabelle1[[#This Row],[Stunde]]*$J$1*24,""),"")</f>
        <v/>
      </c>
      <c r="K1455" t="str">
        <f>IF(MOD(Tabelle1[[#This Row],[Datum]],7)=1,SUMIF(Tabelle1[Datum],"&lt;="&amp;Tabelle1[[#This Row],[Datum]],Tabelle1[Betrag]),"")</f>
        <v/>
      </c>
      <c r="L1455" s="6" t="str">
        <f>IF(MOD(Tabelle1[[#This Row],[Datum]],7)=1,SUMIF(Tabelle1[Datum],"&lt;="&amp;Tabelle1[[#This Row],[Datum]],Tabelle1[Stunde]),"")</f>
        <v/>
      </c>
    </row>
    <row r="1456" spans="2:12" hidden="1">
      <c r="B1456">
        <f>IF(Tabelle1[[#This Row],[Datum]]&lt;1,"",YEAR(Tabelle1[[#This Row],[Datum]]))</f>
        <v>2028</v>
      </c>
      <c r="C1456">
        <f>IF(Tabelle1[[#This Row],[Datum]]&lt;1,"",MONTH(Tabelle1[[#This Row],[Datum]]))</f>
        <v>12</v>
      </c>
      <c r="D1456" t="str">
        <f>IF(Tabelle1[[#This Row],[Verdienst]]="","",_xlfn.ISOWEEKNUM(Tabelle1[[#This Row],[Datum]]))</f>
        <v/>
      </c>
      <c r="E1456" s="5">
        <v>47110</v>
      </c>
      <c r="F1456" s="4"/>
      <c r="G1456" s="4"/>
      <c r="I1456" s="6" t="str">
        <f>IF(Tabelle1[[#This Row],[Beginn]]&lt;1,"",IF(OR(Tabelle1[[#This Row],[Beginn]]="Urlaub",Tabelle1[[#This Row],[Beginn]]="Krank",Tabelle1[[#This Row],[Beginn]]="Feiertag"),8/24,Tabelle1[[#This Row],[Ende]]-Tabelle1[[#This Row],[Beginn]]-Tabelle1[[#This Row],[Pause]]))</f>
        <v/>
      </c>
      <c r="J1456" s="2" t="str">
        <f>IF(ISNUMBER(Tabelle1[[#This Row],[Stunde]]),IF(Tabelle1[[#This Row],[Stunde]]&gt;0,Tabelle1[[#This Row],[Stunde]]*$J$1*24,""),"")</f>
        <v/>
      </c>
      <c r="K1456" t="str">
        <f>IF(MOD(Tabelle1[[#This Row],[Datum]],7)=1,SUMIF(Tabelle1[Datum],"&lt;="&amp;Tabelle1[[#This Row],[Datum]],Tabelle1[Betrag]),"")</f>
        <v/>
      </c>
      <c r="L1456" s="6" t="str">
        <f>IF(MOD(Tabelle1[[#This Row],[Datum]],7)=1,SUMIF(Tabelle1[Datum],"&lt;="&amp;Tabelle1[[#This Row],[Datum]],Tabelle1[Stunde]),"")</f>
        <v/>
      </c>
    </row>
    <row r="1457" spans="2:12" hidden="1">
      <c r="B1457">
        <f>IF(Tabelle1[[#This Row],[Datum]]&lt;1,"",YEAR(Tabelle1[[#This Row],[Datum]]))</f>
        <v>2028</v>
      </c>
      <c r="C1457">
        <f>IF(Tabelle1[[#This Row],[Datum]]&lt;1,"",MONTH(Tabelle1[[#This Row],[Datum]]))</f>
        <v>12</v>
      </c>
      <c r="D1457">
        <f>IF(Tabelle1[[#This Row],[Verdienst]]="","",_xlfn.ISOWEEKNUM(Tabelle1[[#This Row],[Datum]]))</f>
        <v>51</v>
      </c>
      <c r="E1457" s="5">
        <v>47111</v>
      </c>
      <c r="F1457" s="4"/>
      <c r="G1457" s="4"/>
      <c r="I1457" s="6" t="str">
        <f>IF(Tabelle1[[#This Row],[Beginn]]&lt;1,"",IF(OR(Tabelle1[[#This Row],[Beginn]]="Urlaub",Tabelle1[[#This Row],[Beginn]]="Krank",Tabelle1[[#This Row],[Beginn]]="Feiertag"),8/24,Tabelle1[[#This Row],[Ende]]-Tabelle1[[#This Row],[Beginn]]-Tabelle1[[#This Row],[Pause]]))</f>
        <v/>
      </c>
      <c r="J1457" s="2" t="str">
        <f>IF(ISNUMBER(Tabelle1[[#This Row],[Stunde]]),IF(Tabelle1[[#This Row],[Stunde]]&gt;0,Tabelle1[[#This Row],[Stunde]]*$J$1*24,""),"")</f>
        <v/>
      </c>
      <c r="K1457">
        <f>IF(MOD(Tabelle1[[#This Row],[Datum]],7)=1,SUMIF(Tabelle1[Datum],"&lt;="&amp;Tabelle1[[#This Row],[Datum]],Tabelle1[Betrag]),"")</f>
        <v>506.55999999999995</v>
      </c>
      <c r="L1457" s="6">
        <f>IF(MOD(Tabelle1[[#This Row],[Datum]],7)=1,SUMIF(Tabelle1[Datum],"&lt;="&amp;Tabelle1[[#This Row],[Datum]],Tabelle1[Stunde]),"")</f>
        <v>1.3333333333333333</v>
      </c>
    </row>
    <row r="1458" spans="2:12" hidden="1">
      <c r="B1458">
        <f>IF(Tabelle1[[#This Row],[Datum]]&lt;1,"",YEAR(Tabelle1[[#This Row],[Datum]]))</f>
        <v>2028</v>
      </c>
      <c r="C1458">
        <f>IF(Tabelle1[[#This Row],[Datum]]&lt;1,"",MONTH(Tabelle1[[#This Row],[Datum]]))</f>
        <v>12</v>
      </c>
      <c r="D1458" t="str">
        <f>IF(Tabelle1[[#This Row],[Verdienst]]="","",_xlfn.ISOWEEKNUM(Tabelle1[[#This Row],[Datum]]))</f>
        <v/>
      </c>
      <c r="E1458" s="5">
        <v>47112</v>
      </c>
      <c r="F1458" s="4"/>
      <c r="G1458" s="4"/>
      <c r="I1458" s="6" t="str">
        <f>IF(Tabelle1[[#This Row],[Beginn]]&lt;1,"",IF(OR(Tabelle1[[#This Row],[Beginn]]="Urlaub",Tabelle1[[#This Row],[Beginn]]="Krank",Tabelle1[[#This Row],[Beginn]]="Feiertag"),8/24,Tabelle1[[#This Row],[Ende]]-Tabelle1[[#This Row],[Beginn]]-Tabelle1[[#This Row],[Pause]]))</f>
        <v/>
      </c>
      <c r="J1458" s="2" t="str">
        <f>IF(ISNUMBER(Tabelle1[[#This Row],[Stunde]]),IF(Tabelle1[[#This Row],[Stunde]]&gt;0,Tabelle1[[#This Row],[Stunde]]*$J$1*24,""),"")</f>
        <v/>
      </c>
      <c r="K1458" t="str">
        <f>IF(MOD(Tabelle1[[#This Row],[Datum]],7)=1,SUMIF(Tabelle1[Datum],"&lt;="&amp;Tabelle1[[#This Row],[Datum]],Tabelle1[Betrag]),"")</f>
        <v/>
      </c>
      <c r="L1458" s="6" t="str">
        <f>IF(MOD(Tabelle1[[#This Row],[Datum]],7)=1,SUMIF(Tabelle1[Datum],"&lt;="&amp;Tabelle1[[#This Row],[Datum]],Tabelle1[Stunde]),"")</f>
        <v/>
      </c>
    </row>
    <row r="1459" spans="2:12" hidden="1">
      <c r="B1459">
        <f>IF(Tabelle1[[#This Row],[Datum]]&lt;1,"",YEAR(Tabelle1[[#This Row],[Datum]]))</f>
        <v>2028</v>
      </c>
      <c r="C1459">
        <f>IF(Tabelle1[[#This Row],[Datum]]&lt;1,"",MONTH(Tabelle1[[#This Row],[Datum]]))</f>
        <v>12</v>
      </c>
      <c r="D1459" t="str">
        <f>IF(Tabelle1[[#This Row],[Verdienst]]="","",_xlfn.ISOWEEKNUM(Tabelle1[[#This Row],[Datum]]))</f>
        <v/>
      </c>
      <c r="E1459" s="5">
        <v>47113</v>
      </c>
      <c r="F1459" s="4"/>
      <c r="G1459" s="4"/>
      <c r="I1459" s="6" t="str">
        <f>IF(Tabelle1[[#This Row],[Beginn]]&lt;1,"",IF(OR(Tabelle1[[#This Row],[Beginn]]="Urlaub",Tabelle1[[#This Row],[Beginn]]="Krank",Tabelle1[[#This Row],[Beginn]]="Feiertag"),8/24,Tabelle1[[#This Row],[Ende]]-Tabelle1[[#This Row],[Beginn]]-Tabelle1[[#This Row],[Pause]]))</f>
        <v/>
      </c>
      <c r="J1459" s="2" t="str">
        <f>IF(ISNUMBER(Tabelle1[[#This Row],[Stunde]]),IF(Tabelle1[[#This Row],[Stunde]]&gt;0,Tabelle1[[#This Row],[Stunde]]*$J$1*24,""),"")</f>
        <v/>
      </c>
      <c r="K1459" t="str">
        <f>IF(MOD(Tabelle1[[#This Row],[Datum]],7)=1,SUMIF(Tabelle1[Datum],"&lt;="&amp;Tabelle1[[#This Row],[Datum]],Tabelle1[Betrag]),"")</f>
        <v/>
      </c>
      <c r="L1459" s="6" t="str">
        <f>IF(MOD(Tabelle1[[#This Row],[Datum]],7)=1,SUMIF(Tabelle1[Datum],"&lt;="&amp;Tabelle1[[#This Row],[Datum]],Tabelle1[Stunde]),"")</f>
        <v/>
      </c>
    </row>
    <row r="1460" spans="2:12" hidden="1">
      <c r="B1460">
        <f>IF(Tabelle1[[#This Row],[Datum]]&lt;1,"",YEAR(Tabelle1[[#This Row],[Datum]]))</f>
        <v>2028</v>
      </c>
      <c r="C1460">
        <f>IF(Tabelle1[[#This Row],[Datum]]&lt;1,"",MONTH(Tabelle1[[#This Row],[Datum]]))</f>
        <v>12</v>
      </c>
      <c r="D1460" t="str">
        <f>IF(Tabelle1[[#This Row],[Verdienst]]="","",_xlfn.ISOWEEKNUM(Tabelle1[[#This Row],[Datum]]))</f>
        <v/>
      </c>
      <c r="E1460" s="5">
        <v>47114</v>
      </c>
      <c r="F1460" s="4"/>
      <c r="G1460" s="4"/>
      <c r="I1460" s="6" t="str">
        <f>IF(Tabelle1[[#This Row],[Beginn]]&lt;1,"",IF(OR(Tabelle1[[#This Row],[Beginn]]="Urlaub",Tabelle1[[#This Row],[Beginn]]="Krank",Tabelle1[[#This Row],[Beginn]]="Feiertag"),8/24,Tabelle1[[#This Row],[Ende]]-Tabelle1[[#This Row],[Beginn]]-Tabelle1[[#This Row],[Pause]]))</f>
        <v/>
      </c>
      <c r="J1460" s="2" t="str">
        <f>IF(ISNUMBER(Tabelle1[[#This Row],[Stunde]]),IF(Tabelle1[[#This Row],[Stunde]]&gt;0,Tabelle1[[#This Row],[Stunde]]*$J$1*24,""),"")</f>
        <v/>
      </c>
      <c r="K1460" t="str">
        <f>IF(MOD(Tabelle1[[#This Row],[Datum]],7)=1,SUMIF(Tabelle1[Datum],"&lt;="&amp;Tabelle1[[#This Row],[Datum]],Tabelle1[Betrag]),"")</f>
        <v/>
      </c>
      <c r="L1460" s="6" t="str">
        <f>IF(MOD(Tabelle1[[#This Row],[Datum]],7)=1,SUMIF(Tabelle1[Datum],"&lt;="&amp;Tabelle1[[#This Row],[Datum]],Tabelle1[Stunde]),"")</f>
        <v/>
      </c>
    </row>
    <row r="1461" spans="2:12" hidden="1">
      <c r="B1461">
        <f>IF(Tabelle1[[#This Row],[Datum]]&lt;1,"",YEAR(Tabelle1[[#This Row],[Datum]]))</f>
        <v>2028</v>
      </c>
      <c r="C1461">
        <f>IF(Tabelle1[[#This Row],[Datum]]&lt;1,"",MONTH(Tabelle1[[#This Row],[Datum]]))</f>
        <v>12</v>
      </c>
      <c r="D1461" t="str">
        <f>IF(Tabelle1[[#This Row],[Verdienst]]="","",_xlfn.ISOWEEKNUM(Tabelle1[[#This Row],[Datum]]))</f>
        <v/>
      </c>
      <c r="E1461" s="5">
        <v>47115</v>
      </c>
      <c r="F1461" s="4"/>
      <c r="G1461" s="4"/>
      <c r="I1461" s="6" t="str">
        <f>IF(Tabelle1[[#This Row],[Beginn]]&lt;1,"",IF(OR(Tabelle1[[#This Row],[Beginn]]="Urlaub",Tabelle1[[#This Row],[Beginn]]="Krank",Tabelle1[[#This Row],[Beginn]]="Feiertag"),8/24,Tabelle1[[#This Row],[Ende]]-Tabelle1[[#This Row],[Beginn]]-Tabelle1[[#This Row],[Pause]]))</f>
        <v/>
      </c>
      <c r="J1461" s="2" t="str">
        <f>IF(ISNUMBER(Tabelle1[[#This Row],[Stunde]]),IF(Tabelle1[[#This Row],[Stunde]]&gt;0,Tabelle1[[#This Row],[Stunde]]*$J$1*24,""),"")</f>
        <v/>
      </c>
      <c r="K1461" t="str">
        <f>IF(MOD(Tabelle1[[#This Row],[Datum]],7)=1,SUMIF(Tabelle1[Datum],"&lt;="&amp;Tabelle1[[#This Row],[Datum]],Tabelle1[Betrag]),"")</f>
        <v/>
      </c>
      <c r="L1461" s="6" t="str">
        <f>IF(MOD(Tabelle1[[#This Row],[Datum]],7)=1,SUMIF(Tabelle1[Datum],"&lt;="&amp;Tabelle1[[#This Row],[Datum]],Tabelle1[Stunde]),"")</f>
        <v/>
      </c>
    </row>
    <row r="1462" spans="2:12" hidden="1">
      <c r="B1462">
        <f>IF(Tabelle1[[#This Row],[Datum]]&lt;1,"",YEAR(Tabelle1[[#This Row],[Datum]]))</f>
        <v>2028</v>
      </c>
      <c r="C1462">
        <f>IF(Tabelle1[[#This Row],[Datum]]&lt;1,"",MONTH(Tabelle1[[#This Row],[Datum]]))</f>
        <v>12</v>
      </c>
      <c r="D1462" t="str">
        <f>IF(Tabelle1[[#This Row],[Verdienst]]="","",_xlfn.ISOWEEKNUM(Tabelle1[[#This Row],[Datum]]))</f>
        <v/>
      </c>
      <c r="E1462" s="5">
        <v>47116</v>
      </c>
      <c r="F1462" s="4"/>
      <c r="G1462" s="4"/>
      <c r="I1462" s="6" t="str">
        <f>IF(Tabelle1[[#This Row],[Beginn]]&lt;1,"",IF(OR(Tabelle1[[#This Row],[Beginn]]="Urlaub",Tabelle1[[#This Row],[Beginn]]="Krank",Tabelle1[[#This Row],[Beginn]]="Feiertag"),8/24,Tabelle1[[#This Row],[Ende]]-Tabelle1[[#This Row],[Beginn]]-Tabelle1[[#This Row],[Pause]]))</f>
        <v/>
      </c>
      <c r="J1462" s="2" t="str">
        <f>IF(ISNUMBER(Tabelle1[[#This Row],[Stunde]]),IF(Tabelle1[[#This Row],[Stunde]]&gt;0,Tabelle1[[#This Row],[Stunde]]*$J$1*24,""),"")</f>
        <v/>
      </c>
      <c r="K1462" t="str">
        <f>IF(MOD(Tabelle1[[#This Row],[Datum]],7)=1,SUMIF(Tabelle1[Datum],"&lt;="&amp;Tabelle1[[#This Row],[Datum]],Tabelle1[Betrag]),"")</f>
        <v/>
      </c>
      <c r="L1462" s="6" t="str">
        <f>IF(MOD(Tabelle1[[#This Row],[Datum]],7)=1,SUMIF(Tabelle1[Datum],"&lt;="&amp;Tabelle1[[#This Row],[Datum]],Tabelle1[Stunde]),"")</f>
        <v/>
      </c>
    </row>
    <row r="1463" spans="2:12" hidden="1">
      <c r="B1463">
        <f>IF(Tabelle1[[#This Row],[Datum]]&lt;1,"",YEAR(Tabelle1[[#This Row],[Datum]]))</f>
        <v>2028</v>
      </c>
      <c r="C1463">
        <f>IF(Tabelle1[[#This Row],[Datum]]&lt;1,"",MONTH(Tabelle1[[#This Row],[Datum]]))</f>
        <v>12</v>
      </c>
      <c r="D1463" t="str">
        <f>IF(Tabelle1[[#This Row],[Verdienst]]="","",_xlfn.ISOWEEKNUM(Tabelle1[[#This Row],[Datum]]))</f>
        <v/>
      </c>
      <c r="E1463" s="5">
        <v>47117</v>
      </c>
      <c r="F1463" s="4"/>
      <c r="G1463" s="4"/>
      <c r="I1463" s="6" t="str">
        <f>IF(Tabelle1[[#This Row],[Beginn]]&lt;1,"",IF(OR(Tabelle1[[#This Row],[Beginn]]="Urlaub",Tabelle1[[#This Row],[Beginn]]="Krank",Tabelle1[[#This Row],[Beginn]]="Feiertag"),8/24,Tabelle1[[#This Row],[Ende]]-Tabelle1[[#This Row],[Beginn]]-Tabelle1[[#This Row],[Pause]]))</f>
        <v/>
      </c>
      <c r="J1463" s="2" t="str">
        <f>IF(ISNUMBER(Tabelle1[[#This Row],[Stunde]]),IF(Tabelle1[[#This Row],[Stunde]]&gt;0,Tabelle1[[#This Row],[Stunde]]*$J$1*24,""),"")</f>
        <v/>
      </c>
      <c r="K1463" t="str">
        <f>IF(MOD(Tabelle1[[#This Row],[Datum]],7)=1,SUMIF(Tabelle1[Datum],"&lt;="&amp;Tabelle1[[#This Row],[Datum]],Tabelle1[Betrag]),"")</f>
        <v/>
      </c>
      <c r="L1463" s="6" t="str">
        <f>IF(MOD(Tabelle1[[#This Row],[Datum]],7)=1,SUMIF(Tabelle1[Datum],"&lt;="&amp;Tabelle1[[#This Row],[Datum]],Tabelle1[Stunde]),"")</f>
        <v/>
      </c>
    </row>
    <row r="1464" spans="2:12" hidden="1">
      <c r="B1464">
        <f>IF(Tabelle1[[#This Row],[Datum]]&lt;1,"",YEAR(Tabelle1[[#This Row],[Datum]]))</f>
        <v>2028</v>
      </c>
      <c r="C1464">
        <f>IF(Tabelle1[[#This Row],[Datum]]&lt;1,"",MONTH(Tabelle1[[#This Row],[Datum]]))</f>
        <v>12</v>
      </c>
      <c r="D1464">
        <f>IF(Tabelle1[[#This Row],[Verdienst]]="","",_xlfn.ISOWEEKNUM(Tabelle1[[#This Row],[Datum]]))</f>
        <v>52</v>
      </c>
      <c r="E1464" s="5">
        <v>47118</v>
      </c>
      <c r="F1464" s="4"/>
      <c r="G1464" s="4"/>
      <c r="I1464" s="6" t="str">
        <f>IF(Tabelle1[[#This Row],[Beginn]]&lt;1,"",IF(OR(Tabelle1[[#This Row],[Beginn]]="Urlaub",Tabelle1[[#This Row],[Beginn]]="Krank",Tabelle1[[#This Row],[Beginn]]="Feiertag"),8/24,Tabelle1[[#This Row],[Ende]]-Tabelle1[[#This Row],[Beginn]]-Tabelle1[[#This Row],[Pause]]))</f>
        <v/>
      </c>
      <c r="J1464" s="2" t="str">
        <f>IF(ISNUMBER(Tabelle1[[#This Row],[Stunde]]),IF(Tabelle1[[#This Row],[Stunde]]&gt;0,Tabelle1[[#This Row],[Stunde]]*$J$1*24,""),"")</f>
        <v/>
      </c>
      <c r="K1464">
        <f>IF(MOD(Tabelle1[[#This Row],[Datum]],7)=1,SUMIF(Tabelle1[Datum],"&lt;="&amp;Tabelle1[[#This Row],[Datum]],Tabelle1[Betrag]),"")</f>
        <v>506.55999999999995</v>
      </c>
      <c r="L1464" s="6">
        <f>IF(MOD(Tabelle1[[#This Row],[Datum]],7)=1,SUMIF(Tabelle1[Datum],"&lt;="&amp;Tabelle1[[#This Row],[Datum]],Tabelle1[Stunde]),"")</f>
        <v>1.3333333333333333</v>
      </c>
    </row>
    <row r="1465" spans="2:12" hidden="1">
      <c r="B1465">
        <f>IF(Tabelle1[[#This Row],[Datum]]&lt;1,"",YEAR(Tabelle1[[#This Row],[Datum]]))</f>
        <v>2029</v>
      </c>
      <c r="C1465">
        <f>IF(Tabelle1[[#This Row],[Datum]]&lt;1,"",MONTH(Tabelle1[[#This Row],[Datum]]))</f>
        <v>1</v>
      </c>
      <c r="D1465" t="str">
        <f>IF(Tabelle1[[#This Row],[Verdienst]]="","",_xlfn.ISOWEEKNUM(Tabelle1[[#This Row],[Datum]]))</f>
        <v/>
      </c>
      <c r="E1465" s="5">
        <v>47119</v>
      </c>
      <c r="F1465" s="4"/>
      <c r="G1465" s="4"/>
      <c r="I1465" s="6" t="str">
        <f>IF(Tabelle1[[#This Row],[Beginn]]&lt;1,"",IF(OR(Tabelle1[[#This Row],[Beginn]]="Urlaub",Tabelle1[[#This Row],[Beginn]]="Krank",Tabelle1[[#This Row],[Beginn]]="Feiertag"),8/24,Tabelle1[[#This Row],[Ende]]-Tabelle1[[#This Row],[Beginn]]-Tabelle1[[#This Row],[Pause]]))</f>
        <v/>
      </c>
      <c r="J1465" s="2" t="str">
        <f>IF(ISNUMBER(Tabelle1[[#This Row],[Stunde]]),IF(Tabelle1[[#This Row],[Stunde]]&gt;0,Tabelle1[[#This Row],[Stunde]]*$J$1*24,""),"")</f>
        <v/>
      </c>
      <c r="K1465" t="str">
        <f>IF(MOD(Tabelle1[[#This Row],[Datum]],7)=1,SUMIF(Tabelle1[Datum],"&lt;="&amp;Tabelle1[[#This Row],[Datum]],Tabelle1[Betrag]),"")</f>
        <v/>
      </c>
      <c r="L1465" s="6" t="str">
        <f>IF(MOD(Tabelle1[[#This Row],[Datum]],7)=1,SUMIF(Tabelle1[Datum],"&lt;="&amp;Tabelle1[[#This Row],[Datum]],Tabelle1[Stunde]),"")</f>
        <v/>
      </c>
    </row>
    <row r="1466" spans="2:12" hidden="1">
      <c r="B1466">
        <f>IF(Tabelle1[[#This Row],[Datum]]&lt;1,"",YEAR(Tabelle1[[#This Row],[Datum]]))</f>
        <v>2029</v>
      </c>
      <c r="C1466">
        <f>IF(Tabelle1[[#This Row],[Datum]]&lt;1,"",MONTH(Tabelle1[[#This Row],[Datum]]))</f>
        <v>1</v>
      </c>
      <c r="D1466" t="str">
        <f>IF(Tabelle1[[#This Row],[Verdienst]]="","",_xlfn.ISOWEEKNUM(Tabelle1[[#This Row],[Datum]]))</f>
        <v/>
      </c>
      <c r="E1466" s="5">
        <v>47120</v>
      </c>
      <c r="F1466" s="4"/>
      <c r="G1466" s="4"/>
      <c r="I1466" s="6" t="str">
        <f>IF(Tabelle1[[#This Row],[Beginn]]&lt;1,"",IF(OR(Tabelle1[[#This Row],[Beginn]]="Urlaub",Tabelle1[[#This Row],[Beginn]]="Krank",Tabelle1[[#This Row],[Beginn]]="Feiertag"),8/24,Tabelle1[[#This Row],[Ende]]-Tabelle1[[#This Row],[Beginn]]-Tabelle1[[#This Row],[Pause]]))</f>
        <v/>
      </c>
      <c r="J1466" s="2" t="str">
        <f>IF(ISNUMBER(Tabelle1[[#This Row],[Stunde]]),IF(Tabelle1[[#This Row],[Stunde]]&gt;0,Tabelle1[[#This Row],[Stunde]]*$J$1*24,""),"")</f>
        <v/>
      </c>
      <c r="K1466" t="str">
        <f>IF(MOD(Tabelle1[[#This Row],[Datum]],7)=1,SUMIF(Tabelle1[Datum],"&lt;="&amp;Tabelle1[[#This Row],[Datum]],Tabelle1[Betrag]),"")</f>
        <v/>
      </c>
      <c r="L1466" s="6" t="str">
        <f>IF(MOD(Tabelle1[[#This Row],[Datum]],7)=1,SUMIF(Tabelle1[Datum],"&lt;="&amp;Tabelle1[[#This Row],[Datum]],Tabelle1[Stunde]),"")</f>
        <v/>
      </c>
    </row>
    <row r="1467" spans="2:12" hidden="1">
      <c r="B1467">
        <f>IF(Tabelle1[[#This Row],[Datum]]&lt;1,"",YEAR(Tabelle1[[#This Row],[Datum]]))</f>
        <v>2029</v>
      </c>
      <c r="C1467">
        <f>IF(Tabelle1[[#This Row],[Datum]]&lt;1,"",MONTH(Tabelle1[[#This Row],[Datum]]))</f>
        <v>1</v>
      </c>
      <c r="D1467" t="str">
        <f>IF(Tabelle1[[#This Row],[Verdienst]]="","",_xlfn.ISOWEEKNUM(Tabelle1[[#This Row],[Datum]]))</f>
        <v/>
      </c>
      <c r="E1467" s="5">
        <v>47121</v>
      </c>
      <c r="F1467" s="4"/>
      <c r="G1467" s="4"/>
      <c r="I1467" s="6" t="str">
        <f>IF(Tabelle1[[#This Row],[Beginn]]&lt;1,"",IF(OR(Tabelle1[[#This Row],[Beginn]]="Urlaub",Tabelle1[[#This Row],[Beginn]]="Krank",Tabelle1[[#This Row],[Beginn]]="Feiertag"),8/24,Tabelle1[[#This Row],[Ende]]-Tabelle1[[#This Row],[Beginn]]-Tabelle1[[#This Row],[Pause]]))</f>
        <v/>
      </c>
      <c r="J1467" s="2" t="str">
        <f>IF(ISNUMBER(Tabelle1[[#This Row],[Stunde]]),IF(Tabelle1[[#This Row],[Stunde]]&gt;0,Tabelle1[[#This Row],[Stunde]]*$J$1*24,""),"")</f>
        <v/>
      </c>
      <c r="K1467" t="str">
        <f>IF(MOD(Tabelle1[[#This Row],[Datum]],7)=1,SUMIF(Tabelle1[Datum],"&lt;="&amp;Tabelle1[[#This Row],[Datum]],Tabelle1[Betrag]),"")</f>
        <v/>
      </c>
      <c r="L1467" s="6" t="str">
        <f>IF(MOD(Tabelle1[[#This Row],[Datum]],7)=1,SUMIF(Tabelle1[Datum],"&lt;="&amp;Tabelle1[[#This Row],[Datum]],Tabelle1[Stunde]),"")</f>
        <v/>
      </c>
    </row>
    <row r="1468" spans="2:12" hidden="1">
      <c r="B1468">
        <f>IF(Tabelle1[[#This Row],[Datum]]&lt;1,"",YEAR(Tabelle1[[#This Row],[Datum]]))</f>
        <v>2029</v>
      </c>
      <c r="C1468">
        <f>IF(Tabelle1[[#This Row],[Datum]]&lt;1,"",MONTH(Tabelle1[[#This Row],[Datum]]))</f>
        <v>1</v>
      </c>
      <c r="D1468" t="str">
        <f>IF(Tabelle1[[#This Row],[Verdienst]]="","",_xlfn.ISOWEEKNUM(Tabelle1[[#This Row],[Datum]]))</f>
        <v/>
      </c>
      <c r="E1468" s="5">
        <v>47122</v>
      </c>
      <c r="F1468" s="4"/>
      <c r="G1468" s="4"/>
      <c r="I1468" s="6" t="str">
        <f>IF(Tabelle1[[#This Row],[Beginn]]&lt;1,"",IF(OR(Tabelle1[[#This Row],[Beginn]]="Urlaub",Tabelle1[[#This Row],[Beginn]]="Krank",Tabelle1[[#This Row],[Beginn]]="Feiertag"),8/24,Tabelle1[[#This Row],[Ende]]-Tabelle1[[#This Row],[Beginn]]-Tabelle1[[#This Row],[Pause]]))</f>
        <v/>
      </c>
      <c r="J1468" s="2" t="str">
        <f>IF(ISNUMBER(Tabelle1[[#This Row],[Stunde]]),IF(Tabelle1[[#This Row],[Stunde]]&gt;0,Tabelle1[[#This Row],[Stunde]]*$J$1*24,""),"")</f>
        <v/>
      </c>
      <c r="K1468" t="str">
        <f>IF(MOD(Tabelle1[[#This Row],[Datum]],7)=1,SUMIF(Tabelle1[Datum],"&lt;="&amp;Tabelle1[[#This Row],[Datum]],Tabelle1[Betrag]),"")</f>
        <v/>
      </c>
      <c r="L1468" s="6" t="str">
        <f>IF(MOD(Tabelle1[[#This Row],[Datum]],7)=1,SUMIF(Tabelle1[Datum],"&lt;="&amp;Tabelle1[[#This Row],[Datum]],Tabelle1[Stunde]),"")</f>
        <v/>
      </c>
    </row>
    <row r="1469" spans="2:12" hidden="1">
      <c r="B1469">
        <f>IF(Tabelle1[[#This Row],[Datum]]&lt;1,"",YEAR(Tabelle1[[#This Row],[Datum]]))</f>
        <v>2029</v>
      </c>
      <c r="C1469">
        <f>IF(Tabelle1[[#This Row],[Datum]]&lt;1,"",MONTH(Tabelle1[[#This Row],[Datum]]))</f>
        <v>1</v>
      </c>
      <c r="D1469" t="str">
        <f>IF(Tabelle1[[#This Row],[Verdienst]]="","",_xlfn.ISOWEEKNUM(Tabelle1[[#This Row],[Datum]]))</f>
        <v/>
      </c>
      <c r="E1469" s="5">
        <v>47123</v>
      </c>
      <c r="F1469" s="4"/>
      <c r="G1469" s="4"/>
      <c r="I1469" s="6" t="str">
        <f>IF(Tabelle1[[#This Row],[Beginn]]&lt;1,"",IF(OR(Tabelle1[[#This Row],[Beginn]]="Urlaub",Tabelle1[[#This Row],[Beginn]]="Krank",Tabelle1[[#This Row],[Beginn]]="Feiertag"),8/24,Tabelle1[[#This Row],[Ende]]-Tabelle1[[#This Row],[Beginn]]-Tabelle1[[#This Row],[Pause]]))</f>
        <v/>
      </c>
      <c r="J1469" s="2" t="str">
        <f>IF(ISNUMBER(Tabelle1[[#This Row],[Stunde]]),IF(Tabelle1[[#This Row],[Stunde]]&gt;0,Tabelle1[[#This Row],[Stunde]]*$J$1*24,""),"")</f>
        <v/>
      </c>
      <c r="K1469" t="str">
        <f>IF(MOD(Tabelle1[[#This Row],[Datum]],7)=1,SUMIF(Tabelle1[Datum],"&lt;="&amp;Tabelle1[[#This Row],[Datum]],Tabelle1[Betrag]),"")</f>
        <v/>
      </c>
      <c r="L1469" s="6" t="str">
        <f>IF(MOD(Tabelle1[[#This Row],[Datum]],7)=1,SUMIF(Tabelle1[Datum],"&lt;="&amp;Tabelle1[[#This Row],[Datum]],Tabelle1[Stunde]),"")</f>
        <v/>
      </c>
    </row>
    <row r="1470" spans="2:12" hidden="1">
      <c r="B1470">
        <f>IF(Tabelle1[[#This Row],[Datum]]&lt;1,"",YEAR(Tabelle1[[#This Row],[Datum]]))</f>
        <v>2029</v>
      </c>
      <c r="C1470">
        <f>IF(Tabelle1[[#This Row],[Datum]]&lt;1,"",MONTH(Tabelle1[[#This Row],[Datum]]))</f>
        <v>1</v>
      </c>
      <c r="D1470" t="str">
        <f>IF(Tabelle1[[#This Row],[Verdienst]]="","",_xlfn.ISOWEEKNUM(Tabelle1[[#This Row],[Datum]]))</f>
        <v/>
      </c>
      <c r="E1470" s="5">
        <v>47124</v>
      </c>
      <c r="F1470" s="4"/>
      <c r="G1470" s="4"/>
      <c r="I1470" s="6" t="str">
        <f>IF(Tabelle1[[#This Row],[Beginn]]&lt;1,"",IF(OR(Tabelle1[[#This Row],[Beginn]]="Urlaub",Tabelle1[[#This Row],[Beginn]]="Krank",Tabelle1[[#This Row],[Beginn]]="Feiertag"),8/24,Tabelle1[[#This Row],[Ende]]-Tabelle1[[#This Row],[Beginn]]-Tabelle1[[#This Row],[Pause]]))</f>
        <v/>
      </c>
      <c r="J1470" s="2" t="str">
        <f>IF(ISNUMBER(Tabelle1[[#This Row],[Stunde]]),IF(Tabelle1[[#This Row],[Stunde]]&gt;0,Tabelle1[[#This Row],[Stunde]]*$J$1*24,""),"")</f>
        <v/>
      </c>
      <c r="K1470" t="str">
        <f>IF(MOD(Tabelle1[[#This Row],[Datum]],7)=1,SUMIF(Tabelle1[Datum],"&lt;="&amp;Tabelle1[[#This Row],[Datum]],Tabelle1[Betrag]),"")</f>
        <v/>
      </c>
      <c r="L1470" s="6" t="str">
        <f>IF(MOD(Tabelle1[[#This Row],[Datum]],7)=1,SUMIF(Tabelle1[Datum],"&lt;="&amp;Tabelle1[[#This Row],[Datum]],Tabelle1[Stunde]),"")</f>
        <v/>
      </c>
    </row>
    <row r="1471" spans="2:12" hidden="1">
      <c r="B1471">
        <f>IF(Tabelle1[[#This Row],[Datum]]&lt;1,"",YEAR(Tabelle1[[#This Row],[Datum]]))</f>
        <v>2029</v>
      </c>
      <c r="C1471">
        <f>IF(Tabelle1[[#This Row],[Datum]]&lt;1,"",MONTH(Tabelle1[[#This Row],[Datum]]))</f>
        <v>1</v>
      </c>
      <c r="D1471">
        <f>IF(Tabelle1[[#This Row],[Verdienst]]="","",_xlfn.ISOWEEKNUM(Tabelle1[[#This Row],[Datum]]))</f>
        <v>1</v>
      </c>
      <c r="E1471" s="5">
        <v>47125</v>
      </c>
      <c r="F1471" s="4"/>
      <c r="G1471" s="4"/>
      <c r="I1471" s="6" t="str">
        <f>IF(Tabelle1[[#This Row],[Beginn]]&lt;1,"",IF(OR(Tabelle1[[#This Row],[Beginn]]="Urlaub",Tabelle1[[#This Row],[Beginn]]="Krank",Tabelle1[[#This Row],[Beginn]]="Feiertag"),8/24,Tabelle1[[#This Row],[Ende]]-Tabelle1[[#This Row],[Beginn]]-Tabelle1[[#This Row],[Pause]]))</f>
        <v/>
      </c>
      <c r="J1471" s="2" t="str">
        <f>IF(ISNUMBER(Tabelle1[[#This Row],[Stunde]]),IF(Tabelle1[[#This Row],[Stunde]]&gt;0,Tabelle1[[#This Row],[Stunde]]*$J$1*24,""),"")</f>
        <v/>
      </c>
      <c r="K1471">
        <f>IF(MOD(Tabelle1[[#This Row],[Datum]],7)=1,SUMIF(Tabelle1[Datum],"&lt;="&amp;Tabelle1[[#This Row],[Datum]],Tabelle1[Betrag]),"")</f>
        <v>506.55999999999995</v>
      </c>
      <c r="L1471" s="6">
        <f>IF(MOD(Tabelle1[[#This Row],[Datum]],7)=1,SUMIF(Tabelle1[Datum],"&lt;="&amp;Tabelle1[[#This Row],[Datum]],Tabelle1[Stunde]),"")</f>
        <v>1.3333333333333333</v>
      </c>
    </row>
    <row r="1472" spans="2:12" hidden="1">
      <c r="B1472">
        <f>IF(Tabelle1[[#This Row],[Datum]]&lt;1,"",YEAR(Tabelle1[[#This Row],[Datum]]))</f>
        <v>2029</v>
      </c>
      <c r="C1472">
        <f>IF(Tabelle1[[#This Row],[Datum]]&lt;1,"",MONTH(Tabelle1[[#This Row],[Datum]]))</f>
        <v>1</v>
      </c>
      <c r="D1472" t="str">
        <f>IF(Tabelle1[[#This Row],[Verdienst]]="","",_xlfn.ISOWEEKNUM(Tabelle1[[#This Row],[Datum]]))</f>
        <v/>
      </c>
      <c r="E1472" s="5">
        <v>47126</v>
      </c>
      <c r="F1472" s="4"/>
      <c r="G1472" s="4"/>
      <c r="I1472" s="6" t="str">
        <f>IF(Tabelle1[[#This Row],[Beginn]]&lt;1,"",IF(OR(Tabelle1[[#This Row],[Beginn]]="Urlaub",Tabelle1[[#This Row],[Beginn]]="Krank",Tabelle1[[#This Row],[Beginn]]="Feiertag"),8/24,Tabelle1[[#This Row],[Ende]]-Tabelle1[[#This Row],[Beginn]]-Tabelle1[[#This Row],[Pause]]))</f>
        <v/>
      </c>
      <c r="J1472" s="2" t="str">
        <f>IF(ISNUMBER(Tabelle1[[#This Row],[Stunde]]),IF(Tabelle1[[#This Row],[Stunde]]&gt;0,Tabelle1[[#This Row],[Stunde]]*$J$1*24,""),"")</f>
        <v/>
      </c>
      <c r="K1472" t="str">
        <f>IF(MOD(Tabelle1[[#This Row],[Datum]],7)=1,SUMIF(Tabelle1[Datum],"&lt;="&amp;Tabelle1[[#This Row],[Datum]],Tabelle1[Betrag]),"")</f>
        <v/>
      </c>
      <c r="L1472" s="6" t="str">
        <f>IF(MOD(Tabelle1[[#This Row],[Datum]],7)=1,SUMIF(Tabelle1[Datum],"&lt;="&amp;Tabelle1[[#This Row],[Datum]],Tabelle1[Stunde]),"")</f>
        <v/>
      </c>
    </row>
    <row r="1473" spans="2:12" hidden="1">
      <c r="B1473">
        <f>IF(Tabelle1[[#This Row],[Datum]]&lt;1,"",YEAR(Tabelle1[[#This Row],[Datum]]))</f>
        <v>2029</v>
      </c>
      <c r="C1473">
        <f>IF(Tabelle1[[#This Row],[Datum]]&lt;1,"",MONTH(Tabelle1[[#This Row],[Datum]]))</f>
        <v>1</v>
      </c>
      <c r="D1473" t="str">
        <f>IF(Tabelle1[[#This Row],[Verdienst]]="","",_xlfn.ISOWEEKNUM(Tabelle1[[#This Row],[Datum]]))</f>
        <v/>
      </c>
      <c r="E1473" s="5">
        <v>47127</v>
      </c>
      <c r="F1473" s="4"/>
      <c r="G1473" s="4"/>
      <c r="I1473" s="6" t="str">
        <f>IF(Tabelle1[[#This Row],[Beginn]]&lt;1,"",IF(OR(Tabelle1[[#This Row],[Beginn]]="Urlaub",Tabelle1[[#This Row],[Beginn]]="Krank",Tabelle1[[#This Row],[Beginn]]="Feiertag"),8/24,Tabelle1[[#This Row],[Ende]]-Tabelle1[[#This Row],[Beginn]]-Tabelle1[[#This Row],[Pause]]))</f>
        <v/>
      </c>
      <c r="J1473" s="2" t="str">
        <f>IF(ISNUMBER(Tabelle1[[#This Row],[Stunde]]),IF(Tabelle1[[#This Row],[Stunde]]&gt;0,Tabelle1[[#This Row],[Stunde]]*$J$1*24,""),"")</f>
        <v/>
      </c>
      <c r="K1473" t="str">
        <f>IF(MOD(Tabelle1[[#This Row],[Datum]],7)=1,SUMIF(Tabelle1[Datum],"&lt;="&amp;Tabelle1[[#This Row],[Datum]],Tabelle1[Betrag]),"")</f>
        <v/>
      </c>
      <c r="L1473" s="6" t="str">
        <f>IF(MOD(Tabelle1[[#This Row],[Datum]],7)=1,SUMIF(Tabelle1[Datum],"&lt;="&amp;Tabelle1[[#This Row],[Datum]],Tabelle1[Stunde]),"")</f>
        <v/>
      </c>
    </row>
    <row r="1474" spans="2:12" hidden="1">
      <c r="B1474">
        <f>IF(Tabelle1[[#This Row],[Datum]]&lt;1,"",YEAR(Tabelle1[[#This Row],[Datum]]))</f>
        <v>2029</v>
      </c>
      <c r="C1474">
        <f>IF(Tabelle1[[#This Row],[Datum]]&lt;1,"",MONTH(Tabelle1[[#This Row],[Datum]]))</f>
        <v>1</v>
      </c>
      <c r="D1474" t="str">
        <f>IF(Tabelle1[[#This Row],[Verdienst]]="","",_xlfn.ISOWEEKNUM(Tabelle1[[#This Row],[Datum]]))</f>
        <v/>
      </c>
      <c r="E1474" s="5">
        <v>47128</v>
      </c>
      <c r="F1474" s="4"/>
      <c r="G1474" s="4"/>
      <c r="I1474" s="6" t="str">
        <f>IF(Tabelle1[[#This Row],[Beginn]]&lt;1,"",IF(OR(Tabelle1[[#This Row],[Beginn]]="Urlaub",Tabelle1[[#This Row],[Beginn]]="Krank",Tabelle1[[#This Row],[Beginn]]="Feiertag"),8/24,Tabelle1[[#This Row],[Ende]]-Tabelle1[[#This Row],[Beginn]]-Tabelle1[[#This Row],[Pause]]))</f>
        <v/>
      </c>
      <c r="J1474" s="2" t="str">
        <f>IF(ISNUMBER(Tabelle1[[#This Row],[Stunde]]),IF(Tabelle1[[#This Row],[Stunde]]&gt;0,Tabelle1[[#This Row],[Stunde]]*$J$1*24,""),"")</f>
        <v/>
      </c>
      <c r="K1474" t="str">
        <f>IF(MOD(Tabelle1[[#This Row],[Datum]],7)=1,SUMIF(Tabelle1[Datum],"&lt;="&amp;Tabelle1[[#This Row],[Datum]],Tabelle1[Betrag]),"")</f>
        <v/>
      </c>
      <c r="L1474" s="6" t="str">
        <f>IF(MOD(Tabelle1[[#This Row],[Datum]],7)=1,SUMIF(Tabelle1[Datum],"&lt;="&amp;Tabelle1[[#This Row],[Datum]],Tabelle1[Stunde]),"")</f>
        <v/>
      </c>
    </row>
    <row r="1475" spans="2:12" hidden="1">
      <c r="B1475">
        <f>IF(Tabelle1[[#This Row],[Datum]]&lt;1,"",YEAR(Tabelle1[[#This Row],[Datum]]))</f>
        <v>2029</v>
      </c>
      <c r="C1475">
        <f>IF(Tabelle1[[#This Row],[Datum]]&lt;1,"",MONTH(Tabelle1[[#This Row],[Datum]]))</f>
        <v>1</v>
      </c>
      <c r="D1475" t="str">
        <f>IF(Tabelle1[[#This Row],[Verdienst]]="","",_xlfn.ISOWEEKNUM(Tabelle1[[#This Row],[Datum]]))</f>
        <v/>
      </c>
      <c r="E1475" s="5">
        <v>47129</v>
      </c>
      <c r="F1475" s="4"/>
      <c r="G1475" s="4"/>
      <c r="I1475" s="6" t="str">
        <f>IF(Tabelle1[[#This Row],[Beginn]]&lt;1,"",IF(OR(Tabelle1[[#This Row],[Beginn]]="Urlaub",Tabelle1[[#This Row],[Beginn]]="Krank",Tabelle1[[#This Row],[Beginn]]="Feiertag"),8/24,Tabelle1[[#This Row],[Ende]]-Tabelle1[[#This Row],[Beginn]]-Tabelle1[[#This Row],[Pause]]))</f>
        <v/>
      </c>
      <c r="J1475" s="2" t="str">
        <f>IF(ISNUMBER(Tabelle1[[#This Row],[Stunde]]),IF(Tabelle1[[#This Row],[Stunde]]&gt;0,Tabelle1[[#This Row],[Stunde]]*$J$1*24,""),"")</f>
        <v/>
      </c>
      <c r="K1475" t="str">
        <f>IF(MOD(Tabelle1[[#This Row],[Datum]],7)=1,SUMIF(Tabelle1[Datum],"&lt;="&amp;Tabelle1[[#This Row],[Datum]],Tabelle1[Betrag]),"")</f>
        <v/>
      </c>
      <c r="L1475" s="6" t="str">
        <f>IF(MOD(Tabelle1[[#This Row],[Datum]],7)=1,SUMIF(Tabelle1[Datum],"&lt;="&amp;Tabelle1[[#This Row],[Datum]],Tabelle1[Stunde]),"")</f>
        <v/>
      </c>
    </row>
    <row r="1476" spans="2:12" hidden="1">
      <c r="B1476">
        <f>IF(Tabelle1[[#This Row],[Datum]]&lt;1,"",YEAR(Tabelle1[[#This Row],[Datum]]))</f>
        <v>2029</v>
      </c>
      <c r="C1476">
        <f>IF(Tabelle1[[#This Row],[Datum]]&lt;1,"",MONTH(Tabelle1[[#This Row],[Datum]]))</f>
        <v>1</v>
      </c>
      <c r="D1476" t="str">
        <f>IF(Tabelle1[[#This Row],[Verdienst]]="","",_xlfn.ISOWEEKNUM(Tabelle1[[#This Row],[Datum]]))</f>
        <v/>
      </c>
      <c r="E1476" s="5">
        <v>47130</v>
      </c>
      <c r="F1476" s="4"/>
      <c r="G1476" s="4"/>
      <c r="I1476" s="6" t="str">
        <f>IF(Tabelle1[[#This Row],[Beginn]]&lt;1,"",IF(OR(Tabelle1[[#This Row],[Beginn]]="Urlaub",Tabelle1[[#This Row],[Beginn]]="Krank",Tabelle1[[#This Row],[Beginn]]="Feiertag"),8/24,Tabelle1[[#This Row],[Ende]]-Tabelle1[[#This Row],[Beginn]]-Tabelle1[[#This Row],[Pause]]))</f>
        <v/>
      </c>
      <c r="J1476" s="2" t="str">
        <f>IF(ISNUMBER(Tabelle1[[#This Row],[Stunde]]),IF(Tabelle1[[#This Row],[Stunde]]&gt;0,Tabelle1[[#This Row],[Stunde]]*$J$1*24,""),"")</f>
        <v/>
      </c>
      <c r="K1476" t="str">
        <f>IF(MOD(Tabelle1[[#This Row],[Datum]],7)=1,SUMIF(Tabelle1[Datum],"&lt;="&amp;Tabelle1[[#This Row],[Datum]],Tabelle1[Betrag]),"")</f>
        <v/>
      </c>
      <c r="L1476" s="6" t="str">
        <f>IF(MOD(Tabelle1[[#This Row],[Datum]],7)=1,SUMIF(Tabelle1[Datum],"&lt;="&amp;Tabelle1[[#This Row],[Datum]],Tabelle1[Stunde]),"")</f>
        <v/>
      </c>
    </row>
    <row r="1477" spans="2:12" hidden="1">
      <c r="B1477">
        <f>IF(Tabelle1[[#This Row],[Datum]]&lt;1,"",YEAR(Tabelle1[[#This Row],[Datum]]))</f>
        <v>2029</v>
      </c>
      <c r="C1477">
        <f>IF(Tabelle1[[#This Row],[Datum]]&lt;1,"",MONTH(Tabelle1[[#This Row],[Datum]]))</f>
        <v>1</v>
      </c>
      <c r="D1477" t="str">
        <f>IF(Tabelle1[[#This Row],[Verdienst]]="","",_xlfn.ISOWEEKNUM(Tabelle1[[#This Row],[Datum]]))</f>
        <v/>
      </c>
      <c r="E1477" s="5">
        <v>47131</v>
      </c>
      <c r="F1477" s="4"/>
      <c r="G1477" s="4"/>
      <c r="I1477" s="6" t="str">
        <f>IF(Tabelle1[[#This Row],[Beginn]]&lt;1,"",IF(OR(Tabelle1[[#This Row],[Beginn]]="Urlaub",Tabelle1[[#This Row],[Beginn]]="Krank",Tabelle1[[#This Row],[Beginn]]="Feiertag"),8/24,Tabelle1[[#This Row],[Ende]]-Tabelle1[[#This Row],[Beginn]]-Tabelle1[[#This Row],[Pause]]))</f>
        <v/>
      </c>
      <c r="J1477" s="2" t="str">
        <f>IF(ISNUMBER(Tabelle1[[#This Row],[Stunde]]),IF(Tabelle1[[#This Row],[Stunde]]&gt;0,Tabelle1[[#This Row],[Stunde]]*$J$1*24,""),"")</f>
        <v/>
      </c>
      <c r="K1477" t="str">
        <f>IF(MOD(Tabelle1[[#This Row],[Datum]],7)=1,SUMIF(Tabelle1[Datum],"&lt;="&amp;Tabelle1[[#This Row],[Datum]],Tabelle1[Betrag]),"")</f>
        <v/>
      </c>
      <c r="L1477" s="6" t="str">
        <f>IF(MOD(Tabelle1[[#This Row],[Datum]],7)=1,SUMIF(Tabelle1[Datum],"&lt;="&amp;Tabelle1[[#This Row],[Datum]],Tabelle1[Stunde]),"")</f>
        <v/>
      </c>
    </row>
    <row r="1478" spans="2:12" hidden="1">
      <c r="B1478">
        <f>IF(Tabelle1[[#This Row],[Datum]]&lt;1,"",YEAR(Tabelle1[[#This Row],[Datum]]))</f>
        <v>2029</v>
      </c>
      <c r="C1478">
        <f>IF(Tabelle1[[#This Row],[Datum]]&lt;1,"",MONTH(Tabelle1[[#This Row],[Datum]]))</f>
        <v>1</v>
      </c>
      <c r="D1478">
        <f>IF(Tabelle1[[#This Row],[Verdienst]]="","",_xlfn.ISOWEEKNUM(Tabelle1[[#This Row],[Datum]]))</f>
        <v>2</v>
      </c>
      <c r="E1478" s="5">
        <v>47132</v>
      </c>
      <c r="F1478" s="4"/>
      <c r="G1478" s="4"/>
      <c r="I1478" s="6" t="str">
        <f>IF(Tabelle1[[#This Row],[Beginn]]&lt;1,"",IF(OR(Tabelle1[[#This Row],[Beginn]]="Urlaub",Tabelle1[[#This Row],[Beginn]]="Krank",Tabelle1[[#This Row],[Beginn]]="Feiertag"),8/24,Tabelle1[[#This Row],[Ende]]-Tabelle1[[#This Row],[Beginn]]-Tabelle1[[#This Row],[Pause]]))</f>
        <v/>
      </c>
      <c r="J1478" s="2" t="str">
        <f>IF(ISNUMBER(Tabelle1[[#This Row],[Stunde]]),IF(Tabelle1[[#This Row],[Stunde]]&gt;0,Tabelle1[[#This Row],[Stunde]]*$J$1*24,""),"")</f>
        <v/>
      </c>
      <c r="K1478">
        <f>IF(MOD(Tabelle1[[#This Row],[Datum]],7)=1,SUMIF(Tabelle1[Datum],"&lt;="&amp;Tabelle1[[#This Row],[Datum]],Tabelle1[Betrag]),"")</f>
        <v>506.55999999999995</v>
      </c>
      <c r="L1478" s="6">
        <f>IF(MOD(Tabelle1[[#This Row],[Datum]],7)=1,SUMIF(Tabelle1[Datum],"&lt;="&amp;Tabelle1[[#This Row],[Datum]],Tabelle1[Stunde]),"")</f>
        <v>1.3333333333333333</v>
      </c>
    </row>
    <row r="1479" spans="2:12" hidden="1">
      <c r="B1479">
        <f>IF(Tabelle1[[#This Row],[Datum]]&lt;1,"",YEAR(Tabelle1[[#This Row],[Datum]]))</f>
        <v>2029</v>
      </c>
      <c r="C1479">
        <f>IF(Tabelle1[[#This Row],[Datum]]&lt;1,"",MONTH(Tabelle1[[#This Row],[Datum]]))</f>
        <v>1</v>
      </c>
      <c r="D1479" t="str">
        <f>IF(Tabelle1[[#This Row],[Verdienst]]="","",_xlfn.ISOWEEKNUM(Tabelle1[[#This Row],[Datum]]))</f>
        <v/>
      </c>
      <c r="E1479" s="5">
        <v>47133</v>
      </c>
      <c r="F1479" s="4"/>
      <c r="G1479" s="4"/>
      <c r="I1479" s="6" t="str">
        <f>IF(Tabelle1[[#This Row],[Beginn]]&lt;1,"",IF(OR(Tabelle1[[#This Row],[Beginn]]="Urlaub",Tabelle1[[#This Row],[Beginn]]="Krank",Tabelle1[[#This Row],[Beginn]]="Feiertag"),8/24,Tabelle1[[#This Row],[Ende]]-Tabelle1[[#This Row],[Beginn]]-Tabelle1[[#This Row],[Pause]]))</f>
        <v/>
      </c>
      <c r="J1479" s="2" t="str">
        <f>IF(ISNUMBER(Tabelle1[[#This Row],[Stunde]]),IF(Tabelle1[[#This Row],[Stunde]]&gt;0,Tabelle1[[#This Row],[Stunde]]*$J$1*24,""),"")</f>
        <v/>
      </c>
      <c r="K1479" t="str">
        <f>IF(MOD(Tabelle1[[#This Row],[Datum]],7)=1,SUMIF(Tabelle1[Datum],"&lt;="&amp;Tabelle1[[#This Row],[Datum]],Tabelle1[Betrag]),"")</f>
        <v/>
      </c>
      <c r="L1479" s="6" t="str">
        <f>IF(MOD(Tabelle1[[#This Row],[Datum]],7)=1,SUMIF(Tabelle1[Datum],"&lt;="&amp;Tabelle1[[#This Row],[Datum]],Tabelle1[Stunde]),"")</f>
        <v/>
      </c>
    </row>
    <row r="1480" spans="2:12" hidden="1">
      <c r="B1480">
        <f>IF(Tabelle1[[#This Row],[Datum]]&lt;1,"",YEAR(Tabelle1[[#This Row],[Datum]]))</f>
        <v>2029</v>
      </c>
      <c r="C1480">
        <f>IF(Tabelle1[[#This Row],[Datum]]&lt;1,"",MONTH(Tabelle1[[#This Row],[Datum]]))</f>
        <v>1</v>
      </c>
      <c r="D1480" t="str">
        <f>IF(Tabelle1[[#This Row],[Verdienst]]="","",_xlfn.ISOWEEKNUM(Tabelle1[[#This Row],[Datum]]))</f>
        <v/>
      </c>
      <c r="E1480" s="5">
        <v>47134</v>
      </c>
      <c r="F1480" s="4"/>
      <c r="G1480" s="4"/>
      <c r="I1480" s="6" t="str">
        <f>IF(Tabelle1[[#This Row],[Beginn]]&lt;1,"",IF(OR(Tabelle1[[#This Row],[Beginn]]="Urlaub",Tabelle1[[#This Row],[Beginn]]="Krank",Tabelle1[[#This Row],[Beginn]]="Feiertag"),8/24,Tabelle1[[#This Row],[Ende]]-Tabelle1[[#This Row],[Beginn]]-Tabelle1[[#This Row],[Pause]]))</f>
        <v/>
      </c>
      <c r="J1480" s="2" t="str">
        <f>IF(ISNUMBER(Tabelle1[[#This Row],[Stunde]]),IF(Tabelle1[[#This Row],[Stunde]]&gt;0,Tabelle1[[#This Row],[Stunde]]*$J$1*24,""),"")</f>
        <v/>
      </c>
      <c r="K1480" t="str">
        <f>IF(MOD(Tabelle1[[#This Row],[Datum]],7)=1,SUMIF(Tabelle1[Datum],"&lt;="&amp;Tabelle1[[#This Row],[Datum]],Tabelle1[Betrag]),"")</f>
        <v/>
      </c>
      <c r="L1480" s="6" t="str">
        <f>IF(MOD(Tabelle1[[#This Row],[Datum]],7)=1,SUMIF(Tabelle1[Datum],"&lt;="&amp;Tabelle1[[#This Row],[Datum]],Tabelle1[Stunde]),"")</f>
        <v/>
      </c>
    </row>
    <row r="1481" spans="2:12" hidden="1">
      <c r="B1481">
        <f>IF(Tabelle1[[#This Row],[Datum]]&lt;1,"",YEAR(Tabelle1[[#This Row],[Datum]]))</f>
        <v>2029</v>
      </c>
      <c r="C1481">
        <f>IF(Tabelle1[[#This Row],[Datum]]&lt;1,"",MONTH(Tabelle1[[#This Row],[Datum]]))</f>
        <v>1</v>
      </c>
      <c r="D1481" t="str">
        <f>IF(Tabelle1[[#This Row],[Verdienst]]="","",_xlfn.ISOWEEKNUM(Tabelle1[[#This Row],[Datum]]))</f>
        <v/>
      </c>
      <c r="E1481" s="5">
        <v>47135</v>
      </c>
      <c r="F1481" s="4"/>
      <c r="G1481" s="4"/>
      <c r="I1481" s="6" t="str">
        <f>IF(Tabelle1[[#This Row],[Beginn]]&lt;1,"",IF(OR(Tabelle1[[#This Row],[Beginn]]="Urlaub",Tabelle1[[#This Row],[Beginn]]="Krank",Tabelle1[[#This Row],[Beginn]]="Feiertag"),8/24,Tabelle1[[#This Row],[Ende]]-Tabelle1[[#This Row],[Beginn]]-Tabelle1[[#This Row],[Pause]]))</f>
        <v/>
      </c>
      <c r="J1481" s="2" t="str">
        <f>IF(ISNUMBER(Tabelle1[[#This Row],[Stunde]]),IF(Tabelle1[[#This Row],[Stunde]]&gt;0,Tabelle1[[#This Row],[Stunde]]*$J$1*24,""),"")</f>
        <v/>
      </c>
      <c r="K1481" t="str">
        <f>IF(MOD(Tabelle1[[#This Row],[Datum]],7)=1,SUMIF(Tabelle1[Datum],"&lt;="&amp;Tabelle1[[#This Row],[Datum]],Tabelle1[Betrag]),"")</f>
        <v/>
      </c>
      <c r="L1481" s="6" t="str">
        <f>IF(MOD(Tabelle1[[#This Row],[Datum]],7)=1,SUMIF(Tabelle1[Datum],"&lt;="&amp;Tabelle1[[#This Row],[Datum]],Tabelle1[Stunde]),"")</f>
        <v/>
      </c>
    </row>
    <row r="1482" spans="2:12" hidden="1">
      <c r="B1482">
        <f>IF(Tabelle1[[#This Row],[Datum]]&lt;1,"",YEAR(Tabelle1[[#This Row],[Datum]]))</f>
        <v>2029</v>
      </c>
      <c r="C1482">
        <f>IF(Tabelle1[[#This Row],[Datum]]&lt;1,"",MONTH(Tabelle1[[#This Row],[Datum]]))</f>
        <v>1</v>
      </c>
      <c r="D1482" t="str">
        <f>IF(Tabelle1[[#This Row],[Verdienst]]="","",_xlfn.ISOWEEKNUM(Tabelle1[[#This Row],[Datum]]))</f>
        <v/>
      </c>
      <c r="E1482" s="5">
        <v>47136</v>
      </c>
      <c r="F1482" s="4"/>
      <c r="G1482" s="4"/>
      <c r="I1482" s="6" t="str">
        <f>IF(Tabelle1[[#This Row],[Beginn]]&lt;1,"",IF(OR(Tabelle1[[#This Row],[Beginn]]="Urlaub",Tabelle1[[#This Row],[Beginn]]="Krank",Tabelle1[[#This Row],[Beginn]]="Feiertag"),8/24,Tabelle1[[#This Row],[Ende]]-Tabelle1[[#This Row],[Beginn]]-Tabelle1[[#This Row],[Pause]]))</f>
        <v/>
      </c>
      <c r="J1482" s="2" t="str">
        <f>IF(ISNUMBER(Tabelle1[[#This Row],[Stunde]]),IF(Tabelle1[[#This Row],[Stunde]]&gt;0,Tabelle1[[#This Row],[Stunde]]*$J$1*24,""),"")</f>
        <v/>
      </c>
      <c r="K1482" t="str">
        <f>IF(MOD(Tabelle1[[#This Row],[Datum]],7)=1,SUMIF(Tabelle1[Datum],"&lt;="&amp;Tabelle1[[#This Row],[Datum]],Tabelle1[Betrag]),"")</f>
        <v/>
      </c>
      <c r="L1482" s="6" t="str">
        <f>IF(MOD(Tabelle1[[#This Row],[Datum]],7)=1,SUMIF(Tabelle1[Datum],"&lt;="&amp;Tabelle1[[#This Row],[Datum]],Tabelle1[Stunde]),"")</f>
        <v/>
      </c>
    </row>
    <row r="1483" spans="2:12" hidden="1">
      <c r="B1483">
        <f>IF(Tabelle1[[#This Row],[Datum]]&lt;1,"",YEAR(Tabelle1[[#This Row],[Datum]]))</f>
        <v>2029</v>
      </c>
      <c r="C1483">
        <f>IF(Tabelle1[[#This Row],[Datum]]&lt;1,"",MONTH(Tabelle1[[#This Row],[Datum]]))</f>
        <v>1</v>
      </c>
      <c r="D1483" t="str">
        <f>IF(Tabelle1[[#This Row],[Verdienst]]="","",_xlfn.ISOWEEKNUM(Tabelle1[[#This Row],[Datum]]))</f>
        <v/>
      </c>
      <c r="E1483" s="5">
        <v>47137</v>
      </c>
      <c r="F1483" s="4"/>
      <c r="G1483" s="4"/>
      <c r="I1483" s="6" t="str">
        <f>IF(Tabelle1[[#This Row],[Beginn]]&lt;1,"",IF(OR(Tabelle1[[#This Row],[Beginn]]="Urlaub",Tabelle1[[#This Row],[Beginn]]="Krank",Tabelle1[[#This Row],[Beginn]]="Feiertag"),8/24,Tabelle1[[#This Row],[Ende]]-Tabelle1[[#This Row],[Beginn]]-Tabelle1[[#This Row],[Pause]]))</f>
        <v/>
      </c>
      <c r="J1483" s="2" t="str">
        <f>IF(ISNUMBER(Tabelle1[[#This Row],[Stunde]]),IF(Tabelle1[[#This Row],[Stunde]]&gt;0,Tabelle1[[#This Row],[Stunde]]*$J$1*24,""),"")</f>
        <v/>
      </c>
      <c r="K1483" t="str">
        <f>IF(MOD(Tabelle1[[#This Row],[Datum]],7)=1,SUMIF(Tabelle1[Datum],"&lt;="&amp;Tabelle1[[#This Row],[Datum]],Tabelle1[Betrag]),"")</f>
        <v/>
      </c>
      <c r="L1483" s="6" t="str">
        <f>IF(MOD(Tabelle1[[#This Row],[Datum]],7)=1,SUMIF(Tabelle1[Datum],"&lt;="&amp;Tabelle1[[#This Row],[Datum]],Tabelle1[Stunde]),"")</f>
        <v/>
      </c>
    </row>
    <row r="1484" spans="2:12" hidden="1">
      <c r="B1484">
        <f>IF(Tabelle1[[#This Row],[Datum]]&lt;1,"",YEAR(Tabelle1[[#This Row],[Datum]]))</f>
        <v>2029</v>
      </c>
      <c r="C1484">
        <f>IF(Tabelle1[[#This Row],[Datum]]&lt;1,"",MONTH(Tabelle1[[#This Row],[Datum]]))</f>
        <v>1</v>
      </c>
      <c r="D1484" t="str">
        <f>IF(Tabelle1[[#This Row],[Verdienst]]="","",_xlfn.ISOWEEKNUM(Tabelle1[[#This Row],[Datum]]))</f>
        <v/>
      </c>
      <c r="E1484" s="5">
        <v>47138</v>
      </c>
      <c r="F1484" s="4"/>
      <c r="G1484" s="4"/>
      <c r="I1484" s="6" t="str">
        <f>IF(Tabelle1[[#This Row],[Beginn]]&lt;1,"",IF(OR(Tabelle1[[#This Row],[Beginn]]="Urlaub",Tabelle1[[#This Row],[Beginn]]="Krank",Tabelle1[[#This Row],[Beginn]]="Feiertag"),8/24,Tabelle1[[#This Row],[Ende]]-Tabelle1[[#This Row],[Beginn]]-Tabelle1[[#This Row],[Pause]]))</f>
        <v/>
      </c>
      <c r="J1484" s="2" t="str">
        <f>IF(ISNUMBER(Tabelle1[[#This Row],[Stunde]]),IF(Tabelle1[[#This Row],[Stunde]]&gt;0,Tabelle1[[#This Row],[Stunde]]*$J$1*24,""),"")</f>
        <v/>
      </c>
      <c r="K1484" t="str">
        <f>IF(MOD(Tabelle1[[#This Row],[Datum]],7)=1,SUMIF(Tabelle1[Datum],"&lt;="&amp;Tabelle1[[#This Row],[Datum]],Tabelle1[Betrag]),"")</f>
        <v/>
      </c>
      <c r="L1484" s="6" t="str">
        <f>IF(MOD(Tabelle1[[#This Row],[Datum]],7)=1,SUMIF(Tabelle1[Datum],"&lt;="&amp;Tabelle1[[#This Row],[Datum]],Tabelle1[Stunde]),"")</f>
        <v/>
      </c>
    </row>
    <row r="1485" spans="2:12" hidden="1">
      <c r="B1485">
        <f>IF(Tabelle1[[#This Row],[Datum]]&lt;1,"",YEAR(Tabelle1[[#This Row],[Datum]]))</f>
        <v>2029</v>
      </c>
      <c r="C1485">
        <f>IF(Tabelle1[[#This Row],[Datum]]&lt;1,"",MONTH(Tabelle1[[#This Row],[Datum]]))</f>
        <v>1</v>
      </c>
      <c r="D1485">
        <f>IF(Tabelle1[[#This Row],[Verdienst]]="","",_xlfn.ISOWEEKNUM(Tabelle1[[#This Row],[Datum]]))</f>
        <v>3</v>
      </c>
      <c r="E1485" s="5">
        <v>47139</v>
      </c>
      <c r="F1485" s="4"/>
      <c r="G1485" s="4"/>
      <c r="I1485" s="6" t="str">
        <f>IF(Tabelle1[[#This Row],[Beginn]]&lt;1,"",IF(OR(Tabelle1[[#This Row],[Beginn]]="Urlaub",Tabelle1[[#This Row],[Beginn]]="Krank",Tabelle1[[#This Row],[Beginn]]="Feiertag"),8/24,Tabelle1[[#This Row],[Ende]]-Tabelle1[[#This Row],[Beginn]]-Tabelle1[[#This Row],[Pause]]))</f>
        <v/>
      </c>
      <c r="J1485" s="2" t="str">
        <f>IF(ISNUMBER(Tabelle1[[#This Row],[Stunde]]),IF(Tabelle1[[#This Row],[Stunde]]&gt;0,Tabelle1[[#This Row],[Stunde]]*$J$1*24,""),"")</f>
        <v/>
      </c>
      <c r="K1485">
        <f>IF(MOD(Tabelle1[[#This Row],[Datum]],7)=1,SUMIF(Tabelle1[Datum],"&lt;="&amp;Tabelle1[[#This Row],[Datum]],Tabelle1[Betrag]),"")</f>
        <v>506.55999999999995</v>
      </c>
      <c r="L1485" s="6">
        <f>IF(MOD(Tabelle1[[#This Row],[Datum]],7)=1,SUMIF(Tabelle1[Datum],"&lt;="&amp;Tabelle1[[#This Row],[Datum]],Tabelle1[Stunde]),"")</f>
        <v>1.3333333333333333</v>
      </c>
    </row>
    <row r="1486" spans="2:12" hidden="1">
      <c r="B1486">
        <f>IF(Tabelle1[[#This Row],[Datum]]&lt;1,"",YEAR(Tabelle1[[#This Row],[Datum]]))</f>
        <v>2029</v>
      </c>
      <c r="C1486">
        <f>IF(Tabelle1[[#This Row],[Datum]]&lt;1,"",MONTH(Tabelle1[[#This Row],[Datum]]))</f>
        <v>1</v>
      </c>
      <c r="D1486" t="str">
        <f>IF(Tabelle1[[#This Row],[Verdienst]]="","",_xlfn.ISOWEEKNUM(Tabelle1[[#This Row],[Datum]]))</f>
        <v/>
      </c>
      <c r="E1486" s="5">
        <v>47140</v>
      </c>
      <c r="F1486" s="4"/>
      <c r="G1486" s="4"/>
      <c r="I1486" s="6" t="str">
        <f>IF(Tabelle1[[#This Row],[Beginn]]&lt;1,"",IF(OR(Tabelle1[[#This Row],[Beginn]]="Urlaub",Tabelle1[[#This Row],[Beginn]]="Krank",Tabelle1[[#This Row],[Beginn]]="Feiertag"),8/24,Tabelle1[[#This Row],[Ende]]-Tabelle1[[#This Row],[Beginn]]-Tabelle1[[#This Row],[Pause]]))</f>
        <v/>
      </c>
      <c r="J1486" s="2" t="str">
        <f>IF(ISNUMBER(Tabelle1[[#This Row],[Stunde]]),IF(Tabelle1[[#This Row],[Stunde]]&gt;0,Tabelle1[[#This Row],[Stunde]]*$J$1*24,""),"")</f>
        <v/>
      </c>
      <c r="K1486" t="str">
        <f>IF(MOD(Tabelle1[[#This Row],[Datum]],7)=1,SUMIF(Tabelle1[Datum],"&lt;="&amp;Tabelle1[[#This Row],[Datum]],Tabelle1[Betrag]),"")</f>
        <v/>
      </c>
      <c r="L1486" s="6" t="str">
        <f>IF(MOD(Tabelle1[[#This Row],[Datum]],7)=1,SUMIF(Tabelle1[Datum],"&lt;="&amp;Tabelle1[[#This Row],[Datum]],Tabelle1[Stunde]),"")</f>
        <v/>
      </c>
    </row>
    <row r="1487" spans="2:12" hidden="1">
      <c r="B1487">
        <f>IF(Tabelle1[[#This Row],[Datum]]&lt;1,"",YEAR(Tabelle1[[#This Row],[Datum]]))</f>
        <v>2029</v>
      </c>
      <c r="C1487">
        <f>IF(Tabelle1[[#This Row],[Datum]]&lt;1,"",MONTH(Tabelle1[[#This Row],[Datum]]))</f>
        <v>1</v>
      </c>
      <c r="D1487" t="str">
        <f>IF(Tabelle1[[#This Row],[Verdienst]]="","",_xlfn.ISOWEEKNUM(Tabelle1[[#This Row],[Datum]]))</f>
        <v/>
      </c>
      <c r="E1487" s="5">
        <v>47141</v>
      </c>
      <c r="F1487" s="4"/>
      <c r="G1487" s="4"/>
      <c r="I1487" s="6" t="str">
        <f>IF(Tabelle1[[#This Row],[Beginn]]&lt;1,"",IF(OR(Tabelle1[[#This Row],[Beginn]]="Urlaub",Tabelle1[[#This Row],[Beginn]]="Krank",Tabelle1[[#This Row],[Beginn]]="Feiertag"),8/24,Tabelle1[[#This Row],[Ende]]-Tabelle1[[#This Row],[Beginn]]-Tabelle1[[#This Row],[Pause]]))</f>
        <v/>
      </c>
      <c r="J1487" s="2" t="str">
        <f>IF(ISNUMBER(Tabelle1[[#This Row],[Stunde]]),IF(Tabelle1[[#This Row],[Stunde]]&gt;0,Tabelle1[[#This Row],[Stunde]]*$J$1*24,""),"")</f>
        <v/>
      </c>
      <c r="K1487" t="str">
        <f>IF(MOD(Tabelle1[[#This Row],[Datum]],7)=1,SUMIF(Tabelle1[Datum],"&lt;="&amp;Tabelle1[[#This Row],[Datum]],Tabelle1[Betrag]),"")</f>
        <v/>
      </c>
      <c r="L1487" s="6" t="str">
        <f>IF(MOD(Tabelle1[[#This Row],[Datum]],7)=1,SUMIF(Tabelle1[Datum],"&lt;="&amp;Tabelle1[[#This Row],[Datum]],Tabelle1[Stunde]),"")</f>
        <v/>
      </c>
    </row>
    <row r="1488" spans="2:12" hidden="1">
      <c r="B1488">
        <f>IF(Tabelle1[[#This Row],[Datum]]&lt;1,"",YEAR(Tabelle1[[#This Row],[Datum]]))</f>
        <v>2029</v>
      </c>
      <c r="C1488">
        <f>IF(Tabelle1[[#This Row],[Datum]]&lt;1,"",MONTH(Tabelle1[[#This Row],[Datum]]))</f>
        <v>1</v>
      </c>
      <c r="D1488" t="str">
        <f>IF(Tabelle1[[#This Row],[Verdienst]]="","",_xlfn.ISOWEEKNUM(Tabelle1[[#This Row],[Datum]]))</f>
        <v/>
      </c>
      <c r="E1488" s="5">
        <v>47142</v>
      </c>
      <c r="F1488" s="4"/>
      <c r="G1488" s="4"/>
      <c r="I1488" s="6" t="str">
        <f>IF(Tabelle1[[#This Row],[Beginn]]&lt;1,"",IF(OR(Tabelle1[[#This Row],[Beginn]]="Urlaub",Tabelle1[[#This Row],[Beginn]]="Krank",Tabelle1[[#This Row],[Beginn]]="Feiertag"),8/24,Tabelle1[[#This Row],[Ende]]-Tabelle1[[#This Row],[Beginn]]-Tabelle1[[#This Row],[Pause]]))</f>
        <v/>
      </c>
      <c r="J1488" s="2" t="str">
        <f>IF(ISNUMBER(Tabelle1[[#This Row],[Stunde]]),IF(Tabelle1[[#This Row],[Stunde]]&gt;0,Tabelle1[[#This Row],[Stunde]]*$J$1*24,""),"")</f>
        <v/>
      </c>
      <c r="K1488" t="str">
        <f>IF(MOD(Tabelle1[[#This Row],[Datum]],7)=1,SUMIF(Tabelle1[Datum],"&lt;="&amp;Tabelle1[[#This Row],[Datum]],Tabelle1[Betrag]),"")</f>
        <v/>
      </c>
      <c r="L1488" s="6" t="str">
        <f>IF(MOD(Tabelle1[[#This Row],[Datum]],7)=1,SUMIF(Tabelle1[Datum],"&lt;="&amp;Tabelle1[[#This Row],[Datum]],Tabelle1[Stunde]),"")</f>
        <v/>
      </c>
    </row>
    <row r="1489" spans="2:12" hidden="1">
      <c r="B1489">
        <f>IF(Tabelle1[[#This Row],[Datum]]&lt;1,"",YEAR(Tabelle1[[#This Row],[Datum]]))</f>
        <v>2029</v>
      </c>
      <c r="C1489">
        <f>IF(Tabelle1[[#This Row],[Datum]]&lt;1,"",MONTH(Tabelle1[[#This Row],[Datum]]))</f>
        <v>1</v>
      </c>
      <c r="D1489" t="str">
        <f>IF(Tabelle1[[#This Row],[Verdienst]]="","",_xlfn.ISOWEEKNUM(Tabelle1[[#This Row],[Datum]]))</f>
        <v/>
      </c>
      <c r="E1489" s="5">
        <v>47143</v>
      </c>
      <c r="F1489" s="4"/>
      <c r="G1489" s="4"/>
      <c r="I1489" s="6" t="str">
        <f>IF(Tabelle1[[#This Row],[Beginn]]&lt;1,"",IF(OR(Tabelle1[[#This Row],[Beginn]]="Urlaub",Tabelle1[[#This Row],[Beginn]]="Krank",Tabelle1[[#This Row],[Beginn]]="Feiertag"),8/24,Tabelle1[[#This Row],[Ende]]-Tabelle1[[#This Row],[Beginn]]-Tabelle1[[#This Row],[Pause]]))</f>
        <v/>
      </c>
      <c r="J1489" s="2" t="str">
        <f>IF(ISNUMBER(Tabelle1[[#This Row],[Stunde]]),IF(Tabelle1[[#This Row],[Stunde]]&gt;0,Tabelle1[[#This Row],[Stunde]]*$J$1*24,""),"")</f>
        <v/>
      </c>
      <c r="K1489" t="str">
        <f>IF(MOD(Tabelle1[[#This Row],[Datum]],7)=1,SUMIF(Tabelle1[Datum],"&lt;="&amp;Tabelle1[[#This Row],[Datum]],Tabelle1[Betrag]),"")</f>
        <v/>
      </c>
      <c r="L1489" s="6" t="str">
        <f>IF(MOD(Tabelle1[[#This Row],[Datum]],7)=1,SUMIF(Tabelle1[Datum],"&lt;="&amp;Tabelle1[[#This Row],[Datum]],Tabelle1[Stunde]),"")</f>
        <v/>
      </c>
    </row>
    <row r="1490" spans="2:12" hidden="1">
      <c r="B1490">
        <f>IF(Tabelle1[[#This Row],[Datum]]&lt;1,"",YEAR(Tabelle1[[#This Row],[Datum]]))</f>
        <v>2029</v>
      </c>
      <c r="C1490">
        <f>IF(Tabelle1[[#This Row],[Datum]]&lt;1,"",MONTH(Tabelle1[[#This Row],[Datum]]))</f>
        <v>1</v>
      </c>
      <c r="D1490" t="str">
        <f>IF(Tabelle1[[#This Row],[Verdienst]]="","",_xlfn.ISOWEEKNUM(Tabelle1[[#This Row],[Datum]]))</f>
        <v/>
      </c>
      <c r="E1490" s="5">
        <v>47144</v>
      </c>
      <c r="F1490" s="4"/>
      <c r="G1490" s="4"/>
      <c r="I1490" s="6" t="str">
        <f>IF(Tabelle1[[#This Row],[Beginn]]&lt;1,"",IF(OR(Tabelle1[[#This Row],[Beginn]]="Urlaub",Tabelle1[[#This Row],[Beginn]]="Krank",Tabelle1[[#This Row],[Beginn]]="Feiertag"),8/24,Tabelle1[[#This Row],[Ende]]-Tabelle1[[#This Row],[Beginn]]-Tabelle1[[#This Row],[Pause]]))</f>
        <v/>
      </c>
      <c r="J1490" s="2" t="str">
        <f>IF(ISNUMBER(Tabelle1[[#This Row],[Stunde]]),IF(Tabelle1[[#This Row],[Stunde]]&gt;0,Tabelle1[[#This Row],[Stunde]]*$J$1*24,""),"")</f>
        <v/>
      </c>
      <c r="K1490" t="str">
        <f>IF(MOD(Tabelle1[[#This Row],[Datum]],7)=1,SUMIF(Tabelle1[Datum],"&lt;="&amp;Tabelle1[[#This Row],[Datum]],Tabelle1[Betrag]),"")</f>
        <v/>
      </c>
      <c r="L1490" s="6" t="str">
        <f>IF(MOD(Tabelle1[[#This Row],[Datum]],7)=1,SUMIF(Tabelle1[Datum],"&lt;="&amp;Tabelle1[[#This Row],[Datum]],Tabelle1[Stunde]),"")</f>
        <v/>
      </c>
    </row>
    <row r="1491" spans="2:12" hidden="1">
      <c r="B1491">
        <f>IF(Tabelle1[[#This Row],[Datum]]&lt;1,"",YEAR(Tabelle1[[#This Row],[Datum]]))</f>
        <v>2029</v>
      </c>
      <c r="C1491">
        <f>IF(Tabelle1[[#This Row],[Datum]]&lt;1,"",MONTH(Tabelle1[[#This Row],[Datum]]))</f>
        <v>1</v>
      </c>
      <c r="D1491" t="str">
        <f>IF(Tabelle1[[#This Row],[Verdienst]]="","",_xlfn.ISOWEEKNUM(Tabelle1[[#This Row],[Datum]]))</f>
        <v/>
      </c>
      <c r="E1491" s="5">
        <v>47145</v>
      </c>
      <c r="F1491" s="4"/>
      <c r="G1491" s="4"/>
      <c r="I1491" s="6" t="str">
        <f>IF(Tabelle1[[#This Row],[Beginn]]&lt;1,"",IF(OR(Tabelle1[[#This Row],[Beginn]]="Urlaub",Tabelle1[[#This Row],[Beginn]]="Krank",Tabelle1[[#This Row],[Beginn]]="Feiertag"),8/24,Tabelle1[[#This Row],[Ende]]-Tabelle1[[#This Row],[Beginn]]-Tabelle1[[#This Row],[Pause]]))</f>
        <v/>
      </c>
      <c r="J1491" s="2" t="str">
        <f>IF(ISNUMBER(Tabelle1[[#This Row],[Stunde]]),IF(Tabelle1[[#This Row],[Stunde]]&gt;0,Tabelle1[[#This Row],[Stunde]]*$J$1*24,""),"")</f>
        <v/>
      </c>
      <c r="K1491" t="str">
        <f>IF(MOD(Tabelle1[[#This Row],[Datum]],7)=1,SUMIF(Tabelle1[Datum],"&lt;="&amp;Tabelle1[[#This Row],[Datum]],Tabelle1[Betrag]),"")</f>
        <v/>
      </c>
      <c r="L1491" s="6" t="str">
        <f>IF(MOD(Tabelle1[[#This Row],[Datum]],7)=1,SUMIF(Tabelle1[Datum],"&lt;="&amp;Tabelle1[[#This Row],[Datum]],Tabelle1[Stunde]),"")</f>
        <v/>
      </c>
    </row>
    <row r="1492" spans="2:12" hidden="1">
      <c r="B1492">
        <f>IF(Tabelle1[[#This Row],[Datum]]&lt;1,"",YEAR(Tabelle1[[#This Row],[Datum]]))</f>
        <v>2029</v>
      </c>
      <c r="C1492">
        <f>IF(Tabelle1[[#This Row],[Datum]]&lt;1,"",MONTH(Tabelle1[[#This Row],[Datum]]))</f>
        <v>1</v>
      </c>
      <c r="D1492">
        <f>IF(Tabelle1[[#This Row],[Verdienst]]="","",_xlfn.ISOWEEKNUM(Tabelle1[[#This Row],[Datum]]))</f>
        <v>4</v>
      </c>
      <c r="E1492" s="5">
        <v>47146</v>
      </c>
      <c r="F1492" s="4"/>
      <c r="G1492" s="4"/>
      <c r="I1492" s="6" t="str">
        <f>IF(Tabelle1[[#This Row],[Beginn]]&lt;1,"",IF(OR(Tabelle1[[#This Row],[Beginn]]="Urlaub",Tabelle1[[#This Row],[Beginn]]="Krank",Tabelle1[[#This Row],[Beginn]]="Feiertag"),8/24,Tabelle1[[#This Row],[Ende]]-Tabelle1[[#This Row],[Beginn]]-Tabelle1[[#This Row],[Pause]]))</f>
        <v/>
      </c>
      <c r="J1492" s="2" t="str">
        <f>IF(ISNUMBER(Tabelle1[[#This Row],[Stunde]]),IF(Tabelle1[[#This Row],[Stunde]]&gt;0,Tabelle1[[#This Row],[Stunde]]*$J$1*24,""),"")</f>
        <v/>
      </c>
      <c r="K1492">
        <f>IF(MOD(Tabelle1[[#This Row],[Datum]],7)=1,SUMIF(Tabelle1[Datum],"&lt;="&amp;Tabelle1[[#This Row],[Datum]],Tabelle1[Betrag]),"")</f>
        <v>506.55999999999995</v>
      </c>
      <c r="L1492" s="6">
        <f>IF(MOD(Tabelle1[[#This Row],[Datum]],7)=1,SUMIF(Tabelle1[Datum],"&lt;="&amp;Tabelle1[[#This Row],[Datum]],Tabelle1[Stunde]),"")</f>
        <v>1.3333333333333333</v>
      </c>
    </row>
    <row r="1493" spans="2:12" hidden="1">
      <c r="B1493">
        <f>IF(Tabelle1[[#This Row],[Datum]]&lt;1,"",YEAR(Tabelle1[[#This Row],[Datum]]))</f>
        <v>2029</v>
      </c>
      <c r="C1493">
        <f>IF(Tabelle1[[#This Row],[Datum]]&lt;1,"",MONTH(Tabelle1[[#This Row],[Datum]]))</f>
        <v>1</v>
      </c>
      <c r="D1493" t="str">
        <f>IF(Tabelle1[[#This Row],[Verdienst]]="","",_xlfn.ISOWEEKNUM(Tabelle1[[#This Row],[Datum]]))</f>
        <v/>
      </c>
      <c r="E1493" s="5">
        <v>47147</v>
      </c>
      <c r="F1493" s="4"/>
      <c r="G1493" s="4"/>
      <c r="I1493" s="6" t="str">
        <f>IF(Tabelle1[[#This Row],[Beginn]]&lt;1,"",IF(OR(Tabelle1[[#This Row],[Beginn]]="Urlaub",Tabelle1[[#This Row],[Beginn]]="Krank",Tabelle1[[#This Row],[Beginn]]="Feiertag"),8/24,Tabelle1[[#This Row],[Ende]]-Tabelle1[[#This Row],[Beginn]]-Tabelle1[[#This Row],[Pause]]))</f>
        <v/>
      </c>
      <c r="J1493" s="2" t="str">
        <f>IF(ISNUMBER(Tabelle1[[#This Row],[Stunde]]),IF(Tabelle1[[#This Row],[Stunde]]&gt;0,Tabelle1[[#This Row],[Stunde]]*$J$1*24,""),"")</f>
        <v/>
      </c>
      <c r="K1493" t="str">
        <f>IF(MOD(Tabelle1[[#This Row],[Datum]],7)=1,SUMIF(Tabelle1[Datum],"&lt;="&amp;Tabelle1[[#This Row],[Datum]],Tabelle1[Betrag]),"")</f>
        <v/>
      </c>
      <c r="L1493" s="6" t="str">
        <f>IF(MOD(Tabelle1[[#This Row],[Datum]],7)=1,SUMIF(Tabelle1[Datum],"&lt;="&amp;Tabelle1[[#This Row],[Datum]],Tabelle1[Stunde]),"")</f>
        <v/>
      </c>
    </row>
    <row r="1494" spans="2:12" hidden="1">
      <c r="B1494">
        <f>IF(Tabelle1[[#This Row],[Datum]]&lt;1,"",YEAR(Tabelle1[[#This Row],[Datum]]))</f>
        <v>2029</v>
      </c>
      <c r="C1494">
        <f>IF(Tabelle1[[#This Row],[Datum]]&lt;1,"",MONTH(Tabelle1[[#This Row],[Datum]]))</f>
        <v>1</v>
      </c>
      <c r="D1494" t="str">
        <f>IF(Tabelle1[[#This Row],[Verdienst]]="","",_xlfn.ISOWEEKNUM(Tabelle1[[#This Row],[Datum]]))</f>
        <v/>
      </c>
      <c r="E1494" s="5">
        <v>47148</v>
      </c>
      <c r="F1494" s="4"/>
      <c r="G1494" s="4"/>
      <c r="I1494" s="6" t="str">
        <f>IF(Tabelle1[[#This Row],[Beginn]]&lt;1,"",IF(OR(Tabelle1[[#This Row],[Beginn]]="Urlaub",Tabelle1[[#This Row],[Beginn]]="Krank",Tabelle1[[#This Row],[Beginn]]="Feiertag"),8/24,Tabelle1[[#This Row],[Ende]]-Tabelle1[[#This Row],[Beginn]]-Tabelle1[[#This Row],[Pause]]))</f>
        <v/>
      </c>
      <c r="J1494" s="2" t="str">
        <f>IF(ISNUMBER(Tabelle1[[#This Row],[Stunde]]),IF(Tabelle1[[#This Row],[Stunde]]&gt;0,Tabelle1[[#This Row],[Stunde]]*$J$1*24,""),"")</f>
        <v/>
      </c>
      <c r="K1494" t="str">
        <f>IF(MOD(Tabelle1[[#This Row],[Datum]],7)=1,SUMIF(Tabelle1[Datum],"&lt;="&amp;Tabelle1[[#This Row],[Datum]],Tabelle1[Betrag]),"")</f>
        <v/>
      </c>
      <c r="L1494" s="6" t="str">
        <f>IF(MOD(Tabelle1[[#This Row],[Datum]],7)=1,SUMIF(Tabelle1[Datum],"&lt;="&amp;Tabelle1[[#This Row],[Datum]],Tabelle1[Stunde]),"")</f>
        <v/>
      </c>
    </row>
    <row r="1495" spans="2:12" hidden="1">
      <c r="B1495">
        <f>IF(Tabelle1[[#This Row],[Datum]]&lt;1,"",YEAR(Tabelle1[[#This Row],[Datum]]))</f>
        <v>2029</v>
      </c>
      <c r="C1495">
        <f>IF(Tabelle1[[#This Row],[Datum]]&lt;1,"",MONTH(Tabelle1[[#This Row],[Datum]]))</f>
        <v>1</v>
      </c>
      <c r="D1495" t="str">
        <f>IF(Tabelle1[[#This Row],[Verdienst]]="","",_xlfn.ISOWEEKNUM(Tabelle1[[#This Row],[Datum]]))</f>
        <v/>
      </c>
      <c r="E1495" s="5">
        <v>47149</v>
      </c>
      <c r="F1495" s="4"/>
      <c r="G1495" s="4"/>
      <c r="I1495" s="6" t="str">
        <f>IF(Tabelle1[[#This Row],[Beginn]]&lt;1,"",IF(OR(Tabelle1[[#This Row],[Beginn]]="Urlaub",Tabelle1[[#This Row],[Beginn]]="Krank",Tabelle1[[#This Row],[Beginn]]="Feiertag"),8/24,Tabelle1[[#This Row],[Ende]]-Tabelle1[[#This Row],[Beginn]]-Tabelle1[[#This Row],[Pause]]))</f>
        <v/>
      </c>
      <c r="J1495" s="2" t="str">
        <f>IF(ISNUMBER(Tabelle1[[#This Row],[Stunde]]),IF(Tabelle1[[#This Row],[Stunde]]&gt;0,Tabelle1[[#This Row],[Stunde]]*$J$1*24,""),"")</f>
        <v/>
      </c>
      <c r="K1495" t="str">
        <f>IF(MOD(Tabelle1[[#This Row],[Datum]],7)=1,SUMIF(Tabelle1[Datum],"&lt;="&amp;Tabelle1[[#This Row],[Datum]],Tabelle1[Betrag]),"")</f>
        <v/>
      </c>
      <c r="L1495" s="6" t="str">
        <f>IF(MOD(Tabelle1[[#This Row],[Datum]],7)=1,SUMIF(Tabelle1[Datum],"&lt;="&amp;Tabelle1[[#This Row],[Datum]],Tabelle1[Stunde]),"")</f>
        <v/>
      </c>
    </row>
    <row r="1496" spans="2:12" hidden="1">
      <c r="B1496">
        <f>IF(Tabelle1[[#This Row],[Datum]]&lt;1,"",YEAR(Tabelle1[[#This Row],[Datum]]))</f>
        <v>2029</v>
      </c>
      <c r="C1496">
        <f>IF(Tabelle1[[#This Row],[Datum]]&lt;1,"",MONTH(Tabelle1[[#This Row],[Datum]]))</f>
        <v>2</v>
      </c>
      <c r="D1496" t="str">
        <f>IF(Tabelle1[[#This Row],[Verdienst]]="","",_xlfn.ISOWEEKNUM(Tabelle1[[#This Row],[Datum]]))</f>
        <v/>
      </c>
      <c r="E1496" s="5">
        <v>47150</v>
      </c>
      <c r="F1496" s="4"/>
      <c r="G1496" s="4"/>
      <c r="I1496" s="6" t="str">
        <f>IF(Tabelle1[[#This Row],[Beginn]]&lt;1,"",IF(OR(Tabelle1[[#This Row],[Beginn]]="Urlaub",Tabelle1[[#This Row],[Beginn]]="Krank",Tabelle1[[#This Row],[Beginn]]="Feiertag"),8/24,Tabelle1[[#This Row],[Ende]]-Tabelle1[[#This Row],[Beginn]]-Tabelle1[[#This Row],[Pause]]))</f>
        <v/>
      </c>
      <c r="J1496" s="2" t="str">
        <f>IF(ISNUMBER(Tabelle1[[#This Row],[Stunde]]),IF(Tabelle1[[#This Row],[Stunde]]&gt;0,Tabelle1[[#This Row],[Stunde]]*$J$1*24,""),"")</f>
        <v/>
      </c>
      <c r="K1496" t="str">
        <f>IF(MOD(Tabelle1[[#This Row],[Datum]],7)=1,SUMIF(Tabelle1[Datum],"&lt;="&amp;Tabelle1[[#This Row],[Datum]],Tabelle1[Betrag]),"")</f>
        <v/>
      </c>
      <c r="L1496" s="6" t="str">
        <f>IF(MOD(Tabelle1[[#This Row],[Datum]],7)=1,SUMIF(Tabelle1[Datum],"&lt;="&amp;Tabelle1[[#This Row],[Datum]],Tabelle1[Stunde]),"")</f>
        <v/>
      </c>
    </row>
    <row r="1497" spans="2:12" hidden="1">
      <c r="B1497">
        <f>IF(Tabelle1[[#This Row],[Datum]]&lt;1,"",YEAR(Tabelle1[[#This Row],[Datum]]))</f>
        <v>2029</v>
      </c>
      <c r="C1497">
        <f>IF(Tabelle1[[#This Row],[Datum]]&lt;1,"",MONTH(Tabelle1[[#This Row],[Datum]]))</f>
        <v>2</v>
      </c>
      <c r="D1497" t="str">
        <f>IF(Tabelle1[[#This Row],[Verdienst]]="","",_xlfn.ISOWEEKNUM(Tabelle1[[#This Row],[Datum]]))</f>
        <v/>
      </c>
      <c r="E1497" s="5">
        <v>47151</v>
      </c>
      <c r="F1497" s="4"/>
      <c r="G1497" s="4"/>
      <c r="I1497" s="6" t="str">
        <f>IF(Tabelle1[[#This Row],[Beginn]]&lt;1,"",IF(OR(Tabelle1[[#This Row],[Beginn]]="Urlaub",Tabelle1[[#This Row],[Beginn]]="Krank",Tabelle1[[#This Row],[Beginn]]="Feiertag"),8/24,Tabelle1[[#This Row],[Ende]]-Tabelle1[[#This Row],[Beginn]]-Tabelle1[[#This Row],[Pause]]))</f>
        <v/>
      </c>
      <c r="J1497" s="2" t="str">
        <f>IF(ISNUMBER(Tabelle1[[#This Row],[Stunde]]),IF(Tabelle1[[#This Row],[Stunde]]&gt;0,Tabelle1[[#This Row],[Stunde]]*$J$1*24,""),"")</f>
        <v/>
      </c>
      <c r="K1497" t="str">
        <f>IF(MOD(Tabelle1[[#This Row],[Datum]],7)=1,SUMIF(Tabelle1[Datum],"&lt;="&amp;Tabelle1[[#This Row],[Datum]],Tabelle1[Betrag]),"")</f>
        <v/>
      </c>
      <c r="L1497" s="6" t="str">
        <f>IF(MOD(Tabelle1[[#This Row],[Datum]],7)=1,SUMIF(Tabelle1[Datum],"&lt;="&amp;Tabelle1[[#This Row],[Datum]],Tabelle1[Stunde]),"")</f>
        <v/>
      </c>
    </row>
    <row r="1498" spans="2:12" hidden="1">
      <c r="B1498">
        <f>IF(Tabelle1[[#This Row],[Datum]]&lt;1,"",YEAR(Tabelle1[[#This Row],[Datum]]))</f>
        <v>2029</v>
      </c>
      <c r="C1498">
        <f>IF(Tabelle1[[#This Row],[Datum]]&lt;1,"",MONTH(Tabelle1[[#This Row],[Datum]]))</f>
        <v>2</v>
      </c>
      <c r="D1498" t="str">
        <f>IF(Tabelle1[[#This Row],[Verdienst]]="","",_xlfn.ISOWEEKNUM(Tabelle1[[#This Row],[Datum]]))</f>
        <v/>
      </c>
      <c r="E1498" s="5">
        <v>47152</v>
      </c>
      <c r="F1498" s="4"/>
      <c r="G1498" s="4"/>
      <c r="I1498" s="6" t="str">
        <f>IF(Tabelle1[[#This Row],[Beginn]]&lt;1,"",IF(OR(Tabelle1[[#This Row],[Beginn]]="Urlaub",Tabelle1[[#This Row],[Beginn]]="Krank",Tabelle1[[#This Row],[Beginn]]="Feiertag"),8/24,Tabelle1[[#This Row],[Ende]]-Tabelle1[[#This Row],[Beginn]]-Tabelle1[[#This Row],[Pause]]))</f>
        <v/>
      </c>
      <c r="J1498" s="2" t="str">
        <f>IF(ISNUMBER(Tabelle1[[#This Row],[Stunde]]),IF(Tabelle1[[#This Row],[Stunde]]&gt;0,Tabelle1[[#This Row],[Stunde]]*$J$1*24,""),"")</f>
        <v/>
      </c>
      <c r="K1498" t="str">
        <f>IF(MOD(Tabelle1[[#This Row],[Datum]],7)=1,SUMIF(Tabelle1[Datum],"&lt;="&amp;Tabelle1[[#This Row],[Datum]],Tabelle1[Betrag]),"")</f>
        <v/>
      </c>
      <c r="L1498" s="6" t="str">
        <f>IF(MOD(Tabelle1[[#This Row],[Datum]],7)=1,SUMIF(Tabelle1[Datum],"&lt;="&amp;Tabelle1[[#This Row],[Datum]],Tabelle1[Stunde]),"")</f>
        <v/>
      </c>
    </row>
    <row r="1499" spans="2:12" hidden="1">
      <c r="B1499">
        <f>IF(Tabelle1[[#This Row],[Datum]]&lt;1,"",YEAR(Tabelle1[[#This Row],[Datum]]))</f>
        <v>2029</v>
      </c>
      <c r="C1499">
        <f>IF(Tabelle1[[#This Row],[Datum]]&lt;1,"",MONTH(Tabelle1[[#This Row],[Datum]]))</f>
        <v>2</v>
      </c>
      <c r="D1499">
        <f>IF(Tabelle1[[#This Row],[Verdienst]]="","",_xlfn.ISOWEEKNUM(Tabelle1[[#This Row],[Datum]]))</f>
        <v>5</v>
      </c>
      <c r="E1499" s="5">
        <v>47153</v>
      </c>
      <c r="F1499" s="4"/>
      <c r="G1499" s="4"/>
      <c r="I1499" s="6" t="str">
        <f>IF(Tabelle1[[#This Row],[Beginn]]&lt;1,"",IF(OR(Tabelle1[[#This Row],[Beginn]]="Urlaub",Tabelle1[[#This Row],[Beginn]]="Krank",Tabelle1[[#This Row],[Beginn]]="Feiertag"),8/24,Tabelle1[[#This Row],[Ende]]-Tabelle1[[#This Row],[Beginn]]-Tabelle1[[#This Row],[Pause]]))</f>
        <v/>
      </c>
      <c r="J1499" s="2" t="str">
        <f>IF(ISNUMBER(Tabelle1[[#This Row],[Stunde]]),IF(Tabelle1[[#This Row],[Stunde]]&gt;0,Tabelle1[[#This Row],[Stunde]]*$J$1*24,""),"")</f>
        <v/>
      </c>
      <c r="K1499">
        <f>IF(MOD(Tabelle1[[#This Row],[Datum]],7)=1,SUMIF(Tabelle1[Datum],"&lt;="&amp;Tabelle1[[#This Row],[Datum]],Tabelle1[Betrag]),"")</f>
        <v>506.55999999999995</v>
      </c>
      <c r="L1499" s="6">
        <f>IF(MOD(Tabelle1[[#This Row],[Datum]],7)=1,SUMIF(Tabelle1[Datum],"&lt;="&amp;Tabelle1[[#This Row],[Datum]],Tabelle1[Stunde]),"")</f>
        <v>1.3333333333333333</v>
      </c>
    </row>
    <row r="1500" spans="2:12" hidden="1">
      <c r="B1500">
        <f>IF(Tabelle1[[#This Row],[Datum]]&lt;1,"",YEAR(Tabelle1[[#This Row],[Datum]]))</f>
        <v>2029</v>
      </c>
      <c r="C1500">
        <f>IF(Tabelle1[[#This Row],[Datum]]&lt;1,"",MONTH(Tabelle1[[#This Row],[Datum]]))</f>
        <v>2</v>
      </c>
      <c r="D1500" t="str">
        <f>IF(Tabelle1[[#This Row],[Verdienst]]="","",_xlfn.ISOWEEKNUM(Tabelle1[[#This Row],[Datum]]))</f>
        <v/>
      </c>
      <c r="E1500" s="5">
        <v>47154</v>
      </c>
      <c r="F1500" s="4"/>
      <c r="G1500" s="4"/>
      <c r="I1500" s="6" t="str">
        <f>IF(Tabelle1[[#This Row],[Beginn]]&lt;1,"",IF(OR(Tabelle1[[#This Row],[Beginn]]="Urlaub",Tabelle1[[#This Row],[Beginn]]="Krank",Tabelle1[[#This Row],[Beginn]]="Feiertag"),8/24,Tabelle1[[#This Row],[Ende]]-Tabelle1[[#This Row],[Beginn]]-Tabelle1[[#This Row],[Pause]]))</f>
        <v/>
      </c>
      <c r="J1500" s="2" t="str">
        <f>IF(ISNUMBER(Tabelle1[[#This Row],[Stunde]]),IF(Tabelle1[[#This Row],[Stunde]]&gt;0,Tabelle1[[#This Row],[Stunde]]*$J$1*24,""),"")</f>
        <v/>
      </c>
      <c r="K1500" t="str">
        <f>IF(MOD(Tabelle1[[#This Row],[Datum]],7)=1,SUMIF(Tabelle1[Datum],"&lt;="&amp;Tabelle1[[#This Row],[Datum]],Tabelle1[Betrag]),"")</f>
        <v/>
      </c>
      <c r="L1500" s="6" t="str">
        <f>IF(MOD(Tabelle1[[#This Row],[Datum]],7)=1,SUMIF(Tabelle1[Datum],"&lt;="&amp;Tabelle1[[#This Row],[Datum]],Tabelle1[Stunde]),"")</f>
        <v/>
      </c>
    </row>
    <row r="1501" spans="2:12" hidden="1">
      <c r="B1501">
        <f>IF(Tabelle1[[#This Row],[Datum]]&lt;1,"",YEAR(Tabelle1[[#This Row],[Datum]]))</f>
        <v>2029</v>
      </c>
      <c r="C1501">
        <f>IF(Tabelle1[[#This Row],[Datum]]&lt;1,"",MONTH(Tabelle1[[#This Row],[Datum]]))</f>
        <v>2</v>
      </c>
      <c r="D1501" t="str">
        <f>IF(Tabelle1[[#This Row],[Verdienst]]="","",_xlfn.ISOWEEKNUM(Tabelle1[[#This Row],[Datum]]))</f>
        <v/>
      </c>
      <c r="E1501" s="5">
        <v>47155</v>
      </c>
      <c r="F1501" s="4"/>
      <c r="G1501" s="4"/>
      <c r="I1501" s="6" t="str">
        <f>IF(Tabelle1[[#This Row],[Beginn]]&lt;1,"",IF(OR(Tabelle1[[#This Row],[Beginn]]="Urlaub",Tabelle1[[#This Row],[Beginn]]="Krank",Tabelle1[[#This Row],[Beginn]]="Feiertag"),8/24,Tabelle1[[#This Row],[Ende]]-Tabelle1[[#This Row],[Beginn]]-Tabelle1[[#This Row],[Pause]]))</f>
        <v/>
      </c>
      <c r="J1501" s="2" t="str">
        <f>IF(ISNUMBER(Tabelle1[[#This Row],[Stunde]]),IF(Tabelle1[[#This Row],[Stunde]]&gt;0,Tabelle1[[#This Row],[Stunde]]*$J$1*24,""),"")</f>
        <v/>
      </c>
      <c r="K1501" t="str">
        <f>IF(MOD(Tabelle1[[#This Row],[Datum]],7)=1,SUMIF(Tabelle1[Datum],"&lt;="&amp;Tabelle1[[#This Row],[Datum]],Tabelle1[Betrag]),"")</f>
        <v/>
      </c>
      <c r="L1501" s="6" t="str">
        <f>IF(MOD(Tabelle1[[#This Row],[Datum]],7)=1,SUMIF(Tabelle1[Datum],"&lt;="&amp;Tabelle1[[#This Row],[Datum]],Tabelle1[Stunde]),"")</f>
        <v/>
      </c>
    </row>
    <row r="1502" spans="2:12" hidden="1">
      <c r="B1502">
        <f>IF(Tabelle1[[#This Row],[Datum]]&lt;1,"",YEAR(Tabelle1[[#This Row],[Datum]]))</f>
        <v>2029</v>
      </c>
      <c r="C1502">
        <f>IF(Tabelle1[[#This Row],[Datum]]&lt;1,"",MONTH(Tabelle1[[#This Row],[Datum]]))</f>
        <v>2</v>
      </c>
      <c r="D1502" t="str">
        <f>IF(Tabelle1[[#This Row],[Verdienst]]="","",_xlfn.ISOWEEKNUM(Tabelle1[[#This Row],[Datum]]))</f>
        <v/>
      </c>
      <c r="E1502" s="5">
        <v>47156</v>
      </c>
      <c r="F1502" s="4"/>
      <c r="G1502" s="4"/>
      <c r="I1502" s="6" t="str">
        <f>IF(Tabelle1[[#This Row],[Beginn]]&lt;1,"",IF(OR(Tabelle1[[#This Row],[Beginn]]="Urlaub",Tabelle1[[#This Row],[Beginn]]="Krank",Tabelle1[[#This Row],[Beginn]]="Feiertag"),8/24,Tabelle1[[#This Row],[Ende]]-Tabelle1[[#This Row],[Beginn]]-Tabelle1[[#This Row],[Pause]]))</f>
        <v/>
      </c>
      <c r="J1502" s="2" t="str">
        <f>IF(ISNUMBER(Tabelle1[[#This Row],[Stunde]]),IF(Tabelle1[[#This Row],[Stunde]]&gt;0,Tabelle1[[#This Row],[Stunde]]*$J$1*24,""),"")</f>
        <v/>
      </c>
      <c r="K1502" t="str">
        <f>IF(MOD(Tabelle1[[#This Row],[Datum]],7)=1,SUMIF(Tabelle1[Datum],"&lt;="&amp;Tabelle1[[#This Row],[Datum]],Tabelle1[Betrag]),"")</f>
        <v/>
      </c>
      <c r="L1502" s="6" t="str">
        <f>IF(MOD(Tabelle1[[#This Row],[Datum]],7)=1,SUMIF(Tabelle1[Datum],"&lt;="&amp;Tabelle1[[#This Row],[Datum]],Tabelle1[Stunde]),"")</f>
        <v/>
      </c>
    </row>
    <row r="1503" spans="2:12" hidden="1">
      <c r="B1503">
        <f>IF(Tabelle1[[#This Row],[Datum]]&lt;1,"",YEAR(Tabelle1[[#This Row],[Datum]]))</f>
        <v>2029</v>
      </c>
      <c r="C1503">
        <f>IF(Tabelle1[[#This Row],[Datum]]&lt;1,"",MONTH(Tabelle1[[#This Row],[Datum]]))</f>
        <v>2</v>
      </c>
      <c r="D1503" t="str">
        <f>IF(Tabelle1[[#This Row],[Verdienst]]="","",_xlfn.ISOWEEKNUM(Tabelle1[[#This Row],[Datum]]))</f>
        <v/>
      </c>
      <c r="E1503" s="5">
        <v>47157</v>
      </c>
      <c r="F1503" s="4"/>
      <c r="G1503" s="4"/>
      <c r="I1503" s="6" t="str">
        <f>IF(Tabelle1[[#This Row],[Beginn]]&lt;1,"",IF(OR(Tabelle1[[#This Row],[Beginn]]="Urlaub",Tabelle1[[#This Row],[Beginn]]="Krank",Tabelle1[[#This Row],[Beginn]]="Feiertag"),8/24,Tabelle1[[#This Row],[Ende]]-Tabelle1[[#This Row],[Beginn]]-Tabelle1[[#This Row],[Pause]]))</f>
        <v/>
      </c>
      <c r="J1503" s="2" t="str">
        <f>IF(ISNUMBER(Tabelle1[[#This Row],[Stunde]]),IF(Tabelle1[[#This Row],[Stunde]]&gt;0,Tabelle1[[#This Row],[Stunde]]*$J$1*24,""),"")</f>
        <v/>
      </c>
      <c r="K1503" t="str">
        <f>IF(MOD(Tabelle1[[#This Row],[Datum]],7)=1,SUMIF(Tabelle1[Datum],"&lt;="&amp;Tabelle1[[#This Row],[Datum]],Tabelle1[Betrag]),"")</f>
        <v/>
      </c>
      <c r="L1503" s="6" t="str">
        <f>IF(MOD(Tabelle1[[#This Row],[Datum]],7)=1,SUMIF(Tabelle1[Datum],"&lt;="&amp;Tabelle1[[#This Row],[Datum]],Tabelle1[Stunde]),"")</f>
        <v/>
      </c>
    </row>
    <row r="1504" spans="2:12" hidden="1">
      <c r="B1504">
        <f>IF(Tabelle1[[#This Row],[Datum]]&lt;1,"",YEAR(Tabelle1[[#This Row],[Datum]]))</f>
        <v>2029</v>
      </c>
      <c r="C1504">
        <f>IF(Tabelle1[[#This Row],[Datum]]&lt;1,"",MONTH(Tabelle1[[#This Row],[Datum]]))</f>
        <v>2</v>
      </c>
      <c r="D1504" t="str">
        <f>IF(Tabelle1[[#This Row],[Verdienst]]="","",_xlfn.ISOWEEKNUM(Tabelle1[[#This Row],[Datum]]))</f>
        <v/>
      </c>
      <c r="E1504" s="5">
        <v>47158</v>
      </c>
      <c r="F1504" s="4"/>
      <c r="G1504" s="4"/>
      <c r="I1504" s="6" t="str">
        <f>IF(Tabelle1[[#This Row],[Beginn]]&lt;1,"",IF(OR(Tabelle1[[#This Row],[Beginn]]="Urlaub",Tabelle1[[#This Row],[Beginn]]="Krank",Tabelle1[[#This Row],[Beginn]]="Feiertag"),8/24,Tabelle1[[#This Row],[Ende]]-Tabelle1[[#This Row],[Beginn]]-Tabelle1[[#This Row],[Pause]]))</f>
        <v/>
      </c>
      <c r="J1504" s="2" t="str">
        <f>IF(ISNUMBER(Tabelle1[[#This Row],[Stunde]]),IF(Tabelle1[[#This Row],[Stunde]]&gt;0,Tabelle1[[#This Row],[Stunde]]*$J$1*24,""),"")</f>
        <v/>
      </c>
      <c r="K1504" t="str">
        <f>IF(MOD(Tabelle1[[#This Row],[Datum]],7)=1,SUMIF(Tabelle1[Datum],"&lt;="&amp;Tabelle1[[#This Row],[Datum]],Tabelle1[Betrag]),"")</f>
        <v/>
      </c>
      <c r="L1504" s="6" t="str">
        <f>IF(MOD(Tabelle1[[#This Row],[Datum]],7)=1,SUMIF(Tabelle1[Datum],"&lt;="&amp;Tabelle1[[#This Row],[Datum]],Tabelle1[Stunde]),"")</f>
        <v/>
      </c>
    </row>
    <row r="1505" spans="2:12" hidden="1">
      <c r="B1505">
        <f>IF(Tabelle1[[#This Row],[Datum]]&lt;1,"",YEAR(Tabelle1[[#This Row],[Datum]]))</f>
        <v>2029</v>
      </c>
      <c r="C1505">
        <f>IF(Tabelle1[[#This Row],[Datum]]&lt;1,"",MONTH(Tabelle1[[#This Row],[Datum]]))</f>
        <v>2</v>
      </c>
      <c r="D1505" t="str">
        <f>IF(Tabelle1[[#This Row],[Verdienst]]="","",_xlfn.ISOWEEKNUM(Tabelle1[[#This Row],[Datum]]))</f>
        <v/>
      </c>
      <c r="E1505" s="5">
        <v>47159</v>
      </c>
      <c r="F1505" s="4"/>
      <c r="G1505" s="4"/>
      <c r="I1505" s="6" t="str">
        <f>IF(Tabelle1[[#This Row],[Beginn]]&lt;1,"",IF(OR(Tabelle1[[#This Row],[Beginn]]="Urlaub",Tabelle1[[#This Row],[Beginn]]="Krank",Tabelle1[[#This Row],[Beginn]]="Feiertag"),8/24,Tabelle1[[#This Row],[Ende]]-Tabelle1[[#This Row],[Beginn]]-Tabelle1[[#This Row],[Pause]]))</f>
        <v/>
      </c>
      <c r="J1505" s="2" t="str">
        <f>IF(ISNUMBER(Tabelle1[[#This Row],[Stunde]]),IF(Tabelle1[[#This Row],[Stunde]]&gt;0,Tabelle1[[#This Row],[Stunde]]*$J$1*24,""),"")</f>
        <v/>
      </c>
      <c r="K1505" t="str">
        <f>IF(MOD(Tabelle1[[#This Row],[Datum]],7)=1,SUMIF(Tabelle1[Datum],"&lt;="&amp;Tabelle1[[#This Row],[Datum]],Tabelle1[Betrag]),"")</f>
        <v/>
      </c>
      <c r="L1505" s="6" t="str">
        <f>IF(MOD(Tabelle1[[#This Row],[Datum]],7)=1,SUMIF(Tabelle1[Datum],"&lt;="&amp;Tabelle1[[#This Row],[Datum]],Tabelle1[Stunde]),"")</f>
        <v/>
      </c>
    </row>
    <row r="1506" spans="2:12" hidden="1">
      <c r="B1506">
        <f>IF(Tabelle1[[#This Row],[Datum]]&lt;1,"",YEAR(Tabelle1[[#This Row],[Datum]]))</f>
        <v>2029</v>
      </c>
      <c r="C1506">
        <f>IF(Tabelle1[[#This Row],[Datum]]&lt;1,"",MONTH(Tabelle1[[#This Row],[Datum]]))</f>
        <v>2</v>
      </c>
      <c r="D1506">
        <f>IF(Tabelle1[[#This Row],[Verdienst]]="","",_xlfn.ISOWEEKNUM(Tabelle1[[#This Row],[Datum]]))</f>
        <v>6</v>
      </c>
      <c r="E1506" s="5">
        <v>47160</v>
      </c>
      <c r="F1506" s="4"/>
      <c r="G1506" s="4"/>
      <c r="I1506" s="6" t="str">
        <f>IF(Tabelle1[[#This Row],[Beginn]]&lt;1,"",IF(OR(Tabelle1[[#This Row],[Beginn]]="Urlaub",Tabelle1[[#This Row],[Beginn]]="Krank",Tabelle1[[#This Row],[Beginn]]="Feiertag"),8/24,Tabelle1[[#This Row],[Ende]]-Tabelle1[[#This Row],[Beginn]]-Tabelle1[[#This Row],[Pause]]))</f>
        <v/>
      </c>
      <c r="J1506" s="2" t="str">
        <f>IF(ISNUMBER(Tabelle1[[#This Row],[Stunde]]),IF(Tabelle1[[#This Row],[Stunde]]&gt;0,Tabelle1[[#This Row],[Stunde]]*$J$1*24,""),"")</f>
        <v/>
      </c>
      <c r="K1506">
        <f>IF(MOD(Tabelle1[[#This Row],[Datum]],7)=1,SUMIF(Tabelle1[Datum],"&lt;="&amp;Tabelle1[[#This Row],[Datum]],Tabelle1[Betrag]),"")</f>
        <v>506.55999999999995</v>
      </c>
      <c r="L1506" s="6">
        <f>IF(MOD(Tabelle1[[#This Row],[Datum]],7)=1,SUMIF(Tabelle1[Datum],"&lt;="&amp;Tabelle1[[#This Row],[Datum]],Tabelle1[Stunde]),"")</f>
        <v>1.3333333333333333</v>
      </c>
    </row>
    <row r="1507" spans="2:12" hidden="1">
      <c r="B1507">
        <f>IF(Tabelle1[[#This Row],[Datum]]&lt;1,"",YEAR(Tabelle1[[#This Row],[Datum]]))</f>
        <v>2029</v>
      </c>
      <c r="C1507">
        <f>IF(Tabelle1[[#This Row],[Datum]]&lt;1,"",MONTH(Tabelle1[[#This Row],[Datum]]))</f>
        <v>2</v>
      </c>
      <c r="D1507" t="str">
        <f>IF(Tabelle1[[#This Row],[Verdienst]]="","",_xlfn.ISOWEEKNUM(Tabelle1[[#This Row],[Datum]]))</f>
        <v/>
      </c>
      <c r="E1507" s="5">
        <v>47161</v>
      </c>
      <c r="F1507" s="4"/>
      <c r="G1507" s="4"/>
      <c r="I1507" s="6" t="str">
        <f>IF(Tabelle1[[#This Row],[Beginn]]&lt;1,"",IF(OR(Tabelle1[[#This Row],[Beginn]]="Urlaub",Tabelle1[[#This Row],[Beginn]]="Krank",Tabelle1[[#This Row],[Beginn]]="Feiertag"),8/24,Tabelle1[[#This Row],[Ende]]-Tabelle1[[#This Row],[Beginn]]-Tabelle1[[#This Row],[Pause]]))</f>
        <v/>
      </c>
      <c r="J1507" s="2" t="str">
        <f>IF(ISNUMBER(Tabelle1[[#This Row],[Stunde]]),IF(Tabelle1[[#This Row],[Stunde]]&gt;0,Tabelle1[[#This Row],[Stunde]]*$J$1*24,""),"")</f>
        <v/>
      </c>
      <c r="K1507" t="str">
        <f>IF(MOD(Tabelle1[[#This Row],[Datum]],7)=1,SUMIF(Tabelle1[Datum],"&lt;="&amp;Tabelle1[[#This Row],[Datum]],Tabelle1[Betrag]),"")</f>
        <v/>
      </c>
      <c r="L1507" s="6" t="str">
        <f>IF(MOD(Tabelle1[[#This Row],[Datum]],7)=1,SUMIF(Tabelle1[Datum],"&lt;="&amp;Tabelle1[[#This Row],[Datum]],Tabelle1[Stunde]),"")</f>
        <v/>
      </c>
    </row>
    <row r="1508" spans="2:12" hidden="1">
      <c r="B1508">
        <f>IF(Tabelle1[[#This Row],[Datum]]&lt;1,"",YEAR(Tabelle1[[#This Row],[Datum]]))</f>
        <v>2029</v>
      </c>
      <c r="C1508">
        <f>IF(Tabelle1[[#This Row],[Datum]]&lt;1,"",MONTH(Tabelle1[[#This Row],[Datum]]))</f>
        <v>2</v>
      </c>
      <c r="D1508" t="str">
        <f>IF(Tabelle1[[#This Row],[Verdienst]]="","",_xlfn.ISOWEEKNUM(Tabelle1[[#This Row],[Datum]]))</f>
        <v/>
      </c>
      <c r="E1508" s="5">
        <v>47162</v>
      </c>
      <c r="F1508" s="4"/>
      <c r="G1508" s="4"/>
      <c r="I1508" s="6" t="str">
        <f>IF(Tabelle1[[#This Row],[Beginn]]&lt;1,"",IF(OR(Tabelle1[[#This Row],[Beginn]]="Urlaub",Tabelle1[[#This Row],[Beginn]]="Krank",Tabelle1[[#This Row],[Beginn]]="Feiertag"),8/24,Tabelle1[[#This Row],[Ende]]-Tabelle1[[#This Row],[Beginn]]-Tabelle1[[#This Row],[Pause]]))</f>
        <v/>
      </c>
      <c r="J1508" s="2" t="str">
        <f>IF(ISNUMBER(Tabelle1[[#This Row],[Stunde]]),IF(Tabelle1[[#This Row],[Stunde]]&gt;0,Tabelle1[[#This Row],[Stunde]]*$J$1*24,""),"")</f>
        <v/>
      </c>
      <c r="K1508" t="str">
        <f>IF(MOD(Tabelle1[[#This Row],[Datum]],7)=1,SUMIF(Tabelle1[Datum],"&lt;="&amp;Tabelle1[[#This Row],[Datum]],Tabelle1[Betrag]),"")</f>
        <v/>
      </c>
      <c r="L1508" s="6" t="str">
        <f>IF(MOD(Tabelle1[[#This Row],[Datum]],7)=1,SUMIF(Tabelle1[Datum],"&lt;="&amp;Tabelle1[[#This Row],[Datum]],Tabelle1[Stunde]),"")</f>
        <v/>
      </c>
    </row>
    <row r="1509" spans="2:12" hidden="1">
      <c r="B1509">
        <f>IF(Tabelle1[[#This Row],[Datum]]&lt;1,"",YEAR(Tabelle1[[#This Row],[Datum]]))</f>
        <v>2029</v>
      </c>
      <c r="C1509">
        <f>IF(Tabelle1[[#This Row],[Datum]]&lt;1,"",MONTH(Tabelle1[[#This Row],[Datum]]))</f>
        <v>2</v>
      </c>
      <c r="D1509" t="str">
        <f>IF(Tabelle1[[#This Row],[Verdienst]]="","",_xlfn.ISOWEEKNUM(Tabelle1[[#This Row],[Datum]]))</f>
        <v/>
      </c>
      <c r="E1509" s="5">
        <v>47163</v>
      </c>
      <c r="F1509" s="4"/>
      <c r="G1509" s="4"/>
      <c r="I1509" s="6" t="str">
        <f>IF(Tabelle1[[#This Row],[Beginn]]&lt;1,"",IF(OR(Tabelle1[[#This Row],[Beginn]]="Urlaub",Tabelle1[[#This Row],[Beginn]]="Krank",Tabelle1[[#This Row],[Beginn]]="Feiertag"),8/24,Tabelle1[[#This Row],[Ende]]-Tabelle1[[#This Row],[Beginn]]-Tabelle1[[#This Row],[Pause]]))</f>
        <v/>
      </c>
      <c r="J1509" s="2" t="str">
        <f>IF(ISNUMBER(Tabelle1[[#This Row],[Stunde]]),IF(Tabelle1[[#This Row],[Stunde]]&gt;0,Tabelle1[[#This Row],[Stunde]]*$J$1*24,""),"")</f>
        <v/>
      </c>
      <c r="K1509" t="str">
        <f>IF(MOD(Tabelle1[[#This Row],[Datum]],7)=1,SUMIF(Tabelle1[Datum],"&lt;="&amp;Tabelle1[[#This Row],[Datum]],Tabelle1[Betrag]),"")</f>
        <v/>
      </c>
      <c r="L1509" s="6" t="str">
        <f>IF(MOD(Tabelle1[[#This Row],[Datum]],7)=1,SUMIF(Tabelle1[Datum],"&lt;="&amp;Tabelle1[[#This Row],[Datum]],Tabelle1[Stunde]),"")</f>
        <v/>
      </c>
    </row>
    <row r="1510" spans="2:12" hidden="1">
      <c r="B1510">
        <f>IF(Tabelle1[[#This Row],[Datum]]&lt;1,"",YEAR(Tabelle1[[#This Row],[Datum]]))</f>
        <v>2029</v>
      </c>
      <c r="C1510">
        <f>IF(Tabelle1[[#This Row],[Datum]]&lt;1,"",MONTH(Tabelle1[[#This Row],[Datum]]))</f>
        <v>2</v>
      </c>
      <c r="D1510" t="str">
        <f>IF(Tabelle1[[#This Row],[Verdienst]]="","",_xlfn.ISOWEEKNUM(Tabelle1[[#This Row],[Datum]]))</f>
        <v/>
      </c>
      <c r="E1510" s="5">
        <v>47164</v>
      </c>
      <c r="F1510" s="4"/>
      <c r="G1510" s="4"/>
      <c r="I1510" s="6" t="str">
        <f>IF(Tabelle1[[#This Row],[Beginn]]&lt;1,"",IF(OR(Tabelle1[[#This Row],[Beginn]]="Urlaub",Tabelle1[[#This Row],[Beginn]]="Krank",Tabelle1[[#This Row],[Beginn]]="Feiertag"),8/24,Tabelle1[[#This Row],[Ende]]-Tabelle1[[#This Row],[Beginn]]-Tabelle1[[#This Row],[Pause]]))</f>
        <v/>
      </c>
      <c r="J1510" s="2" t="str">
        <f>IF(ISNUMBER(Tabelle1[[#This Row],[Stunde]]),IF(Tabelle1[[#This Row],[Stunde]]&gt;0,Tabelle1[[#This Row],[Stunde]]*$J$1*24,""),"")</f>
        <v/>
      </c>
      <c r="K1510" t="str">
        <f>IF(MOD(Tabelle1[[#This Row],[Datum]],7)=1,SUMIF(Tabelle1[Datum],"&lt;="&amp;Tabelle1[[#This Row],[Datum]],Tabelle1[Betrag]),"")</f>
        <v/>
      </c>
      <c r="L1510" s="6" t="str">
        <f>IF(MOD(Tabelle1[[#This Row],[Datum]],7)=1,SUMIF(Tabelle1[Datum],"&lt;="&amp;Tabelle1[[#This Row],[Datum]],Tabelle1[Stunde]),"")</f>
        <v/>
      </c>
    </row>
    <row r="1511" spans="2:12" hidden="1">
      <c r="B1511">
        <f>IF(Tabelle1[[#This Row],[Datum]]&lt;1,"",YEAR(Tabelle1[[#This Row],[Datum]]))</f>
        <v>2029</v>
      </c>
      <c r="C1511">
        <f>IF(Tabelle1[[#This Row],[Datum]]&lt;1,"",MONTH(Tabelle1[[#This Row],[Datum]]))</f>
        <v>2</v>
      </c>
      <c r="D1511" t="str">
        <f>IF(Tabelle1[[#This Row],[Verdienst]]="","",_xlfn.ISOWEEKNUM(Tabelle1[[#This Row],[Datum]]))</f>
        <v/>
      </c>
      <c r="E1511" s="5">
        <v>47165</v>
      </c>
      <c r="F1511" s="4"/>
      <c r="G1511" s="4"/>
      <c r="I1511" s="6" t="str">
        <f>IF(Tabelle1[[#This Row],[Beginn]]&lt;1,"",IF(OR(Tabelle1[[#This Row],[Beginn]]="Urlaub",Tabelle1[[#This Row],[Beginn]]="Krank",Tabelle1[[#This Row],[Beginn]]="Feiertag"),8/24,Tabelle1[[#This Row],[Ende]]-Tabelle1[[#This Row],[Beginn]]-Tabelle1[[#This Row],[Pause]]))</f>
        <v/>
      </c>
      <c r="J1511" s="2" t="str">
        <f>IF(ISNUMBER(Tabelle1[[#This Row],[Stunde]]),IF(Tabelle1[[#This Row],[Stunde]]&gt;0,Tabelle1[[#This Row],[Stunde]]*$J$1*24,""),"")</f>
        <v/>
      </c>
      <c r="K1511" t="str">
        <f>IF(MOD(Tabelle1[[#This Row],[Datum]],7)=1,SUMIF(Tabelle1[Datum],"&lt;="&amp;Tabelle1[[#This Row],[Datum]],Tabelle1[Betrag]),"")</f>
        <v/>
      </c>
      <c r="L1511" s="6" t="str">
        <f>IF(MOD(Tabelle1[[#This Row],[Datum]],7)=1,SUMIF(Tabelle1[Datum],"&lt;="&amp;Tabelle1[[#This Row],[Datum]],Tabelle1[Stunde]),"")</f>
        <v/>
      </c>
    </row>
    <row r="1512" spans="2:12" hidden="1">
      <c r="B1512">
        <f>IF(Tabelle1[[#This Row],[Datum]]&lt;1,"",YEAR(Tabelle1[[#This Row],[Datum]]))</f>
        <v>2029</v>
      </c>
      <c r="C1512">
        <f>IF(Tabelle1[[#This Row],[Datum]]&lt;1,"",MONTH(Tabelle1[[#This Row],[Datum]]))</f>
        <v>2</v>
      </c>
      <c r="D1512" t="str">
        <f>IF(Tabelle1[[#This Row],[Verdienst]]="","",_xlfn.ISOWEEKNUM(Tabelle1[[#This Row],[Datum]]))</f>
        <v/>
      </c>
      <c r="E1512" s="5">
        <v>47166</v>
      </c>
      <c r="F1512" s="4"/>
      <c r="G1512" s="4"/>
      <c r="I1512" s="6" t="str">
        <f>IF(Tabelle1[[#This Row],[Beginn]]&lt;1,"",IF(OR(Tabelle1[[#This Row],[Beginn]]="Urlaub",Tabelle1[[#This Row],[Beginn]]="Krank",Tabelle1[[#This Row],[Beginn]]="Feiertag"),8/24,Tabelle1[[#This Row],[Ende]]-Tabelle1[[#This Row],[Beginn]]-Tabelle1[[#This Row],[Pause]]))</f>
        <v/>
      </c>
      <c r="J1512" s="2" t="str">
        <f>IF(ISNUMBER(Tabelle1[[#This Row],[Stunde]]),IF(Tabelle1[[#This Row],[Stunde]]&gt;0,Tabelle1[[#This Row],[Stunde]]*$J$1*24,""),"")</f>
        <v/>
      </c>
      <c r="K1512" t="str">
        <f>IF(MOD(Tabelle1[[#This Row],[Datum]],7)=1,SUMIF(Tabelle1[Datum],"&lt;="&amp;Tabelle1[[#This Row],[Datum]],Tabelle1[Betrag]),"")</f>
        <v/>
      </c>
      <c r="L1512" s="6" t="str">
        <f>IF(MOD(Tabelle1[[#This Row],[Datum]],7)=1,SUMIF(Tabelle1[Datum],"&lt;="&amp;Tabelle1[[#This Row],[Datum]],Tabelle1[Stunde]),"")</f>
        <v/>
      </c>
    </row>
    <row r="1513" spans="2:12" hidden="1">
      <c r="B1513">
        <f>IF(Tabelle1[[#This Row],[Datum]]&lt;1,"",YEAR(Tabelle1[[#This Row],[Datum]]))</f>
        <v>2029</v>
      </c>
      <c r="C1513">
        <f>IF(Tabelle1[[#This Row],[Datum]]&lt;1,"",MONTH(Tabelle1[[#This Row],[Datum]]))</f>
        <v>2</v>
      </c>
      <c r="D1513">
        <f>IF(Tabelle1[[#This Row],[Verdienst]]="","",_xlfn.ISOWEEKNUM(Tabelle1[[#This Row],[Datum]]))</f>
        <v>7</v>
      </c>
      <c r="E1513" s="5">
        <v>47167</v>
      </c>
      <c r="F1513" s="4"/>
      <c r="G1513" s="4"/>
      <c r="I1513" s="6" t="str">
        <f>IF(Tabelle1[[#This Row],[Beginn]]&lt;1,"",IF(OR(Tabelle1[[#This Row],[Beginn]]="Urlaub",Tabelle1[[#This Row],[Beginn]]="Krank",Tabelle1[[#This Row],[Beginn]]="Feiertag"),8/24,Tabelle1[[#This Row],[Ende]]-Tabelle1[[#This Row],[Beginn]]-Tabelle1[[#This Row],[Pause]]))</f>
        <v/>
      </c>
      <c r="J1513" s="2" t="str">
        <f>IF(ISNUMBER(Tabelle1[[#This Row],[Stunde]]),IF(Tabelle1[[#This Row],[Stunde]]&gt;0,Tabelle1[[#This Row],[Stunde]]*$J$1*24,""),"")</f>
        <v/>
      </c>
      <c r="K1513">
        <f>IF(MOD(Tabelle1[[#This Row],[Datum]],7)=1,SUMIF(Tabelle1[Datum],"&lt;="&amp;Tabelle1[[#This Row],[Datum]],Tabelle1[Betrag]),"")</f>
        <v>506.55999999999995</v>
      </c>
      <c r="L1513" s="6">
        <f>IF(MOD(Tabelle1[[#This Row],[Datum]],7)=1,SUMIF(Tabelle1[Datum],"&lt;="&amp;Tabelle1[[#This Row],[Datum]],Tabelle1[Stunde]),"")</f>
        <v>1.3333333333333333</v>
      </c>
    </row>
    <row r="1514" spans="2:12" hidden="1">
      <c r="B1514">
        <f>IF(Tabelle1[[#This Row],[Datum]]&lt;1,"",YEAR(Tabelle1[[#This Row],[Datum]]))</f>
        <v>2029</v>
      </c>
      <c r="C1514">
        <f>IF(Tabelle1[[#This Row],[Datum]]&lt;1,"",MONTH(Tabelle1[[#This Row],[Datum]]))</f>
        <v>2</v>
      </c>
      <c r="D1514" t="str">
        <f>IF(Tabelle1[[#This Row],[Verdienst]]="","",_xlfn.ISOWEEKNUM(Tabelle1[[#This Row],[Datum]]))</f>
        <v/>
      </c>
      <c r="E1514" s="5">
        <v>47168</v>
      </c>
      <c r="F1514" s="4"/>
      <c r="G1514" s="4"/>
      <c r="I1514" s="6" t="str">
        <f>IF(Tabelle1[[#This Row],[Beginn]]&lt;1,"",IF(OR(Tabelle1[[#This Row],[Beginn]]="Urlaub",Tabelle1[[#This Row],[Beginn]]="Krank",Tabelle1[[#This Row],[Beginn]]="Feiertag"),8/24,Tabelle1[[#This Row],[Ende]]-Tabelle1[[#This Row],[Beginn]]-Tabelle1[[#This Row],[Pause]]))</f>
        <v/>
      </c>
      <c r="J1514" s="2" t="str">
        <f>IF(ISNUMBER(Tabelle1[[#This Row],[Stunde]]),IF(Tabelle1[[#This Row],[Stunde]]&gt;0,Tabelle1[[#This Row],[Stunde]]*$J$1*24,""),"")</f>
        <v/>
      </c>
      <c r="K1514" t="str">
        <f>IF(MOD(Tabelle1[[#This Row],[Datum]],7)=1,SUMIF(Tabelle1[Datum],"&lt;="&amp;Tabelle1[[#This Row],[Datum]],Tabelle1[Betrag]),"")</f>
        <v/>
      </c>
      <c r="L1514" s="6" t="str">
        <f>IF(MOD(Tabelle1[[#This Row],[Datum]],7)=1,SUMIF(Tabelle1[Datum],"&lt;="&amp;Tabelle1[[#This Row],[Datum]],Tabelle1[Stunde]),"")</f>
        <v/>
      </c>
    </row>
    <row r="1515" spans="2:12" hidden="1">
      <c r="B1515">
        <f>IF(Tabelle1[[#This Row],[Datum]]&lt;1,"",YEAR(Tabelle1[[#This Row],[Datum]]))</f>
        <v>2029</v>
      </c>
      <c r="C1515">
        <f>IF(Tabelle1[[#This Row],[Datum]]&lt;1,"",MONTH(Tabelle1[[#This Row],[Datum]]))</f>
        <v>2</v>
      </c>
      <c r="D1515" t="str">
        <f>IF(Tabelle1[[#This Row],[Verdienst]]="","",_xlfn.ISOWEEKNUM(Tabelle1[[#This Row],[Datum]]))</f>
        <v/>
      </c>
      <c r="E1515" s="5">
        <v>47169</v>
      </c>
      <c r="F1515" s="4"/>
      <c r="G1515" s="4"/>
      <c r="I1515" s="6" t="str">
        <f>IF(Tabelle1[[#This Row],[Beginn]]&lt;1,"",IF(OR(Tabelle1[[#This Row],[Beginn]]="Urlaub",Tabelle1[[#This Row],[Beginn]]="Krank",Tabelle1[[#This Row],[Beginn]]="Feiertag"),8/24,Tabelle1[[#This Row],[Ende]]-Tabelle1[[#This Row],[Beginn]]-Tabelle1[[#This Row],[Pause]]))</f>
        <v/>
      </c>
      <c r="J1515" s="2" t="str">
        <f>IF(ISNUMBER(Tabelle1[[#This Row],[Stunde]]),IF(Tabelle1[[#This Row],[Stunde]]&gt;0,Tabelle1[[#This Row],[Stunde]]*$J$1*24,""),"")</f>
        <v/>
      </c>
      <c r="K1515" t="str">
        <f>IF(MOD(Tabelle1[[#This Row],[Datum]],7)=1,SUMIF(Tabelle1[Datum],"&lt;="&amp;Tabelle1[[#This Row],[Datum]],Tabelle1[Betrag]),"")</f>
        <v/>
      </c>
      <c r="L1515" s="6" t="str">
        <f>IF(MOD(Tabelle1[[#This Row],[Datum]],7)=1,SUMIF(Tabelle1[Datum],"&lt;="&amp;Tabelle1[[#This Row],[Datum]],Tabelle1[Stunde]),"")</f>
        <v/>
      </c>
    </row>
    <row r="1516" spans="2:12" hidden="1">
      <c r="B1516">
        <f>IF(Tabelle1[[#This Row],[Datum]]&lt;1,"",YEAR(Tabelle1[[#This Row],[Datum]]))</f>
        <v>2029</v>
      </c>
      <c r="C1516">
        <f>IF(Tabelle1[[#This Row],[Datum]]&lt;1,"",MONTH(Tabelle1[[#This Row],[Datum]]))</f>
        <v>2</v>
      </c>
      <c r="D1516" t="str">
        <f>IF(Tabelle1[[#This Row],[Verdienst]]="","",_xlfn.ISOWEEKNUM(Tabelle1[[#This Row],[Datum]]))</f>
        <v/>
      </c>
      <c r="E1516" s="5">
        <v>47170</v>
      </c>
      <c r="F1516" s="4"/>
      <c r="G1516" s="4"/>
      <c r="I1516" s="6" t="str">
        <f>IF(Tabelle1[[#This Row],[Beginn]]&lt;1,"",IF(OR(Tabelle1[[#This Row],[Beginn]]="Urlaub",Tabelle1[[#This Row],[Beginn]]="Krank",Tabelle1[[#This Row],[Beginn]]="Feiertag"),8/24,Tabelle1[[#This Row],[Ende]]-Tabelle1[[#This Row],[Beginn]]-Tabelle1[[#This Row],[Pause]]))</f>
        <v/>
      </c>
      <c r="J1516" s="2" t="str">
        <f>IF(ISNUMBER(Tabelle1[[#This Row],[Stunde]]),IF(Tabelle1[[#This Row],[Stunde]]&gt;0,Tabelle1[[#This Row],[Stunde]]*$J$1*24,""),"")</f>
        <v/>
      </c>
      <c r="K1516" t="str">
        <f>IF(MOD(Tabelle1[[#This Row],[Datum]],7)=1,SUMIF(Tabelle1[Datum],"&lt;="&amp;Tabelle1[[#This Row],[Datum]],Tabelle1[Betrag]),"")</f>
        <v/>
      </c>
      <c r="L1516" s="6" t="str">
        <f>IF(MOD(Tabelle1[[#This Row],[Datum]],7)=1,SUMIF(Tabelle1[Datum],"&lt;="&amp;Tabelle1[[#This Row],[Datum]],Tabelle1[Stunde]),"")</f>
        <v/>
      </c>
    </row>
    <row r="1517" spans="2:12" hidden="1">
      <c r="B1517">
        <f>IF(Tabelle1[[#This Row],[Datum]]&lt;1,"",YEAR(Tabelle1[[#This Row],[Datum]]))</f>
        <v>2029</v>
      </c>
      <c r="C1517">
        <f>IF(Tabelle1[[#This Row],[Datum]]&lt;1,"",MONTH(Tabelle1[[#This Row],[Datum]]))</f>
        <v>2</v>
      </c>
      <c r="D1517" t="str">
        <f>IF(Tabelle1[[#This Row],[Verdienst]]="","",_xlfn.ISOWEEKNUM(Tabelle1[[#This Row],[Datum]]))</f>
        <v/>
      </c>
      <c r="E1517" s="5">
        <v>47171</v>
      </c>
      <c r="F1517" s="4"/>
      <c r="G1517" s="4"/>
      <c r="I1517" s="6" t="str">
        <f>IF(Tabelle1[[#This Row],[Beginn]]&lt;1,"",IF(OR(Tabelle1[[#This Row],[Beginn]]="Urlaub",Tabelle1[[#This Row],[Beginn]]="Krank",Tabelle1[[#This Row],[Beginn]]="Feiertag"),8/24,Tabelle1[[#This Row],[Ende]]-Tabelle1[[#This Row],[Beginn]]-Tabelle1[[#This Row],[Pause]]))</f>
        <v/>
      </c>
      <c r="J1517" s="2" t="str">
        <f>IF(ISNUMBER(Tabelle1[[#This Row],[Stunde]]),IF(Tabelle1[[#This Row],[Stunde]]&gt;0,Tabelle1[[#This Row],[Stunde]]*$J$1*24,""),"")</f>
        <v/>
      </c>
      <c r="K1517" t="str">
        <f>IF(MOD(Tabelle1[[#This Row],[Datum]],7)=1,SUMIF(Tabelle1[Datum],"&lt;="&amp;Tabelle1[[#This Row],[Datum]],Tabelle1[Betrag]),"")</f>
        <v/>
      </c>
      <c r="L1517" s="6" t="str">
        <f>IF(MOD(Tabelle1[[#This Row],[Datum]],7)=1,SUMIF(Tabelle1[Datum],"&lt;="&amp;Tabelle1[[#This Row],[Datum]],Tabelle1[Stunde]),"")</f>
        <v/>
      </c>
    </row>
    <row r="1518" spans="2:12" hidden="1">
      <c r="B1518">
        <f>IF(Tabelle1[[#This Row],[Datum]]&lt;1,"",YEAR(Tabelle1[[#This Row],[Datum]]))</f>
        <v>2029</v>
      </c>
      <c r="C1518">
        <f>IF(Tabelle1[[#This Row],[Datum]]&lt;1,"",MONTH(Tabelle1[[#This Row],[Datum]]))</f>
        <v>2</v>
      </c>
      <c r="D1518" t="str">
        <f>IF(Tabelle1[[#This Row],[Verdienst]]="","",_xlfn.ISOWEEKNUM(Tabelle1[[#This Row],[Datum]]))</f>
        <v/>
      </c>
      <c r="E1518" s="5">
        <v>47172</v>
      </c>
      <c r="F1518" s="4"/>
      <c r="G1518" s="4"/>
      <c r="I1518" s="6" t="str">
        <f>IF(Tabelle1[[#This Row],[Beginn]]&lt;1,"",IF(OR(Tabelle1[[#This Row],[Beginn]]="Urlaub",Tabelle1[[#This Row],[Beginn]]="Krank",Tabelle1[[#This Row],[Beginn]]="Feiertag"),8/24,Tabelle1[[#This Row],[Ende]]-Tabelle1[[#This Row],[Beginn]]-Tabelle1[[#This Row],[Pause]]))</f>
        <v/>
      </c>
      <c r="J1518" s="2" t="str">
        <f>IF(ISNUMBER(Tabelle1[[#This Row],[Stunde]]),IF(Tabelle1[[#This Row],[Stunde]]&gt;0,Tabelle1[[#This Row],[Stunde]]*$J$1*24,""),"")</f>
        <v/>
      </c>
      <c r="K1518" t="str">
        <f>IF(MOD(Tabelle1[[#This Row],[Datum]],7)=1,SUMIF(Tabelle1[Datum],"&lt;="&amp;Tabelle1[[#This Row],[Datum]],Tabelle1[Betrag]),"")</f>
        <v/>
      </c>
      <c r="L1518" s="6" t="str">
        <f>IF(MOD(Tabelle1[[#This Row],[Datum]],7)=1,SUMIF(Tabelle1[Datum],"&lt;="&amp;Tabelle1[[#This Row],[Datum]],Tabelle1[Stunde]),"")</f>
        <v/>
      </c>
    </row>
    <row r="1519" spans="2:12" hidden="1">
      <c r="B1519">
        <f>IF(Tabelle1[[#This Row],[Datum]]&lt;1,"",YEAR(Tabelle1[[#This Row],[Datum]]))</f>
        <v>2029</v>
      </c>
      <c r="C1519">
        <f>IF(Tabelle1[[#This Row],[Datum]]&lt;1,"",MONTH(Tabelle1[[#This Row],[Datum]]))</f>
        <v>2</v>
      </c>
      <c r="D1519" t="str">
        <f>IF(Tabelle1[[#This Row],[Verdienst]]="","",_xlfn.ISOWEEKNUM(Tabelle1[[#This Row],[Datum]]))</f>
        <v/>
      </c>
      <c r="E1519" s="5">
        <v>47173</v>
      </c>
      <c r="F1519" s="4"/>
      <c r="G1519" s="4"/>
      <c r="I1519" s="6" t="str">
        <f>IF(Tabelle1[[#This Row],[Beginn]]&lt;1,"",IF(OR(Tabelle1[[#This Row],[Beginn]]="Urlaub",Tabelle1[[#This Row],[Beginn]]="Krank",Tabelle1[[#This Row],[Beginn]]="Feiertag"),8/24,Tabelle1[[#This Row],[Ende]]-Tabelle1[[#This Row],[Beginn]]-Tabelle1[[#This Row],[Pause]]))</f>
        <v/>
      </c>
      <c r="J1519" s="2" t="str">
        <f>IF(ISNUMBER(Tabelle1[[#This Row],[Stunde]]),IF(Tabelle1[[#This Row],[Stunde]]&gt;0,Tabelle1[[#This Row],[Stunde]]*$J$1*24,""),"")</f>
        <v/>
      </c>
      <c r="K1519" t="str">
        <f>IF(MOD(Tabelle1[[#This Row],[Datum]],7)=1,SUMIF(Tabelle1[Datum],"&lt;="&amp;Tabelle1[[#This Row],[Datum]],Tabelle1[Betrag]),"")</f>
        <v/>
      </c>
      <c r="L1519" s="6" t="str">
        <f>IF(MOD(Tabelle1[[#This Row],[Datum]],7)=1,SUMIF(Tabelle1[Datum],"&lt;="&amp;Tabelle1[[#This Row],[Datum]],Tabelle1[Stunde]),"")</f>
        <v/>
      </c>
    </row>
    <row r="1520" spans="2:12" hidden="1">
      <c r="B1520">
        <f>IF(Tabelle1[[#This Row],[Datum]]&lt;1,"",YEAR(Tabelle1[[#This Row],[Datum]]))</f>
        <v>2029</v>
      </c>
      <c r="C1520">
        <f>IF(Tabelle1[[#This Row],[Datum]]&lt;1,"",MONTH(Tabelle1[[#This Row],[Datum]]))</f>
        <v>2</v>
      </c>
      <c r="D1520">
        <f>IF(Tabelle1[[#This Row],[Verdienst]]="","",_xlfn.ISOWEEKNUM(Tabelle1[[#This Row],[Datum]]))</f>
        <v>8</v>
      </c>
      <c r="E1520" s="5">
        <v>47174</v>
      </c>
      <c r="F1520" s="4"/>
      <c r="G1520" s="4"/>
      <c r="I1520" s="6" t="str">
        <f>IF(Tabelle1[[#This Row],[Beginn]]&lt;1,"",IF(OR(Tabelle1[[#This Row],[Beginn]]="Urlaub",Tabelle1[[#This Row],[Beginn]]="Krank",Tabelle1[[#This Row],[Beginn]]="Feiertag"),8/24,Tabelle1[[#This Row],[Ende]]-Tabelle1[[#This Row],[Beginn]]-Tabelle1[[#This Row],[Pause]]))</f>
        <v/>
      </c>
      <c r="J1520" s="2" t="str">
        <f>IF(ISNUMBER(Tabelle1[[#This Row],[Stunde]]),IF(Tabelle1[[#This Row],[Stunde]]&gt;0,Tabelle1[[#This Row],[Stunde]]*$J$1*24,""),"")</f>
        <v/>
      </c>
      <c r="K1520">
        <f>IF(MOD(Tabelle1[[#This Row],[Datum]],7)=1,SUMIF(Tabelle1[Datum],"&lt;="&amp;Tabelle1[[#This Row],[Datum]],Tabelle1[Betrag]),"")</f>
        <v>506.55999999999995</v>
      </c>
      <c r="L1520" s="6">
        <f>IF(MOD(Tabelle1[[#This Row],[Datum]],7)=1,SUMIF(Tabelle1[Datum],"&lt;="&amp;Tabelle1[[#This Row],[Datum]],Tabelle1[Stunde]),"")</f>
        <v>1.3333333333333333</v>
      </c>
    </row>
    <row r="1521" spans="2:12" hidden="1">
      <c r="B1521">
        <f>IF(Tabelle1[[#This Row],[Datum]]&lt;1,"",YEAR(Tabelle1[[#This Row],[Datum]]))</f>
        <v>2029</v>
      </c>
      <c r="C1521">
        <f>IF(Tabelle1[[#This Row],[Datum]]&lt;1,"",MONTH(Tabelle1[[#This Row],[Datum]]))</f>
        <v>2</v>
      </c>
      <c r="D1521" t="str">
        <f>IF(Tabelle1[[#This Row],[Verdienst]]="","",_xlfn.ISOWEEKNUM(Tabelle1[[#This Row],[Datum]]))</f>
        <v/>
      </c>
      <c r="E1521" s="5">
        <v>47175</v>
      </c>
      <c r="F1521" s="4"/>
      <c r="G1521" s="4"/>
      <c r="I1521" s="6" t="str">
        <f>IF(Tabelle1[[#This Row],[Beginn]]&lt;1,"",IF(OR(Tabelle1[[#This Row],[Beginn]]="Urlaub",Tabelle1[[#This Row],[Beginn]]="Krank",Tabelle1[[#This Row],[Beginn]]="Feiertag"),8/24,Tabelle1[[#This Row],[Ende]]-Tabelle1[[#This Row],[Beginn]]-Tabelle1[[#This Row],[Pause]]))</f>
        <v/>
      </c>
      <c r="J1521" s="2" t="str">
        <f>IF(ISNUMBER(Tabelle1[[#This Row],[Stunde]]),IF(Tabelle1[[#This Row],[Stunde]]&gt;0,Tabelle1[[#This Row],[Stunde]]*$J$1*24,""),"")</f>
        <v/>
      </c>
      <c r="K1521" t="str">
        <f>IF(MOD(Tabelle1[[#This Row],[Datum]],7)=1,SUMIF(Tabelle1[Datum],"&lt;="&amp;Tabelle1[[#This Row],[Datum]],Tabelle1[Betrag]),"")</f>
        <v/>
      </c>
      <c r="L1521" s="6" t="str">
        <f>IF(MOD(Tabelle1[[#This Row],[Datum]],7)=1,SUMIF(Tabelle1[Datum],"&lt;="&amp;Tabelle1[[#This Row],[Datum]],Tabelle1[Stunde]),"")</f>
        <v/>
      </c>
    </row>
    <row r="1522" spans="2:12" hidden="1">
      <c r="B1522">
        <f>IF(Tabelle1[[#This Row],[Datum]]&lt;1,"",YEAR(Tabelle1[[#This Row],[Datum]]))</f>
        <v>2029</v>
      </c>
      <c r="C1522">
        <f>IF(Tabelle1[[#This Row],[Datum]]&lt;1,"",MONTH(Tabelle1[[#This Row],[Datum]]))</f>
        <v>2</v>
      </c>
      <c r="D1522" t="str">
        <f>IF(Tabelle1[[#This Row],[Verdienst]]="","",_xlfn.ISOWEEKNUM(Tabelle1[[#This Row],[Datum]]))</f>
        <v/>
      </c>
      <c r="E1522" s="5">
        <v>47176</v>
      </c>
      <c r="F1522" s="4"/>
      <c r="G1522" s="4"/>
      <c r="I1522" s="6" t="str">
        <f>IF(Tabelle1[[#This Row],[Beginn]]&lt;1,"",IF(OR(Tabelle1[[#This Row],[Beginn]]="Urlaub",Tabelle1[[#This Row],[Beginn]]="Krank",Tabelle1[[#This Row],[Beginn]]="Feiertag"),8/24,Tabelle1[[#This Row],[Ende]]-Tabelle1[[#This Row],[Beginn]]-Tabelle1[[#This Row],[Pause]]))</f>
        <v/>
      </c>
      <c r="J1522" s="2" t="str">
        <f>IF(ISNUMBER(Tabelle1[[#This Row],[Stunde]]),IF(Tabelle1[[#This Row],[Stunde]]&gt;0,Tabelle1[[#This Row],[Stunde]]*$J$1*24,""),"")</f>
        <v/>
      </c>
      <c r="K1522" t="str">
        <f>IF(MOD(Tabelle1[[#This Row],[Datum]],7)=1,SUMIF(Tabelle1[Datum],"&lt;="&amp;Tabelle1[[#This Row],[Datum]],Tabelle1[Betrag]),"")</f>
        <v/>
      </c>
      <c r="L1522" s="6" t="str">
        <f>IF(MOD(Tabelle1[[#This Row],[Datum]],7)=1,SUMIF(Tabelle1[Datum],"&lt;="&amp;Tabelle1[[#This Row],[Datum]],Tabelle1[Stunde]),"")</f>
        <v/>
      </c>
    </row>
    <row r="1523" spans="2:12" hidden="1">
      <c r="B1523">
        <f>IF(Tabelle1[[#This Row],[Datum]]&lt;1,"",YEAR(Tabelle1[[#This Row],[Datum]]))</f>
        <v>2029</v>
      </c>
      <c r="C1523">
        <f>IF(Tabelle1[[#This Row],[Datum]]&lt;1,"",MONTH(Tabelle1[[#This Row],[Datum]]))</f>
        <v>2</v>
      </c>
      <c r="D1523" t="str">
        <f>IF(Tabelle1[[#This Row],[Verdienst]]="","",_xlfn.ISOWEEKNUM(Tabelle1[[#This Row],[Datum]]))</f>
        <v/>
      </c>
      <c r="E1523" s="5">
        <v>47177</v>
      </c>
      <c r="F1523" s="4"/>
      <c r="G1523" s="4"/>
      <c r="I1523" s="6" t="str">
        <f>IF(Tabelle1[[#This Row],[Beginn]]&lt;1,"",IF(OR(Tabelle1[[#This Row],[Beginn]]="Urlaub",Tabelle1[[#This Row],[Beginn]]="Krank",Tabelle1[[#This Row],[Beginn]]="Feiertag"),8/24,Tabelle1[[#This Row],[Ende]]-Tabelle1[[#This Row],[Beginn]]-Tabelle1[[#This Row],[Pause]]))</f>
        <v/>
      </c>
      <c r="J1523" s="2" t="str">
        <f>IF(ISNUMBER(Tabelle1[[#This Row],[Stunde]]),IF(Tabelle1[[#This Row],[Stunde]]&gt;0,Tabelle1[[#This Row],[Stunde]]*$J$1*24,""),"")</f>
        <v/>
      </c>
      <c r="K1523" t="str">
        <f>IF(MOD(Tabelle1[[#This Row],[Datum]],7)=1,SUMIF(Tabelle1[Datum],"&lt;="&amp;Tabelle1[[#This Row],[Datum]],Tabelle1[Betrag]),"")</f>
        <v/>
      </c>
      <c r="L1523" s="6" t="str">
        <f>IF(MOD(Tabelle1[[#This Row],[Datum]],7)=1,SUMIF(Tabelle1[Datum],"&lt;="&amp;Tabelle1[[#This Row],[Datum]],Tabelle1[Stunde]),"")</f>
        <v/>
      </c>
    </row>
    <row r="1524" spans="2:12" hidden="1">
      <c r="B1524">
        <f>IF(Tabelle1[[#This Row],[Datum]]&lt;1,"",YEAR(Tabelle1[[#This Row],[Datum]]))</f>
        <v>2029</v>
      </c>
      <c r="C1524">
        <f>IF(Tabelle1[[#This Row],[Datum]]&lt;1,"",MONTH(Tabelle1[[#This Row],[Datum]]))</f>
        <v>3</v>
      </c>
      <c r="D1524" t="str">
        <f>IF(Tabelle1[[#This Row],[Verdienst]]="","",_xlfn.ISOWEEKNUM(Tabelle1[[#This Row],[Datum]]))</f>
        <v/>
      </c>
      <c r="E1524" s="5">
        <v>47178</v>
      </c>
      <c r="F1524" s="4"/>
      <c r="G1524" s="4"/>
      <c r="I1524" s="6" t="str">
        <f>IF(Tabelle1[[#This Row],[Beginn]]&lt;1,"",IF(OR(Tabelle1[[#This Row],[Beginn]]="Urlaub",Tabelle1[[#This Row],[Beginn]]="Krank",Tabelle1[[#This Row],[Beginn]]="Feiertag"),8/24,Tabelle1[[#This Row],[Ende]]-Tabelle1[[#This Row],[Beginn]]-Tabelle1[[#This Row],[Pause]]))</f>
        <v/>
      </c>
      <c r="J1524" s="2" t="str">
        <f>IF(ISNUMBER(Tabelle1[[#This Row],[Stunde]]),IF(Tabelle1[[#This Row],[Stunde]]&gt;0,Tabelle1[[#This Row],[Stunde]]*$J$1*24,""),"")</f>
        <v/>
      </c>
      <c r="K1524" t="str">
        <f>IF(MOD(Tabelle1[[#This Row],[Datum]],7)=1,SUMIF(Tabelle1[Datum],"&lt;="&amp;Tabelle1[[#This Row],[Datum]],Tabelle1[Betrag]),"")</f>
        <v/>
      </c>
      <c r="L1524" s="6" t="str">
        <f>IF(MOD(Tabelle1[[#This Row],[Datum]],7)=1,SUMIF(Tabelle1[Datum],"&lt;="&amp;Tabelle1[[#This Row],[Datum]],Tabelle1[Stunde]),"")</f>
        <v/>
      </c>
    </row>
    <row r="1525" spans="2:12" hidden="1">
      <c r="B1525">
        <f>IF(Tabelle1[[#This Row],[Datum]]&lt;1,"",YEAR(Tabelle1[[#This Row],[Datum]]))</f>
        <v>2029</v>
      </c>
      <c r="C1525">
        <f>IF(Tabelle1[[#This Row],[Datum]]&lt;1,"",MONTH(Tabelle1[[#This Row],[Datum]]))</f>
        <v>3</v>
      </c>
      <c r="D1525" t="str">
        <f>IF(Tabelle1[[#This Row],[Verdienst]]="","",_xlfn.ISOWEEKNUM(Tabelle1[[#This Row],[Datum]]))</f>
        <v/>
      </c>
      <c r="E1525" s="5">
        <v>47179</v>
      </c>
      <c r="F1525" s="4"/>
      <c r="G1525" s="4"/>
      <c r="I1525" s="6" t="str">
        <f>IF(Tabelle1[[#This Row],[Beginn]]&lt;1,"",IF(OR(Tabelle1[[#This Row],[Beginn]]="Urlaub",Tabelle1[[#This Row],[Beginn]]="Krank",Tabelle1[[#This Row],[Beginn]]="Feiertag"),8/24,Tabelle1[[#This Row],[Ende]]-Tabelle1[[#This Row],[Beginn]]-Tabelle1[[#This Row],[Pause]]))</f>
        <v/>
      </c>
      <c r="J1525" s="2" t="str">
        <f>IF(ISNUMBER(Tabelle1[[#This Row],[Stunde]]),IF(Tabelle1[[#This Row],[Stunde]]&gt;0,Tabelle1[[#This Row],[Stunde]]*$J$1*24,""),"")</f>
        <v/>
      </c>
      <c r="K1525" t="str">
        <f>IF(MOD(Tabelle1[[#This Row],[Datum]],7)=1,SUMIF(Tabelle1[Datum],"&lt;="&amp;Tabelle1[[#This Row],[Datum]],Tabelle1[Betrag]),"")</f>
        <v/>
      </c>
      <c r="L1525" s="6" t="str">
        <f>IF(MOD(Tabelle1[[#This Row],[Datum]],7)=1,SUMIF(Tabelle1[Datum],"&lt;="&amp;Tabelle1[[#This Row],[Datum]],Tabelle1[Stunde]),"")</f>
        <v/>
      </c>
    </row>
    <row r="1526" spans="2:12" hidden="1">
      <c r="B1526">
        <f>IF(Tabelle1[[#This Row],[Datum]]&lt;1,"",YEAR(Tabelle1[[#This Row],[Datum]]))</f>
        <v>2029</v>
      </c>
      <c r="C1526">
        <f>IF(Tabelle1[[#This Row],[Datum]]&lt;1,"",MONTH(Tabelle1[[#This Row],[Datum]]))</f>
        <v>3</v>
      </c>
      <c r="D1526" t="str">
        <f>IF(Tabelle1[[#This Row],[Verdienst]]="","",_xlfn.ISOWEEKNUM(Tabelle1[[#This Row],[Datum]]))</f>
        <v/>
      </c>
      <c r="E1526" s="5">
        <v>47180</v>
      </c>
      <c r="F1526" s="4"/>
      <c r="G1526" s="4"/>
      <c r="I1526" s="6" t="str">
        <f>IF(Tabelle1[[#This Row],[Beginn]]&lt;1,"",IF(OR(Tabelle1[[#This Row],[Beginn]]="Urlaub",Tabelle1[[#This Row],[Beginn]]="Krank",Tabelle1[[#This Row],[Beginn]]="Feiertag"),8/24,Tabelle1[[#This Row],[Ende]]-Tabelle1[[#This Row],[Beginn]]-Tabelle1[[#This Row],[Pause]]))</f>
        <v/>
      </c>
      <c r="J1526" s="2" t="str">
        <f>IF(ISNUMBER(Tabelle1[[#This Row],[Stunde]]),IF(Tabelle1[[#This Row],[Stunde]]&gt;0,Tabelle1[[#This Row],[Stunde]]*$J$1*24,""),"")</f>
        <v/>
      </c>
      <c r="K1526" t="str">
        <f>IF(MOD(Tabelle1[[#This Row],[Datum]],7)=1,SUMIF(Tabelle1[Datum],"&lt;="&amp;Tabelle1[[#This Row],[Datum]],Tabelle1[Betrag]),"")</f>
        <v/>
      </c>
      <c r="L1526" s="6" t="str">
        <f>IF(MOD(Tabelle1[[#This Row],[Datum]],7)=1,SUMIF(Tabelle1[Datum],"&lt;="&amp;Tabelle1[[#This Row],[Datum]],Tabelle1[Stunde]),"")</f>
        <v/>
      </c>
    </row>
    <row r="1527" spans="2:12" hidden="1">
      <c r="B1527">
        <f>IF(Tabelle1[[#This Row],[Datum]]&lt;1,"",YEAR(Tabelle1[[#This Row],[Datum]]))</f>
        <v>2029</v>
      </c>
      <c r="C1527">
        <f>IF(Tabelle1[[#This Row],[Datum]]&lt;1,"",MONTH(Tabelle1[[#This Row],[Datum]]))</f>
        <v>3</v>
      </c>
      <c r="D1527">
        <f>IF(Tabelle1[[#This Row],[Verdienst]]="","",_xlfn.ISOWEEKNUM(Tabelle1[[#This Row],[Datum]]))</f>
        <v>9</v>
      </c>
      <c r="E1527" s="5">
        <v>47181</v>
      </c>
      <c r="F1527" s="4"/>
      <c r="G1527" s="4"/>
      <c r="I1527" s="6" t="str">
        <f>IF(Tabelle1[[#This Row],[Beginn]]&lt;1,"",IF(OR(Tabelle1[[#This Row],[Beginn]]="Urlaub",Tabelle1[[#This Row],[Beginn]]="Krank",Tabelle1[[#This Row],[Beginn]]="Feiertag"),8/24,Tabelle1[[#This Row],[Ende]]-Tabelle1[[#This Row],[Beginn]]-Tabelle1[[#This Row],[Pause]]))</f>
        <v/>
      </c>
      <c r="J1527" s="2" t="str">
        <f>IF(ISNUMBER(Tabelle1[[#This Row],[Stunde]]),IF(Tabelle1[[#This Row],[Stunde]]&gt;0,Tabelle1[[#This Row],[Stunde]]*$J$1*24,""),"")</f>
        <v/>
      </c>
      <c r="K1527">
        <f>IF(MOD(Tabelle1[[#This Row],[Datum]],7)=1,SUMIF(Tabelle1[Datum],"&lt;="&amp;Tabelle1[[#This Row],[Datum]],Tabelle1[Betrag]),"")</f>
        <v>506.55999999999995</v>
      </c>
      <c r="L1527" s="6">
        <f>IF(MOD(Tabelle1[[#This Row],[Datum]],7)=1,SUMIF(Tabelle1[Datum],"&lt;="&amp;Tabelle1[[#This Row],[Datum]],Tabelle1[Stunde]),"")</f>
        <v>1.3333333333333333</v>
      </c>
    </row>
    <row r="1528" spans="2:12" hidden="1">
      <c r="B1528">
        <f>IF(Tabelle1[[#This Row],[Datum]]&lt;1,"",YEAR(Tabelle1[[#This Row],[Datum]]))</f>
        <v>2029</v>
      </c>
      <c r="C1528">
        <f>IF(Tabelle1[[#This Row],[Datum]]&lt;1,"",MONTH(Tabelle1[[#This Row],[Datum]]))</f>
        <v>3</v>
      </c>
      <c r="D1528" t="str">
        <f>IF(Tabelle1[[#This Row],[Verdienst]]="","",_xlfn.ISOWEEKNUM(Tabelle1[[#This Row],[Datum]]))</f>
        <v/>
      </c>
      <c r="E1528" s="5">
        <v>47182</v>
      </c>
      <c r="F1528" s="4"/>
      <c r="G1528" s="4"/>
      <c r="I1528" s="6" t="str">
        <f>IF(Tabelle1[[#This Row],[Beginn]]&lt;1,"",IF(OR(Tabelle1[[#This Row],[Beginn]]="Urlaub",Tabelle1[[#This Row],[Beginn]]="Krank",Tabelle1[[#This Row],[Beginn]]="Feiertag"),8/24,Tabelle1[[#This Row],[Ende]]-Tabelle1[[#This Row],[Beginn]]-Tabelle1[[#This Row],[Pause]]))</f>
        <v/>
      </c>
      <c r="J1528" s="2" t="str">
        <f>IF(ISNUMBER(Tabelle1[[#This Row],[Stunde]]),IF(Tabelle1[[#This Row],[Stunde]]&gt;0,Tabelle1[[#This Row],[Stunde]]*$J$1*24,""),"")</f>
        <v/>
      </c>
      <c r="K1528" t="str">
        <f>IF(MOD(Tabelle1[[#This Row],[Datum]],7)=1,SUMIF(Tabelle1[Datum],"&lt;="&amp;Tabelle1[[#This Row],[Datum]],Tabelle1[Betrag]),"")</f>
        <v/>
      </c>
      <c r="L1528" s="6" t="str">
        <f>IF(MOD(Tabelle1[[#This Row],[Datum]],7)=1,SUMIF(Tabelle1[Datum],"&lt;="&amp;Tabelle1[[#This Row],[Datum]],Tabelle1[Stunde]),"")</f>
        <v/>
      </c>
    </row>
    <row r="1529" spans="2:12" hidden="1">
      <c r="B1529">
        <f>IF(Tabelle1[[#This Row],[Datum]]&lt;1,"",YEAR(Tabelle1[[#This Row],[Datum]]))</f>
        <v>2029</v>
      </c>
      <c r="C1529">
        <f>IF(Tabelle1[[#This Row],[Datum]]&lt;1,"",MONTH(Tabelle1[[#This Row],[Datum]]))</f>
        <v>3</v>
      </c>
      <c r="D1529" t="str">
        <f>IF(Tabelle1[[#This Row],[Verdienst]]="","",_xlfn.ISOWEEKNUM(Tabelle1[[#This Row],[Datum]]))</f>
        <v/>
      </c>
      <c r="E1529" s="5">
        <v>47183</v>
      </c>
      <c r="F1529" s="4"/>
      <c r="G1529" s="4"/>
      <c r="I1529" s="6" t="str">
        <f>IF(Tabelle1[[#This Row],[Beginn]]&lt;1,"",IF(OR(Tabelle1[[#This Row],[Beginn]]="Urlaub",Tabelle1[[#This Row],[Beginn]]="Krank",Tabelle1[[#This Row],[Beginn]]="Feiertag"),8/24,Tabelle1[[#This Row],[Ende]]-Tabelle1[[#This Row],[Beginn]]-Tabelle1[[#This Row],[Pause]]))</f>
        <v/>
      </c>
      <c r="J1529" s="2" t="str">
        <f>IF(ISNUMBER(Tabelle1[[#This Row],[Stunde]]),IF(Tabelle1[[#This Row],[Stunde]]&gt;0,Tabelle1[[#This Row],[Stunde]]*$J$1*24,""),"")</f>
        <v/>
      </c>
      <c r="K1529" t="str">
        <f>IF(MOD(Tabelle1[[#This Row],[Datum]],7)=1,SUMIF(Tabelle1[Datum],"&lt;="&amp;Tabelle1[[#This Row],[Datum]],Tabelle1[Betrag]),"")</f>
        <v/>
      </c>
      <c r="L1529" s="6" t="str">
        <f>IF(MOD(Tabelle1[[#This Row],[Datum]],7)=1,SUMIF(Tabelle1[Datum],"&lt;="&amp;Tabelle1[[#This Row],[Datum]],Tabelle1[Stunde]),"")</f>
        <v/>
      </c>
    </row>
    <row r="1530" spans="2:12" hidden="1">
      <c r="B1530">
        <f>IF(Tabelle1[[#This Row],[Datum]]&lt;1,"",YEAR(Tabelle1[[#This Row],[Datum]]))</f>
        <v>2029</v>
      </c>
      <c r="C1530">
        <f>IF(Tabelle1[[#This Row],[Datum]]&lt;1,"",MONTH(Tabelle1[[#This Row],[Datum]]))</f>
        <v>3</v>
      </c>
      <c r="D1530" t="str">
        <f>IF(Tabelle1[[#This Row],[Verdienst]]="","",_xlfn.ISOWEEKNUM(Tabelle1[[#This Row],[Datum]]))</f>
        <v/>
      </c>
      <c r="E1530" s="5">
        <v>47184</v>
      </c>
      <c r="F1530" s="4"/>
      <c r="G1530" s="4"/>
      <c r="I1530" s="6" t="str">
        <f>IF(Tabelle1[[#This Row],[Beginn]]&lt;1,"",IF(OR(Tabelle1[[#This Row],[Beginn]]="Urlaub",Tabelle1[[#This Row],[Beginn]]="Krank",Tabelle1[[#This Row],[Beginn]]="Feiertag"),8/24,Tabelle1[[#This Row],[Ende]]-Tabelle1[[#This Row],[Beginn]]-Tabelle1[[#This Row],[Pause]]))</f>
        <v/>
      </c>
      <c r="J1530" s="2" t="str">
        <f>IF(ISNUMBER(Tabelle1[[#This Row],[Stunde]]),IF(Tabelle1[[#This Row],[Stunde]]&gt;0,Tabelle1[[#This Row],[Stunde]]*$J$1*24,""),"")</f>
        <v/>
      </c>
      <c r="K1530" t="str">
        <f>IF(MOD(Tabelle1[[#This Row],[Datum]],7)=1,SUMIF(Tabelle1[Datum],"&lt;="&amp;Tabelle1[[#This Row],[Datum]],Tabelle1[Betrag]),"")</f>
        <v/>
      </c>
      <c r="L1530" s="6" t="str">
        <f>IF(MOD(Tabelle1[[#This Row],[Datum]],7)=1,SUMIF(Tabelle1[Datum],"&lt;="&amp;Tabelle1[[#This Row],[Datum]],Tabelle1[Stunde]),"")</f>
        <v/>
      </c>
    </row>
    <row r="1531" spans="2:12" hidden="1">
      <c r="B1531">
        <f>IF(Tabelle1[[#This Row],[Datum]]&lt;1,"",YEAR(Tabelle1[[#This Row],[Datum]]))</f>
        <v>2029</v>
      </c>
      <c r="C1531">
        <f>IF(Tabelle1[[#This Row],[Datum]]&lt;1,"",MONTH(Tabelle1[[#This Row],[Datum]]))</f>
        <v>3</v>
      </c>
      <c r="D1531" t="str">
        <f>IF(Tabelle1[[#This Row],[Verdienst]]="","",_xlfn.ISOWEEKNUM(Tabelle1[[#This Row],[Datum]]))</f>
        <v/>
      </c>
      <c r="E1531" s="5">
        <v>47185</v>
      </c>
      <c r="F1531" s="4"/>
      <c r="G1531" s="4"/>
      <c r="I1531" s="6" t="str">
        <f>IF(Tabelle1[[#This Row],[Beginn]]&lt;1,"",IF(OR(Tabelle1[[#This Row],[Beginn]]="Urlaub",Tabelle1[[#This Row],[Beginn]]="Krank",Tabelle1[[#This Row],[Beginn]]="Feiertag"),8/24,Tabelle1[[#This Row],[Ende]]-Tabelle1[[#This Row],[Beginn]]-Tabelle1[[#This Row],[Pause]]))</f>
        <v/>
      </c>
      <c r="J1531" s="2" t="str">
        <f>IF(ISNUMBER(Tabelle1[[#This Row],[Stunde]]),IF(Tabelle1[[#This Row],[Stunde]]&gt;0,Tabelle1[[#This Row],[Stunde]]*$J$1*24,""),"")</f>
        <v/>
      </c>
      <c r="K1531" t="str">
        <f>IF(MOD(Tabelle1[[#This Row],[Datum]],7)=1,SUMIF(Tabelle1[Datum],"&lt;="&amp;Tabelle1[[#This Row],[Datum]],Tabelle1[Betrag]),"")</f>
        <v/>
      </c>
      <c r="L1531" s="6" t="str">
        <f>IF(MOD(Tabelle1[[#This Row],[Datum]],7)=1,SUMIF(Tabelle1[Datum],"&lt;="&amp;Tabelle1[[#This Row],[Datum]],Tabelle1[Stunde]),"")</f>
        <v/>
      </c>
    </row>
    <row r="1532" spans="2:12" hidden="1">
      <c r="B1532">
        <f>IF(Tabelle1[[#This Row],[Datum]]&lt;1,"",YEAR(Tabelle1[[#This Row],[Datum]]))</f>
        <v>2029</v>
      </c>
      <c r="C1532">
        <f>IF(Tabelle1[[#This Row],[Datum]]&lt;1,"",MONTH(Tabelle1[[#This Row],[Datum]]))</f>
        <v>3</v>
      </c>
      <c r="D1532" t="str">
        <f>IF(Tabelle1[[#This Row],[Verdienst]]="","",_xlfn.ISOWEEKNUM(Tabelle1[[#This Row],[Datum]]))</f>
        <v/>
      </c>
      <c r="E1532" s="5">
        <v>47186</v>
      </c>
      <c r="F1532" s="4"/>
      <c r="G1532" s="4"/>
      <c r="I1532" s="6" t="str">
        <f>IF(Tabelle1[[#This Row],[Beginn]]&lt;1,"",IF(OR(Tabelle1[[#This Row],[Beginn]]="Urlaub",Tabelle1[[#This Row],[Beginn]]="Krank",Tabelle1[[#This Row],[Beginn]]="Feiertag"),8/24,Tabelle1[[#This Row],[Ende]]-Tabelle1[[#This Row],[Beginn]]-Tabelle1[[#This Row],[Pause]]))</f>
        <v/>
      </c>
      <c r="J1532" s="2" t="str">
        <f>IF(ISNUMBER(Tabelle1[[#This Row],[Stunde]]),IF(Tabelle1[[#This Row],[Stunde]]&gt;0,Tabelle1[[#This Row],[Stunde]]*$J$1*24,""),"")</f>
        <v/>
      </c>
      <c r="K1532" t="str">
        <f>IF(MOD(Tabelle1[[#This Row],[Datum]],7)=1,SUMIF(Tabelle1[Datum],"&lt;="&amp;Tabelle1[[#This Row],[Datum]],Tabelle1[Betrag]),"")</f>
        <v/>
      </c>
      <c r="L1532" s="6" t="str">
        <f>IF(MOD(Tabelle1[[#This Row],[Datum]],7)=1,SUMIF(Tabelle1[Datum],"&lt;="&amp;Tabelle1[[#This Row],[Datum]],Tabelle1[Stunde]),"")</f>
        <v/>
      </c>
    </row>
    <row r="1533" spans="2:12" hidden="1">
      <c r="B1533">
        <f>IF(Tabelle1[[#This Row],[Datum]]&lt;1,"",YEAR(Tabelle1[[#This Row],[Datum]]))</f>
        <v>2029</v>
      </c>
      <c r="C1533">
        <f>IF(Tabelle1[[#This Row],[Datum]]&lt;1,"",MONTH(Tabelle1[[#This Row],[Datum]]))</f>
        <v>3</v>
      </c>
      <c r="D1533" t="str">
        <f>IF(Tabelle1[[#This Row],[Verdienst]]="","",_xlfn.ISOWEEKNUM(Tabelle1[[#This Row],[Datum]]))</f>
        <v/>
      </c>
      <c r="E1533" s="5">
        <v>47187</v>
      </c>
      <c r="F1533" s="4"/>
      <c r="G1533" s="4"/>
      <c r="I1533" s="6" t="str">
        <f>IF(Tabelle1[[#This Row],[Beginn]]&lt;1,"",IF(OR(Tabelle1[[#This Row],[Beginn]]="Urlaub",Tabelle1[[#This Row],[Beginn]]="Krank",Tabelle1[[#This Row],[Beginn]]="Feiertag"),8/24,Tabelle1[[#This Row],[Ende]]-Tabelle1[[#This Row],[Beginn]]-Tabelle1[[#This Row],[Pause]]))</f>
        <v/>
      </c>
      <c r="J1533" s="2" t="str">
        <f>IF(ISNUMBER(Tabelle1[[#This Row],[Stunde]]),IF(Tabelle1[[#This Row],[Stunde]]&gt;0,Tabelle1[[#This Row],[Stunde]]*$J$1*24,""),"")</f>
        <v/>
      </c>
      <c r="K1533" t="str">
        <f>IF(MOD(Tabelle1[[#This Row],[Datum]],7)=1,SUMIF(Tabelle1[Datum],"&lt;="&amp;Tabelle1[[#This Row],[Datum]],Tabelle1[Betrag]),"")</f>
        <v/>
      </c>
      <c r="L1533" s="6" t="str">
        <f>IF(MOD(Tabelle1[[#This Row],[Datum]],7)=1,SUMIF(Tabelle1[Datum],"&lt;="&amp;Tabelle1[[#This Row],[Datum]],Tabelle1[Stunde]),"")</f>
        <v/>
      </c>
    </row>
    <row r="1534" spans="2:12" hidden="1">
      <c r="B1534">
        <f>IF(Tabelle1[[#This Row],[Datum]]&lt;1,"",YEAR(Tabelle1[[#This Row],[Datum]]))</f>
        <v>2029</v>
      </c>
      <c r="C1534">
        <f>IF(Tabelle1[[#This Row],[Datum]]&lt;1,"",MONTH(Tabelle1[[#This Row],[Datum]]))</f>
        <v>3</v>
      </c>
      <c r="D1534">
        <f>IF(Tabelle1[[#This Row],[Verdienst]]="","",_xlfn.ISOWEEKNUM(Tabelle1[[#This Row],[Datum]]))</f>
        <v>10</v>
      </c>
      <c r="E1534" s="5">
        <v>47188</v>
      </c>
      <c r="F1534" s="4"/>
      <c r="G1534" s="4"/>
      <c r="I1534" s="6" t="str">
        <f>IF(Tabelle1[[#This Row],[Beginn]]&lt;1,"",IF(OR(Tabelle1[[#This Row],[Beginn]]="Urlaub",Tabelle1[[#This Row],[Beginn]]="Krank",Tabelle1[[#This Row],[Beginn]]="Feiertag"),8/24,Tabelle1[[#This Row],[Ende]]-Tabelle1[[#This Row],[Beginn]]-Tabelle1[[#This Row],[Pause]]))</f>
        <v/>
      </c>
      <c r="J1534" s="2" t="str">
        <f>IF(ISNUMBER(Tabelle1[[#This Row],[Stunde]]),IF(Tabelle1[[#This Row],[Stunde]]&gt;0,Tabelle1[[#This Row],[Stunde]]*$J$1*24,""),"")</f>
        <v/>
      </c>
      <c r="K1534">
        <f>IF(MOD(Tabelle1[[#This Row],[Datum]],7)=1,SUMIF(Tabelle1[Datum],"&lt;="&amp;Tabelle1[[#This Row],[Datum]],Tabelle1[Betrag]),"")</f>
        <v>506.55999999999995</v>
      </c>
      <c r="L1534" s="6">
        <f>IF(MOD(Tabelle1[[#This Row],[Datum]],7)=1,SUMIF(Tabelle1[Datum],"&lt;="&amp;Tabelle1[[#This Row],[Datum]],Tabelle1[Stunde]),"")</f>
        <v>1.3333333333333333</v>
      </c>
    </row>
    <row r="1535" spans="2:12" hidden="1">
      <c r="B1535">
        <f>IF(Tabelle1[[#This Row],[Datum]]&lt;1,"",YEAR(Tabelle1[[#This Row],[Datum]]))</f>
        <v>2029</v>
      </c>
      <c r="C1535">
        <f>IF(Tabelle1[[#This Row],[Datum]]&lt;1,"",MONTH(Tabelle1[[#This Row],[Datum]]))</f>
        <v>3</v>
      </c>
      <c r="D1535" t="str">
        <f>IF(Tabelle1[[#This Row],[Verdienst]]="","",_xlfn.ISOWEEKNUM(Tabelle1[[#This Row],[Datum]]))</f>
        <v/>
      </c>
      <c r="E1535" s="5">
        <v>47189</v>
      </c>
      <c r="F1535" s="4"/>
      <c r="G1535" s="4"/>
      <c r="I1535" s="6" t="str">
        <f>IF(Tabelle1[[#This Row],[Beginn]]&lt;1,"",IF(OR(Tabelle1[[#This Row],[Beginn]]="Urlaub",Tabelle1[[#This Row],[Beginn]]="Krank",Tabelle1[[#This Row],[Beginn]]="Feiertag"),8/24,Tabelle1[[#This Row],[Ende]]-Tabelle1[[#This Row],[Beginn]]-Tabelle1[[#This Row],[Pause]]))</f>
        <v/>
      </c>
      <c r="J1535" s="2" t="str">
        <f>IF(ISNUMBER(Tabelle1[[#This Row],[Stunde]]),IF(Tabelle1[[#This Row],[Stunde]]&gt;0,Tabelle1[[#This Row],[Stunde]]*$J$1*24,""),"")</f>
        <v/>
      </c>
      <c r="K1535" t="str">
        <f>IF(MOD(Tabelle1[[#This Row],[Datum]],7)=1,SUMIF(Tabelle1[Datum],"&lt;="&amp;Tabelle1[[#This Row],[Datum]],Tabelle1[Betrag]),"")</f>
        <v/>
      </c>
      <c r="L1535" s="6" t="str">
        <f>IF(MOD(Tabelle1[[#This Row],[Datum]],7)=1,SUMIF(Tabelle1[Datum],"&lt;="&amp;Tabelle1[[#This Row],[Datum]],Tabelle1[Stunde]),"")</f>
        <v/>
      </c>
    </row>
    <row r="1536" spans="2:12" hidden="1">
      <c r="B1536">
        <f>IF(Tabelle1[[#This Row],[Datum]]&lt;1,"",YEAR(Tabelle1[[#This Row],[Datum]]))</f>
        <v>2029</v>
      </c>
      <c r="C1536">
        <f>IF(Tabelle1[[#This Row],[Datum]]&lt;1,"",MONTH(Tabelle1[[#This Row],[Datum]]))</f>
        <v>3</v>
      </c>
      <c r="D1536" t="str">
        <f>IF(Tabelle1[[#This Row],[Verdienst]]="","",_xlfn.ISOWEEKNUM(Tabelle1[[#This Row],[Datum]]))</f>
        <v/>
      </c>
      <c r="E1536" s="5">
        <v>47190</v>
      </c>
      <c r="F1536" s="4"/>
      <c r="G1536" s="4"/>
      <c r="I1536" s="6" t="str">
        <f>IF(Tabelle1[[#This Row],[Beginn]]&lt;1,"",IF(OR(Tabelle1[[#This Row],[Beginn]]="Urlaub",Tabelle1[[#This Row],[Beginn]]="Krank",Tabelle1[[#This Row],[Beginn]]="Feiertag"),8/24,Tabelle1[[#This Row],[Ende]]-Tabelle1[[#This Row],[Beginn]]-Tabelle1[[#This Row],[Pause]]))</f>
        <v/>
      </c>
      <c r="J1536" s="2" t="str">
        <f>IF(ISNUMBER(Tabelle1[[#This Row],[Stunde]]),IF(Tabelle1[[#This Row],[Stunde]]&gt;0,Tabelle1[[#This Row],[Stunde]]*$J$1*24,""),"")</f>
        <v/>
      </c>
      <c r="K1536" t="str">
        <f>IF(MOD(Tabelle1[[#This Row],[Datum]],7)=1,SUMIF(Tabelle1[Datum],"&lt;="&amp;Tabelle1[[#This Row],[Datum]],Tabelle1[Betrag]),"")</f>
        <v/>
      </c>
      <c r="L1536" s="6" t="str">
        <f>IF(MOD(Tabelle1[[#This Row],[Datum]],7)=1,SUMIF(Tabelle1[Datum],"&lt;="&amp;Tabelle1[[#This Row],[Datum]],Tabelle1[Stunde]),"")</f>
        <v/>
      </c>
    </row>
    <row r="1537" spans="2:12" hidden="1">
      <c r="B1537">
        <f>IF(Tabelle1[[#This Row],[Datum]]&lt;1,"",YEAR(Tabelle1[[#This Row],[Datum]]))</f>
        <v>2029</v>
      </c>
      <c r="C1537">
        <f>IF(Tabelle1[[#This Row],[Datum]]&lt;1,"",MONTH(Tabelle1[[#This Row],[Datum]]))</f>
        <v>3</v>
      </c>
      <c r="D1537" t="str">
        <f>IF(Tabelle1[[#This Row],[Verdienst]]="","",_xlfn.ISOWEEKNUM(Tabelle1[[#This Row],[Datum]]))</f>
        <v/>
      </c>
      <c r="E1537" s="5">
        <v>47191</v>
      </c>
      <c r="F1537" s="4"/>
      <c r="G1537" s="4"/>
      <c r="I1537" s="6" t="str">
        <f>IF(Tabelle1[[#This Row],[Beginn]]&lt;1,"",IF(OR(Tabelle1[[#This Row],[Beginn]]="Urlaub",Tabelle1[[#This Row],[Beginn]]="Krank",Tabelle1[[#This Row],[Beginn]]="Feiertag"),8/24,Tabelle1[[#This Row],[Ende]]-Tabelle1[[#This Row],[Beginn]]-Tabelle1[[#This Row],[Pause]]))</f>
        <v/>
      </c>
      <c r="J1537" s="2" t="str">
        <f>IF(ISNUMBER(Tabelle1[[#This Row],[Stunde]]),IF(Tabelle1[[#This Row],[Stunde]]&gt;0,Tabelle1[[#This Row],[Stunde]]*$J$1*24,""),"")</f>
        <v/>
      </c>
      <c r="K1537" t="str">
        <f>IF(MOD(Tabelle1[[#This Row],[Datum]],7)=1,SUMIF(Tabelle1[Datum],"&lt;="&amp;Tabelle1[[#This Row],[Datum]],Tabelle1[Betrag]),"")</f>
        <v/>
      </c>
      <c r="L1537" s="6" t="str">
        <f>IF(MOD(Tabelle1[[#This Row],[Datum]],7)=1,SUMIF(Tabelle1[Datum],"&lt;="&amp;Tabelle1[[#This Row],[Datum]],Tabelle1[Stunde]),"")</f>
        <v/>
      </c>
    </row>
    <row r="1538" spans="2:12" hidden="1">
      <c r="B1538">
        <f>IF(Tabelle1[[#This Row],[Datum]]&lt;1,"",YEAR(Tabelle1[[#This Row],[Datum]]))</f>
        <v>2029</v>
      </c>
      <c r="C1538">
        <f>IF(Tabelle1[[#This Row],[Datum]]&lt;1,"",MONTH(Tabelle1[[#This Row],[Datum]]))</f>
        <v>3</v>
      </c>
      <c r="D1538" t="str">
        <f>IF(Tabelle1[[#This Row],[Verdienst]]="","",_xlfn.ISOWEEKNUM(Tabelle1[[#This Row],[Datum]]))</f>
        <v/>
      </c>
      <c r="E1538" s="5">
        <v>47192</v>
      </c>
      <c r="F1538" s="4"/>
      <c r="G1538" s="4"/>
      <c r="I1538" s="6" t="str">
        <f>IF(Tabelle1[[#This Row],[Beginn]]&lt;1,"",IF(OR(Tabelle1[[#This Row],[Beginn]]="Urlaub",Tabelle1[[#This Row],[Beginn]]="Krank",Tabelle1[[#This Row],[Beginn]]="Feiertag"),8/24,Tabelle1[[#This Row],[Ende]]-Tabelle1[[#This Row],[Beginn]]-Tabelle1[[#This Row],[Pause]]))</f>
        <v/>
      </c>
      <c r="J1538" s="2" t="str">
        <f>IF(ISNUMBER(Tabelle1[[#This Row],[Stunde]]),IF(Tabelle1[[#This Row],[Stunde]]&gt;0,Tabelle1[[#This Row],[Stunde]]*$J$1*24,""),"")</f>
        <v/>
      </c>
      <c r="K1538" t="str">
        <f>IF(MOD(Tabelle1[[#This Row],[Datum]],7)=1,SUMIF(Tabelle1[Datum],"&lt;="&amp;Tabelle1[[#This Row],[Datum]],Tabelle1[Betrag]),"")</f>
        <v/>
      </c>
      <c r="L1538" s="6" t="str">
        <f>IF(MOD(Tabelle1[[#This Row],[Datum]],7)=1,SUMIF(Tabelle1[Datum],"&lt;="&amp;Tabelle1[[#This Row],[Datum]],Tabelle1[Stunde]),"")</f>
        <v/>
      </c>
    </row>
    <row r="1539" spans="2:12" hidden="1">
      <c r="B1539">
        <f>IF(Tabelle1[[#This Row],[Datum]]&lt;1,"",YEAR(Tabelle1[[#This Row],[Datum]]))</f>
        <v>2029</v>
      </c>
      <c r="C1539">
        <f>IF(Tabelle1[[#This Row],[Datum]]&lt;1,"",MONTH(Tabelle1[[#This Row],[Datum]]))</f>
        <v>3</v>
      </c>
      <c r="D1539" t="str">
        <f>IF(Tabelle1[[#This Row],[Verdienst]]="","",_xlfn.ISOWEEKNUM(Tabelle1[[#This Row],[Datum]]))</f>
        <v/>
      </c>
      <c r="E1539" s="5">
        <v>47193</v>
      </c>
      <c r="F1539" s="4"/>
      <c r="G1539" s="4"/>
      <c r="I1539" s="6" t="str">
        <f>IF(Tabelle1[[#This Row],[Beginn]]&lt;1,"",IF(OR(Tabelle1[[#This Row],[Beginn]]="Urlaub",Tabelle1[[#This Row],[Beginn]]="Krank",Tabelle1[[#This Row],[Beginn]]="Feiertag"),8/24,Tabelle1[[#This Row],[Ende]]-Tabelle1[[#This Row],[Beginn]]-Tabelle1[[#This Row],[Pause]]))</f>
        <v/>
      </c>
      <c r="J1539" s="2" t="str">
        <f>IF(ISNUMBER(Tabelle1[[#This Row],[Stunde]]),IF(Tabelle1[[#This Row],[Stunde]]&gt;0,Tabelle1[[#This Row],[Stunde]]*$J$1*24,""),"")</f>
        <v/>
      </c>
      <c r="K1539" t="str">
        <f>IF(MOD(Tabelle1[[#This Row],[Datum]],7)=1,SUMIF(Tabelle1[Datum],"&lt;="&amp;Tabelle1[[#This Row],[Datum]],Tabelle1[Betrag]),"")</f>
        <v/>
      </c>
      <c r="L1539" s="6" t="str">
        <f>IF(MOD(Tabelle1[[#This Row],[Datum]],7)=1,SUMIF(Tabelle1[Datum],"&lt;="&amp;Tabelle1[[#This Row],[Datum]],Tabelle1[Stunde]),"")</f>
        <v/>
      </c>
    </row>
    <row r="1540" spans="2:12" hidden="1">
      <c r="B1540">
        <f>IF(Tabelle1[[#This Row],[Datum]]&lt;1,"",YEAR(Tabelle1[[#This Row],[Datum]]))</f>
        <v>2029</v>
      </c>
      <c r="C1540">
        <f>IF(Tabelle1[[#This Row],[Datum]]&lt;1,"",MONTH(Tabelle1[[#This Row],[Datum]]))</f>
        <v>3</v>
      </c>
      <c r="D1540" t="str">
        <f>IF(Tabelle1[[#This Row],[Verdienst]]="","",_xlfn.ISOWEEKNUM(Tabelle1[[#This Row],[Datum]]))</f>
        <v/>
      </c>
      <c r="E1540" s="5">
        <v>47194</v>
      </c>
      <c r="F1540" s="4"/>
      <c r="G1540" s="4"/>
      <c r="I1540" s="6" t="str">
        <f>IF(Tabelle1[[#This Row],[Beginn]]&lt;1,"",IF(OR(Tabelle1[[#This Row],[Beginn]]="Urlaub",Tabelle1[[#This Row],[Beginn]]="Krank",Tabelle1[[#This Row],[Beginn]]="Feiertag"),8/24,Tabelle1[[#This Row],[Ende]]-Tabelle1[[#This Row],[Beginn]]-Tabelle1[[#This Row],[Pause]]))</f>
        <v/>
      </c>
      <c r="J1540" s="2" t="str">
        <f>IF(ISNUMBER(Tabelle1[[#This Row],[Stunde]]),IF(Tabelle1[[#This Row],[Stunde]]&gt;0,Tabelle1[[#This Row],[Stunde]]*$J$1*24,""),"")</f>
        <v/>
      </c>
      <c r="K1540" t="str">
        <f>IF(MOD(Tabelle1[[#This Row],[Datum]],7)=1,SUMIF(Tabelle1[Datum],"&lt;="&amp;Tabelle1[[#This Row],[Datum]],Tabelle1[Betrag]),"")</f>
        <v/>
      </c>
      <c r="L1540" s="6" t="str">
        <f>IF(MOD(Tabelle1[[#This Row],[Datum]],7)=1,SUMIF(Tabelle1[Datum],"&lt;="&amp;Tabelle1[[#This Row],[Datum]],Tabelle1[Stunde]),"")</f>
        <v/>
      </c>
    </row>
    <row r="1541" spans="2:12" hidden="1">
      <c r="B1541">
        <f>IF(Tabelle1[[#This Row],[Datum]]&lt;1,"",YEAR(Tabelle1[[#This Row],[Datum]]))</f>
        <v>2029</v>
      </c>
      <c r="C1541">
        <f>IF(Tabelle1[[#This Row],[Datum]]&lt;1,"",MONTH(Tabelle1[[#This Row],[Datum]]))</f>
        <v>3</v>
      </c>
      <c r="D1541">
        <f>IF(Tabelle1[[#This Row],[Verdienst]]="","",_xlfn.ISOWEEKNUM(Tabelle1[[#This Row],[Datum]]))</f>
        <v>11</v>
      </c>
      <c r="E1541" s="5">
        <v>47195</v>
      </c>
      <c r="F1541" s="4"/>
      <c r="G1541" s="4"/>
      <c r="I1541" s="6" t="str">
        <f>IF(Tabelle1[[#This Row],[Beginn]]&lt;1,"",IF(OR(Tabelle1[[#This Row],[Beginn]]="Urlaub",Tabelle1[[#This Row],[Beginn]]="Krank",Tabelle1[[#This Row],[Beginn]]="Feiertag"),8/24,Tabelle1[[#This Row],[Ende]]-Tabelle1[[#This Row],[Beginn]]-Tabelle1[[#This Row],[Pause]]))</f>
        <v/>
      </c>
      <c r="J1541" s="2" t="str">
        <f>IF(ISNUMBER(Tabelle1[[#This Row],[Stunde]]),IF(Tabelle1[[#This Row],[Stunde]]&gt;0,Tabelle1[[#This Row],[Stunde]]*$J$1*24,""),"")</f>
        <v/>
      </c>
      <c r="K1541">
        <f>IF(MOD(Tabelle1[[#This Row],[Datum]],7)=1,SUMIF(Tabelle1[Datum],"&lt;="&amp;Tabelle1[[#This Row],[Datum]],Tabelle1[Betrag]),"")</f>
        <v>506.55999999999995</v>
      </c>
      <c r="L1541" s="6">
        <f>IF(MOD(Tabelle1[[#This Row],[Datum]],7)=1,SUMIF(Tabelle1[Datum],"&lt;="&amp;Tabelle1[[#This Row],[Datum]],Tabelle1[Stunde]),"")</f>
        <v>1.3333333333333333</v>
      </c>
    </row>
    <row r="1542" spans="2:12" hidden="1">
      <c r="B1542">
        <f>IF(Tabelle1[[#This Row],[Datum]]&lt;1,"",YEAR(Tabelle1[[#This Row],[Datum]]))</f>
        <v>2029</v>
      </c>
      <c r="C1542">
        <f>IF(Tabelle1[[#This Row],[Datum]]&lt;1,"",MONTH(Tabelle1[[#This Row],[Datum]]))</f>
        <v>3</v>
      </c>
      <c r="D1542" t="str">
        <f>IF(Tabelle1[[#This Row],[Verdienst]]="","",_xlfn.ISOWEEKNUM(Tabelle1[[#This Row],[Datum]]))</f>
        <v/>
      </c>
      <c r="E1542" s="5">
        <v>47196</v>
      </c>
      <c r="F1542" s="4"/>
      <c r="G1542" s="4"/>
      <c r="I1542" s="6" t="str">
        <f>IF(Tabelle1[[#This Row],[Beginn]]&lt;1,"",IF(OR(Tabelle1[[#This Row],[Beginn]]="Urlaub",Tabelle1[[#This Row],[Beginn]]="Krank",Tabelle1[[#This Row],[Beginn]]="Feiertag"),8/24,Tabelle1[[#This Row],[Ende]]-Tabelle1[[#This Row],[Beginn]]-Tabelle1[[#This Row],[Pause]]))</f>
        <v/>
      </c>
      <c r="J1542" s="2" t="str">
        <f>IF(ISNUMBER(Tabelle1[[#This Row],[Stunde]]),IF(Tabelle1[[#This Row],[Stunde]]&gt;0,Tabelle1[[#This Row],[Stunde]]*$J$1*24,""),"")</f>
        <v/>
      </c>
      <c r="K1542" t="str">
        <f>IF(MOD(Tabelle1[[#This Row],[Datum]],7)=1,SUMIF(Tabelle1[Datum],"&lt;="&amp;Tabelle1[[#This Row],[Datum]],Tabelle1[Betrag]),"")</f>
        <v/>
      </c>
      <c r="L1542" s="6" t="str">
        <f>IF(MOD(Tabelle1[[#This Row],[Datum]],7)=1,SUMIF(Tabelle1[Datum],"&lt;="&amp;Tabelle1[[#This Row],[Datum]],Tabelle1[Stunde]),"")</f>
        <v/>
      </c>
    </row>
    <row r="1543" spans="2:12" hidden="1">
      <c r="B1543">
        <f>IF(Tabelle1[[#This Row],[Datum]]&lt;1,"",YEAR(Tabelle1[[#This Row],[Datum]]))</f>
        <v>2029</v>
      </c>
      <c r="C1543">
        <f>IF(Tabelle1[[#This Row],[Datum]]&lt;1,"",MONTH(Tabelle1[[#This Row],[Datum]]))</f>
        <v>3</v>
      </c>
      <c r="D1543" t="str">
        <f>IF(Tabelle1[[#This Row],[Verdienst]]="","",_xlfn.ISOWEEKNUM(Tabelle1[[#This Row],[Datum]]))</f>
        <v/>
      </c>
      <c r="E1543" s="5">
        <v>47197</v>
      </c>
      <c r="F1543" s="4"/>
      <c r="G1543" s="4"/>
      <c r="I1543" s="6" t="str">
        <f>IF(Tabelle1[[#This Row],[Beginn]]&lt;1,"",IF(OR(Tabelle1[[#This Row],[Beginn]]="Urlaub",Tabelle1[[#This Row],[Beginn]]="Krank",Tabelle1[[#This Row],[Beginn]]="Feiertag"),8/24,Tabelle1[[#This Row],[Ende]]-Tabelle1[[#This Row],[Beginn]]-Tabelle1[[#This Row],[Pause]]))</f>
        <v/>
      </c>
      <c r="J1543" s="2" t="str">
        <f>IF(ISNUMBER(Tabelle1[[#This Row],[Stunde]]),IF(Tabelle1[[#This Row],[Stunde]]&gt;0,Tabelle1[[#This Row],[Stunde]]*$J$1*24,""),"")</f>
        <v/>
      </c>
      <c r="K1543" t="str">
        <f>IF(MOD(Tabelle1[[#This Row],[Datum]],7)=1,SUMIF(Tabelle1[Datum],"&lt;="&amp;Tabelle1[[#This Row],[Datum]],Tabelle1[Betrag]),"")</f>
        <v/>
      </c>
      <c r="L1543" s="6" t="str">
        <f>IF(MOD(Tabelle1[[#This Row],[Datum]],7)=1,SUMIF(Tabelle1[Datum],"&lt;="&amp;Tabelle1[[#This Row],[Datum]],Tabelle1[Stunde]),"")</f>
        <v/>
      </c>
    </row>
    <row r="1544" spans="2:12" hidden="1">
      <c r="B1544">
        <f>IF(Tabelle1[[#This Row],[Datum]]&lt;1,"",YEAR(Tabelle1[[#This Row],[Datum]]))</f>
        <v>2029</v>
      </c>
      <c r="C1544">
        <f>IF(Tabelle1[[#This Row],[Datum]]&lt;1,"",MONTH(Tabelle1[[#This Row],[Datum]]))</f>
        <v>3</v>
      </c>
      <c r="D1544" t="str">
        <f>IF(Tabelle1[[#This Row],[Verdienst]]="","",_xlfn.ISOWEEKNUM(Tabelle1[[#This Row],[Datum]]))</f>
        <v/>
      </c>
      <c r="E1544" s="5">
        <v>47198</v>
      </c>
      <c r="F1544" s="4"/>
      <c r="G1544" s="4"/>
      <c r="I1544" s="6" t="str">
        <f>IF(Tabelle1[[#This Row],[Beginn]]&lt;1,"",IF(OR(Tabelle1[[#This Row],[Beginn]]="Urlaub",Tabelle1[[#This Row],[Beginn]]="Krank",Tabelle1[[#This Row],[Beginn]]="Feiertag"),8/24,Tabelle1[[#This Row],[Ende]]-Tabelle1[[#This Row],[Beginn]]-Tabelle1[[#This Row],[Pause]]))</f>
        <v/>
      </c>
      <c r="J1544" s="2" t="str">
        <f>IF(ISNUMBER(Tabelle1[[#This Row],[Stunde]]),IF(Tabelle1[[#This Row],[Stunde]]&gt;0,Tabelle1[[#This Row],[Stunde]]*$J$1*24,""),"")</f>
        <v/>
      </c>
      <c r="K1544" t="str">
        <f>IF(MOD(Tabelle1[[#This Row],[Datum]],7)=1,SUMIF(Tabelle1[Datum],"&lt;="&amp;Tabelle1[[#This Row],[Datum]],Tabelle1[Betrag]),"")</f>
        <v/>
      </c>
      <c r="L1544" s="6" t="str">
        <f>IF(MOD(Tabelle1[[#This Row],[Datum]],7)=1,SUMIF(Tabelle1[Datum],"&lt;="&amp;Tabelle1[[#This Row],[Datum]],Tabelle1[Stunde]),"")</f>
        <v/>
      </c>
    </row>
    <row r="1545" spans="2:12" hidden="1">
      <c r="B1545">
        <f>IF(Tabelle1[[#This Row],[Datum]]&lt;1,"",YEAR(Tabelle1[[#This Row],[Datum]]))</f>
        <v>2029</v>
      </c>
      <c r="C1545">
        <f>IF(Tabelle1[[#This Row],[Datum]]&lt;1,"",MONTH(Tabelle1[[#This Row],[Datum]]))</f>
        <v>3</v>
      </c>
      <c r="D1545" t="str">
        <f>IF(Tabelle1[[#This Row],[Verdienst]]="","",_xlfn.ISOWEEKNUM(Tabelle1[[#This Row],[Datum]]))</f>
        <v/>
      </c>
      <c r="E1545" s="5">
        <v>47199</v>
      </c>
      <c r="F1545" s="4"/>
      <c r="G1545" s="4"/>
      <c r="I1545" s="6" t="str">
        <f>IF(Tabelle1[[#This Row],[Beginn]]&lt;1,"",IF(OR(Tabelle1[[#This Row],[Beginn]]="Urlaub",Tabelle1[[#This Row],[Beginn]]="Krank",Tabelle1[[#This Row],[Beginn]]="Feiertag"),8/24,Tabelle1[[#This Row],[Ende]]-Tabelle1[[#This Row],[Beginn]]-Tabelle1[[#This Row],[Pause]]))</f>
        <v/>
      </c>
      <c r="J1545" s="2" t="str">
        <f>IF(ISNUMBER(Tabelle1[[#This Row],[Stunde]]),IF(Tabelle1[[#This Row],[Stunde]]&gt;0,Tabelle1[[#This Row],[Stunde]]*$J$1*24,""),"")</f>
        <v/>
      </c>
      <c r="K1545" t="str">
        <f>IF(MOD(Tabelle1[[#This Row],[Datum]],7)=1,SUMIF(Tabelle1[Datum],"&lt;="&amp;Tabelle1[[#This Row],[Datum]],Tabelle1[Betrag]),"")</f>
        <v/>
      </c>
      <c r="L1545" s="6" t="str">
        <f>IF(MOD(Tabelle1[[#This Row],[Datum]],7)=1,SUMIF(Tabelle1[Datum],"&lt;="&amp;Tabelle1[[#This Row],[Datum]],Tabelle1[Stunde]),"")</f>
        <v/>
      </c>
    </row>
    <row r="1546" spans="2:12" hidden="1">
      <c r="B1546">
        <f>IF(Tabelle1[[#This Row],[Datum]]&lt;1,"",YEAR(Tabelle1[[#This Row],[Datum]]))</f>
        <v>2029</v>
      </c>
      <c r="C1546">
        <f>IF(Tabelle1[[#This Row],[Datum]]&lt;1,"",MONTH(Tabelle1[[#This Row],[Datum]]))</f>
        <v>3</v>
      </c>
      <c r="D1546" t="str">
        <f>IF(Tabelle1[[#This Row],[Verdienst]]="","",_xlfn.ISOWEEKNUM(Tabelle1[[#This Row],[Datum]]))</f>
        <v/>
      </c>
      <c r="E1546" s="5">
        <v>47200</v>
      </c>
      <c r="F1546" s="4"/>
      <c r="G1546" s="4"/>
      <c r="I1546" s="6" t="str">
        <f>IF(Tabelle1[[#This Row],[Beginn]]&lt;1,"",IF(OR(Tabelle1[[#This Row],[Beginn]]="Urlaub",Tabelle1[[#This Row],[Beginn]]="Krank",Tabelle1[[#This Row],[Beginn]]="Feiertag"),8/24,Tabelle1[[#This Row],[Ende]]-Tabelle1[[#This Row],[Beginn]]-Tabelle1[[#This Row],[Pause]]))</f>
        <v/>
      </c>
      <c r="J1546" s="2" t="str">
        <f>IF(ISNUMBER(Tabelle1[[#This Row],[Stunde]]),IF(Tabelle1[[#This Row],[Stunde]]&gt;0,Tabelle1[[#This Row],[Stunde]]*$J$1*24,""),"")</f>
        <v/>
      </c>
      <c r="K1546" t="str">
        <f>IF(MOD(Tabelle1[[#This Row],[Datum]],7)=1,SUMIF(Tabelle1[Datum],"&lt;="&amp;Tabelle1[[#This Row],[Datum]],Tabelle1[Betrag]),"")</f>
        <v/>
      </c>
      <c r="L1546" s="6" t="str">
        <f>IF(MOD(Tabelle1[[#This Row],[Datum]],7)=1,SUMIF(Tabelle1[Datum],"&lt;="&amp;Tabelle1[[#This Row],[Datum]],Tabelle1[Stunde]),"")</f>
        <v/>
      </c>
    </row>
    <row r="1547" spans="2:12" hidden="1">
      <c r="B1547">
        <f>IF(Tabelle1[[#This Row],[Datum]]&lt;1,"",YEAR(Tabelle1[[#This Row],[Datum]]))</f>
        <v>2029</v>
      </c>
      <c r="C1547">
        <f>IF(Tabelle1[[#This Row],[Datum]]&lt;1,"",MONTH(Tabelle1[[#This Row],[Datum]]))</f>
        <v>3</v>
      </c>
      <c r="D1547" t="str">
        <f>IF(Tabelle1[[#This Row],[Verdienst]]="","",_xlfn.ISOWEEKNUM(Tabelle1[[#This Row],[Datum]]))</f>
        <v/>
      </c>
      <c r="E1547" s="5">
        <v>47201</v>
      </c>
      <c r="F1547" s="4"/>
      <c r="G1547" s="4"/>
      <c r="I1547" s="6" t="str">
        <f>IF(Tabelle1[[#This Row],[Beginn]]&lt;1,"",IF(OR(Tabelle1[[#This Row],[Beginn]]="Urlaub",Tabelle1[[#This Row],[Beginn]]="Krank",Tabelle1[[#This Row],[Beginn]]="Feiertag"),8/24,Tabelle1[[#This Row],[Ende]]-Tabelle1[[#This Row],[Beginn]]-Tabelle1[[#This Row],[Pause]]))</f>
        <v/>
      </c>
      <c r="J1547" s="2" t="str">
        <f>IF(ISNUMBER(Tabelle1[[#This Row],[Stunde]]),IF(Tabelle1[[#This Row],[Stunde]]&gt;0,Tabelle1[[#This Row],[Stunde]]*$J$1*24,""),"")</f>
        <v/>
      </c>
      <c r="K1547" t="str">
        <f>IF(MOD(Tabelle1[[#This Row],[Datum]],7)=1,SUMIF(Tabelle1[Datum],"&lt;="&amp;Tabelle1[[#This Row],[Datum]],Tabelle1[Betrag]),"")</f>
        <v/>
      </c>
      <c r="L1547" s="6" t="str">
        <f>IF(MOD(Tabelle1[[#This Row],[Datum]],7)=1,SUMIF(Tabelle1[Datum],"&lt;="&amp;Tabelle1[[#This Row],[Datum]],Tabelle1[Stunde]),"")</f>
        <v/>
      </c>
    </row>
    <row r="1548" spans="2:12" hidden="1">
      <c r="B1548">
        <f>IF(Tabelle1[[#This Row],[Datum]]&lt;1,"",YEAR(Tabelle1[[#This Row],[Datum]]))</f>
        <v>2029</v>
      </c>
      <c r="C1548">
        <f>IF(Tabelle1[[#This Row],[Datum]]&lt;1,"",MONTH(Tabelle1[[#This Row],[Datum]]))</f>
        <v>3</v>
      </c>
      <c r="D1548">
        <f>IF(Tabelle1[[#This Row],[Verdienst]]="","",_xlfn.ISOWEEKNUM(Tabelle1[[#This Row],[Datum]]))</f>
        <v>12</v>
      </c>
      <c r="E1548" s="5">
        <v>47202</v>
      </c>
      <c r="F1548" s="4"/>
      <c r="G1548" s="4"/>
      <c r="I1548" s="6" t="str">
        <f>IF(Tabelle1[[#This Row],[Beginn]]&lt;1,"",IF(OR(Tabelle1[[#This Row],[Beginn]]="Urlaub",Tabelle1[[#This Row],[Beginn]]="Krank",Tabelle1[[#This Row],[Beginn]]="Feiertag"),8/24,Tabelle1[[#This Row],[Ende]]-Tabelle1[[#This Row],[Beginn]]-Tabelle1[[#This Row],[Pause]]))</f>
        <v/>
      </c>
      <c r="J1548" s="2" t="str">
        <f>IF(ISNUMBER(Tabelle1[[#This Row],[Stunde]]),IF(Tabelle1[[#This Row],[Stunde]]&gt;0,Tabelle1[[#This Row],[Stunde]]*$J$1*24,""),"")</f>
        <v/>
      </c>
      <c r="K1548">
        <f>IF(MOD(Tabelle1[[#This Row],[Datum]],7)=1,SUMIF(Tabelle1[Datum],"&lt;="&amp;Tabelle1[[#This Row],[Datum]],Tabelle1[Betrag]),"")</f>
        <v>506.55999999999995</v>
      </c>
      <c r="L1548" s="6">
        <f>IF(MOD(Tabelle1[[#This Row],[Datum]],7)=1,SUMIF(Tabelle1[Datum],"&lt;="&amp;Tabelle1[[#This Row],[Datum]],Tabelle1[Stunde]),"")</f>
        <v>1.3333333333333333</v>
      </c>
    </row>
    <row r="1549" spans="2:12" hidden="1">
      <c r="B1549">
        <f>IF(Tabelle1[[#This Row],[Datum]]&lt;1,"",YEAR(Tabelle1[[#This Row],[Datum]]))</f>
        <v>2029</v>
      </c>
      <c r="C1549">
        <f>IF(Tabelle1[[#This Row],[Datum]]&lt;1,"",MONTH(Tabelle1[[#This Row],[Datum]]))</f>
        <v>3</v>
      </c>
      <c r="D1549" t="str">
        <f>IF(Tabelle1[[#This Row],[Verdienst]]="","",_xlfn.ISOWEEKNUM(Tabelle1[[#This Row],[Datum]]))</f>
        <v/>
      </c>
      <c r="E1549" s="5">
        <v>47203</v>
      </c>
      <c r="F1549" s="4"/>
      <c r="G1549" s="4"/>
      <c r="I1549" s="6" t="str">
        <f>IF(Tabelle1[[#This Row],[Beginn]]&lt;1,"",IF(OR(Tabelle1[[#This Row],[Beginn]]="Urlaub",Tabelle1[[#This Row],[Beginn]]="Krank",Tabelle1[[#This Row],[Beginn]]="Feiertag"),8/24,Tabelle1[[#This Row],[Ende]]-Tabelle1[[#This Row],[Beginn]]-Tabelle1[[#This Row],[Pause]]))</f>
        <v/>
      </c>
      <c r="J1549" s="2" t="str">
        <f>IF(ISNUMBER(Tabelle1[[#This Row],[Stunde]]),IF(Tabelle1[[#This Row],[Stunde]]&gt;0,Tabelle1[[#This Row],[Stunde]]*$J$1*24,""),"")</f>
        <v/>
      </c>
      <c r="K1549" t="str">
        <f>IF(MOD(Tabelle1[[#This Row],[Datum]],7)=1,SUMIF(Tabelle1[Datum],"&lt;="&amp;Tabelle1[[#This Row],[Datum]],Tabelle1[Betrag]),"")</f>
        <v/>
      </c>
      <c r="L1549" s="6" t="str">
        <f>IF(MOD(Tabelle1[[#This Row],[Datum]],7)=1,SUMIF(Tabelle1[Datum],"&lt;="&amp;Tabelle1[[#This Row],[Datum]],Tabelle1[Stunde]),"")</f>
        <v/>
      </c>
    </row>
    <row r="1550" spans="2:12" hidden="1">
      <c r="B1550">
        <f>IF(Tabelle1[[#This Row],[Datum]]&lt;1,"",YEAR(Tabelle1[[#This Row],[Datum]]))</f>
        <v>2029</v>
      </c>
      <c r="C1550">
        <f>IF(Tabelle1[[#This Row],[Datum]]&lt;1,"",MONTH(Tabelle1[[#This Row],[Datum]]))</f>
        <v>3</v>
      </c>
      <c r="D1550" t="str">
        <f>IF(Tabelle1[[#This Row],[Verdienst]]="","",_xlfn.ISOWEEKNUM(Tabelle1[[#This Row],[Datum]]))</f>
        <v/>
      </c>
      <c r="E1550" s="5">
        <v>47204</v>
      </c>
      <c r="F1550" s="4"/>
      <c r="G1550" s="4"/>
      <c r="I1550" s="6" t="str">
        <f>IF(Tabelle1[[#This Row],[Beginn]]&lt;1,"",IF(OR(Tabelle1[[#This Row],[Beginn]]="Urlaub",Tabelle1[[#This Row],[Beginn]]="Krank",Tabelle1[[#This Row],[Beginn]]="Feiertag"),8/24,Tabelle1[[#This Row],[Ende]]-Tabelle1[[#This Row],[Beginn]]-Tabelle1[[#This Row],[Pause]]))</f>
        <v/>
      </c>
      <c r="J1550" s="2" t="str">
        <f>IF(ISNUMBER(Tabelle1[[#This Row],[Stunde]]),IF(Tabelle1[[#This Row],[Stunde]]&gt;0,Tabelle1[[#This Row],[Stunde]]*$J$1*24,""),"")</f>
        <v/>
      </c>
      <c r="K1550" t="str">
        <f>IF(MOD(Tabelle1[[#This Row],[Datum]],7)=1,SUMIF(Tabelle1[Datum],"&lt;="&amp;Tabelle1[[#This Row],[Datum]],Tabelle1[Betrag]),"")</f>
        <v/>
      </c>
      <c r="L1550" s="6" t="str">
        <f>IF(MOD(Tabelle1[[#This Row],[Datum]],7)=1,SUMIF(Tabelle1[Datum],"&lt;="&amp;Tabelle1[[#This Row],[Datum]],Tabelle1[Stunde]),"")</f>
        <v/>
      </c>
    </row>
    <row r="1551" spans="2:12" hidden="1">
      <c r="B1551">
        <f>IF(Tabelle1[[#This Row],[Datum]]&lt;1,"",YEAR(Tabelle1[[#This Row],[Datum]]))</f>
        <v>2029</v>
      </c>
      <c r="C1551">
        <f>IF(Tabelle1[[#This Row],[Datum]]&lt;1,"",MONTH(Tabelle1[[#This Row],[Datum]]))</f>
        <v>3</v>
      </c>
      <c r="D1551" t="str">
        <f>IF(Tabelle1[[#This Row],[Verdienst]]="","",_xlfn.ISOWEEKNUM(Tabelle1[[#This Row],[Datum]]))</f>
        <v/>
      </c>
      <c r="E1551" s="5">
        <v>47205</v>
      </c>
      <c r="F1551" s="4"/>
      <c r="G1551" s="4"/>
      <c r="I1551" s="6" t="str">
        <f>IF(Tabelle1[[#This Row],[Beginn]]&lt;1,"",IF(OR(Tabelle1[[#This Row],[Beginn]]="Urlaub",Tabelle1[[#This Row],[Beginn]]="Krank",Tabelle1[[#This Row],[Beginn]]="Feiertag"),8/24,Tabelle1[[#This Row],[Ende]]-Tabelle1[[#This Row],[Beginn]]-Tabelle1[[#This Row],[Pause]]))</f>
        <v/>
      </c>
      <c r="J1551" s="2" t="str">
        <f>IF(ISNUMBER(Tabelle1[[#This Row],[Stunde]]),IF(Tabelle1[[#This Row],[Stunde]]&gt;0,Tabelle1[[#This Row],[Stunde]]*$J$1*24,""),"")</f>
        <v/>
      </c>
      <c r="K1551" t="str">
        <f>IF(MOD(Tabelle1[[#This Row],[Datum]],7)=1,SUMIF(Tabelle1[Datum],"&lt;="&amp;Tabelle1[[#This Row],[Datum]],Tabelle1[Betrag]),"")</f>
        <v/>
      </c>
      <c r="L1551" s="6" t="str">
        <f>IF(MOD(Tabelle1[[#This Row],[Datum]],7)=1,SUMIF(Tabelle1[Datum],"&lt;="&amp;Tabelle1[[#This Row],[Datum]],Tabelle1[Stunde]),"")</f>
        <v/>
      </c>
    </row>
    <row r="1552" spans="2:12" hidden="1">
      <c r="B1552">
        <f>IF(Tabelle1[[#This Row],[Datum]]&lt;1,"",YEAR(Tabelle1[[#This Row],[Datum]]))</f>
        <v>2029</v>
      </c>
      <c r="C1552">
        <f>IF(Tabelle1[[#This Row],[Datum]]&lt;1,"",MONTH(Tabelle1[[#This Row],[Datum]]))</f>
        <v>3</v>
      </c>
      <c r="D1552" t="str">
        <f>IF(Tabelle1[[#This Row],[Verdienst]]="","",_xlfn.ISOWEEKNUM(Tabelle1[[#This Row],[Datum]]))</f>
        <v/>
      </c>
      <c r="E1552" s="5">
        <v>47206</v>
      </c>
      <c r="F1552" s="4"/>
      <c r="G1552" s="4"/>
      <c r="I1552" s="6" t="str">
        <f>IF(Tabelle1[[#This Row],[Beginn]]&lt;1,"",IF(OR(Tabelle1[[#This Row],[Beginn]]="Urlaub",Tabelle1[[#This Row],[Beginn]]="Krank",Tabelle1[[#This Row],[Beginn]]="Feiertag"),8/24,Tabelle1[[#This Row],[Ende]]-Tabelle1[[#This Row],[Beginn]]-Tabelle1[[#This Row],[Pause]]))</f>
        <v/>
      </c>
      <c r="J1552" s="2" t="str">
        <f>IF(ISNUMBER(Tabelle1[[#This Row],[Stunde]]),IF(Tabelle1[[#This Row],[Stunde]]&gt;0,Tabelle1[[#This Row],[Stunde]]*$J$1*24,""),"")</f>
        <v/>
      </c>
      <c r="K1552" t="str">
        <f>IF(MOD(Tabelle1[[#This Row],[Datum]],7)=1,SUMIF(Tabelle1[Datum],"&lt;="&amp;Tabelle1[[#This Row],[Datum]],Tabelle1[Betrag]),"")</f>
        <v/>
      </c>
      <c r="L1552" s="6" t="str">
        <f>IF(MOD(Tabelle1[[#This Row],[Datum]],7)=1,SUMIF(Tabelle1[Datum],"&lt;="&amp;Tabelle1[[#This Row],[Datum]],Tabelle1[Stunde]),"")</f>
        <v/>
      </c>
    </row>
    <row r="1553" spans="2:12" hidden="1">
      <c r="B1553">
        <f>IF(Tabelle1[[#This Row],[Datum]]&lt;1,"",YEAR(Tabelle1[[#This Row],[Datum]]))</f>
        <v>2029</v>
      </c>
      <c r="C1553">
        <f>IF(Tabelle1[[#This Row],[Datum]]&lt;1,"",MONTH(Tabelle1[[#This Row],[Datum]]))</f>
        <v>3</v>
      </c>
      <c r="D1553" t="str">
        <f>IF(Tabelle1[[#This Row],[Verdienst]]="","",_xlfn.ISOWEEKNUM(Tabelle1[[#This Row],[Datum]]))</f>
        <v/>
      </c>
      <c r="E1553" s="5">
        <v>47207</v>
      </c>
      <c r="F1553" s="4"/>
      <c r="G1553" s="4"/>
      <c r="I1553" s="6" t="str">
        <f>IF(Tabelle1[[#This Row],[Beginn]]&lt;1,"",IF(OR(Tabelle1[[#This Row],[Beginn]]="Urlaub",Tabelle1[[#This Row],[Beginn]]="Krank",Tabelle1[[#This Row],[Beginn]]="Feiertag"),8/24,Tabelle1[[#This Row],[Ende]]-Tabelle1[[#This Row],[Beginn]]-Tabelle1[[#This Row],[Pause]]))</f>
        <v/>
      </c>
      <c r="J1553" s="2" t="str">
        <f>IF(ISNUMBER(Tabelle1[[#This Row],[Stunde]]),IF(Tabelle1[[#This Row],[Stunde]]&gt;0,Tabelle1[[#This Row],[Stunde]]*$J$1*24,""),"")</f>
        <v/>
      </c>
      <c r="K1553" t="str">
        <f>IF(MOD(Tabelle1[[#This Row],[Datum]],7)=1,SUMIF(Tabelle1[Datum],"&lt;="&amp;Tabelle1[[#This Row],[Datum]],Tabelle1[Betrag]),"")</f>
        <v/>
      </c>
      <c r="L1553" s="6" t="str">
        <f>IF(MOD(Tabelle1[[#This Row],[Datum]],7)=1,SUMIF(Tabelle1[Datum],"&lt;="&amp;Tabelle1[[#This Row],[Datum]],Tabelle1[Stunde]),"")</f>
        <v/>
      </c>
    </row>
    <row r="1554" spans="2:12" hidden="1">
      <c r="B1554">
        <f>IF(Tabelle1[[#This Row],[Datum]]&lt;1,"",YEAR(Tabelle1[[#This Row],[Datum]]))</f>
        <v>2029</v>
      </c>
      <c r="C1554">
        <f>IF(Tabelle1[[#This Row],[Datum]]&lt;1,"",MONTH(Tabelle1[[#This Row],[Datum]]))</f>
        <v>3</v>
      </c>
      <c r="D1554" t="str">
        <f>IF(Tabelle1[[#This Row],[Verdienst]]="","",_xlfn.ISOWEEKNUM(Tabelle1[[#This Row],[Datum]]))</f>
        <v/>
      </c>
      <c r="E1554" s="5">
        <v>47208</v>
      </c>
      <c r="F1554" s="4"/>
      <c r="G1554" s="4"/>
      <c r="I1554" s="6" t="str">
        <f>IF(Tabelle1[[#This Row],[Beginn]]&lt;1,"",IF(OR(Tabelle1[[#This Row],[Beginn]]="Urlaub",Tabelle1[[#This Row],[Beginn]]="Krank",Tabelle1[[#This Row],[Beginn]]="Feiertag"),8/24,Tabelle1[[#This Row],[Ende]]-Tabelle1[[#This Row],[Beginn]]-Tabelle1[[#This Row],[Pause]]))</f>
        <v/>
      </c>
      <c r="J1554" s="2" t="str">
        <f>IF(ISNUMBER(Tabelle1[[#This Row],[Stunde]]),IF(Tabelle1[[#This Row],[Stunde]]&gt;0,Tabelle1[[#This Row],[Stunde]]*$J$1*24,""),"")</f>
        <v/>
      </c>
      <c r="K1554" t="str">
        <f>IF(MOD(Tabelle1[[#This Row],[Datum]],7)=1,SUMIF(Tabelle1[Datum],"&lt;="&amp;Tabelle1[[#This Row],[Datum]],Tabelle1[Betrag]),"")</f>
        <v/>
      </c>
      <c r="L1554" s="6" t="str">
        <f>IF(MOD(Tabelle1[[#This Row],[Datum]],7)=1,SUMIF(Tabelle1[Datum],"&lt;="&amp;Tabelle1[[#This Row],[Datum]],Tabelle1[Stunde]),"")</f>
        <v/>
      </c>
    </row>
    <row r="1555" spans="2:12" hidden="1">
      <c r="B1555">
        <f>IF(Tabelle1[[#This Row],[Datum]]&lt;1,"",YEAR(Tabelle1[[#This Row],[Datum]]))</f>
        <v>2029</v>
      </c>
      <c r="C1555">
        <f>IF(Tabelle1[[#This Row],[Datum]]&lt;1,"",MONTH(Tabelle1[[#This Row],[Datum]]))</f>
        <v>4</v>
      </c>
      <c r="D1555">
        <f>IF(Tabelle1[[#This Row],[Verdienst]]="","",_xlfn.ISOWEEKNUM(Tabelle1[[#This Row],[Datum]]))</f>
        <v>13</v>
      </c>
      <c r="E1555" s="5">
        <v>47209</v>
      </c>
      <c r="F1555" s="4"/>
      <c r="G1555" s="4"/>
      <c r="I1555" s="6" t="str">
        <f>IF(Tabelle1[[#This Row],[Beginn]]&lt;1,"",IF(OR(Tabelle1[[#This Row],[Beginn]]="Urlaub",Tabelle1[[#This Row],[Beginn]]="Krank",Tabelle1[[#This Row],[Beginn]]="Feiertag"),8/24,Tabelle1[[#This Row],[Ende]]-Tabelle1[[#This Row],[Beginn]]-Tabelle1[[#This Row],[Pause]]))</f>
        <v/>
      </c>
      <c r="J1555" s="2" t="str">
        <f>IF(ISNUMBER(Tabelle1[[#This Row],[Stunde]]),IF(Tabelle1[[#This Row],[Stunde]]&gt;0,Tabelle1[[#This Row],[Stunde]]*$J$1*24,""),"")</f>
        <v/>
      </c>
      <c r="K1555">
        <f>IF(MOD(Tabelle1[[#This Row],[Datum]],7)=1,SUMIF(Tabelle1[Datum],"&lt;="&amp;Tabelle1[[#This Row],[Datum]],Tabelle1[Betrag]),"")</f>
        <v>506.55999999999995</v>
      </c>
      <c r="L1555" s="6">
        <f>IF(MOD(Tabelle1[[#This Row],[Datum]],7)=1,SUMIF(Tabelle1[Datum],"&lt;="&amp;Tabelle1[[#This Row],[Datum]],Tabelle1[Stunde]),"")</f>
        <v>1.3333333333333333</v>
      </c>
    </row>
    <row r="1556" spans="2:12" hidden="1">
      <c r="B1556">
        <f>IF(Tabelle1[[#This Row],[Datum]]&lt;1,"",YEAR(Tabelle1[[#This Row],[Datum]]))</f>
        <v>2029</v>
      </c>
      <c r="C1556">
        <f>IF(Tabelle1[[#This Row],[Datum]]&lt;1,"",MONTH(Tabelle1[[#This Row],[Datum]]))</f>
        <v>4</v>
      </c>
      <c r="D1556" t="str">
        <f>IF(Tabelle1[[#This Row],[Verdienst]]="","",_xlfn.ISOWEEKNUM(Tabelle1[[#This Row],[Datum]]))</f>
        <v/>
      </c>
      <c r="E1556" s="5">
        <v>47210</v>
      </c>
      <c r="F1556" s="4"/>
      <c r="G1556" s="4"/>
      <c r="I1556" s="6" t="str">
        <f>IF(Tabelle1[[#This Row],[Beginn]]&lt;1,"",IF(OR(Tabelle1[[#This Row],[Beginn]]="Urlaub",Tabelle1[[#This Row],[Beginn]]="Krank",Tabelle1[[#This Row],[Beginn]]="Feiertag"),8/24,Tabelle1[[#This Row],[Ende]]-Tabelle1[[#This Row],[Beginn]]-Tabelle1[[#This Row],[Pause]]))</f>
        <v/>
      </c>
      <c r="J1556" s="2" t="str">
        <f>IF(ISNUMBER(Tabelle1[[#This Row],[Stunde]]),IF(Tabelle1[[#This Row],[Stunde]]&gt;0,Tabelle1[[#This Row],[Stunde]]*$J$1*24,""),"")</f>
        <v/>
      </c>
      <c r="K1556" t="str">
        <f>IF(MOD(Tabelle1[[#This Row],[Datum]],7)=1,SUMIF(Tabelle1[Datum],"&lt;="&amp;Tabelle1[[#This Row],[Datum]],Tabelle1[Betrag]),"")</f>
        <v/>
      </c>
      <c r="L1556" s="6" t="str">
        <f>IF(MOD(Tabelle1[[#This Row],[Datum]],7)=1,SUMIF(Tabelle1[Datum],"&lt;="&amp;Tabelle1[[#This Row],[Datum]],Tabelle1[Stunde]),"")</f>
        <v/>
      </c>
    </row>
    <row r="1557" spans="2:12" hidden="1">
      <c r="B1557">
        <f>IF(Tabelle1[[#This Row],[Datum]]&lt;1,"",YEAR(Tabelle1[[#This Row],[Datum]]))</f>
        <v>2029</v>
      </c>
      <c r="C1557">
        <f>IF(Tabelle1[[#This Row],[Datum]]&lt;1,"",MONTH(Tabelle1[[#This Row],[Datum]]))</f>
        <v>4</v>
      </c>
      <c r="D1557" t="str">
        <f>IF(Tabelle1[[#This Row],[Verdienst]]="","",_xlfn.ISOWEEKNUM(Tabelle1[[#This Row],[Datum]]))</f>
        <v/>
      </c>
      <c r="E1557" s="5">
        <v>47211</v>
      </c>
      <c r="F1557" s="4"/>
      <c r="G1557" s="4"/>
      <c r="I1557" s="6" t="str">
        <f>IF(Tabelle1[[#This Row],[Beginn]]&lt;1,"",IF(OR(Tabelle1[[#This Row],[Beginn]]="Urlaub",Tabelle1[[#This Row],[Beginn]]="Krank",Tabelle1[[#This Row],[Beginn]]="Feiertag"),8/24,Tabelle1[[#This Row],[Ende]]-Tabelle1[[#This Row],[Beginn]]-Tabelle1[[#This Row],[Pause]]))</f>
        <v/>
      </c>
      <c r="J1557" s="2" t="str">
        <f>IF(ISNUMBER(Tabelle1[[#This Row],[Stunde]]),IF(Tabelle1[[#This Row],[Stunde]]&gt;0,Tabelle1[[#This Row],[Stunde]]*$J$1*24,""),"")</f>
        <v/>
      </c>
      <c r="K1557" t="str">
        <f>IF(MOD(Tabelle1[[#This Row],[Datum]],7)=1,SUMIF(Tabelle1[Datum],"&lt;="&amp;Tabelle1[[#This Row],[Datum]],Tabelle1[Betrag]),"")</f>
        <v/>
      </c>
      <c r="L1557" s="6" t="str">
        <f>IF(MOD(Tabelle1[[#This Row],[Datum]],7)=1,SUMIF(Tabelle1[Datum],"&lt;="&amp;Tabelle1[[#This Row],[Datum]],Tabelle1[Stunde]),"")</f>
        <v/>
      </c>
    </row>
    <row r="1558" spans="2:12" hidden="1">
      <c r="B1558">
        <f>IF(Tabelle1[[#This Row],[Datum]]&lt;1,"",YEAR(Tabelle1[[#This Row],[Datum]]))</f>
        <v>2029</v>
      </c>
      <c r="C1558">
        <f>IF(Tabelle1[[#This Row],[Datum]]&lt;1,"",MONTH(Tabelle1[[#This Row],[Datum]]))</f>
        <v>4</v>
      </c>
      <c r="D1558" t="str">
        <f>IF(Tabelle1[[#This Row],[Verdienst]]="","",_xlfn.ISOWEEKNUM(Tabelle1[[#This Row],[Datum]]))</f>
        <v/>
      </c>
      <c r="E1558" s="5">
        <v>47212</v>
      </c>
      <c r="F1558" s="4"/>
      <c r="G1558" s="4"/>
      <c r="I1558" s="6" t="str">
        <f>IF(Tabelle1[[#This Row],[Beginn]]&lt;1,"",IF(OR(Tabelle1[[#This Row],[Beginn]]="Urlaub",Tabelle1[[#This Row],[Beginn]]="Krank",Tabelle1[[#This Row],[Beginn]]="Feiertag"),8/24,Tabelle1[[#This Row],[Ende]]-Tabelle1[[#This Row],[Beginn]]-Tabelle1[[#This Row],[Pause]]))</f>
        <v/>
      </c>
      <c r="J1558" s="2" t="str">
        <f>IF(ISNUMBER(Tabelle1[[#This Row],[Stunde]]),IF(Tabelle1[[#This Row],[Stunde]]&gt;0,Tabelle1[[#This Row],[Stunde]]*$J$1*24,""),"")</f>
        <v/>
      </c>
      <c r="K1558" t="str">
        <f>IF(MOD(Tabelle1[[#This Row],[Datum]],7)=1,SUMIF(Tabelle1[Datum],"&lt;="&amp;Tabelle1[[#This Row],[Datum]],Tabelle1[Betrag]),"")</f>
        <v/>
      </c>
      <c r="L1558" s="6" t="str">
        <f>IF(MOD(Tabelle1[[#This Row],[Datum]],7)=1,SUMIF(Tabelle1[Datum],"&lt;="&amp;Tabelle1[[#This Row],[Datum]],Tabelle1[Stunde]),"")</f>
        <v/>
      </c>
    </row>
    <row r="1559" spans="2:12" hidden="1">
      <c r="B1559">
        <f>IF(Tabelle1[[#This Row],[Datum]]&lt;1,"",YEAR(Tabelle1[[#This Row],[Datum]]))</f>
        <v>2029</v>
      </c>
      <c r="C1559">
        <f>IF(Tabelle1[[#This Row],[Datum]]&lt;1,"",MONTH(Tabelle1[[#This Row],[Datum]]))</f>
        <v>4</v>
      </c>
      <c r="D1559" t="str">
        <f>IF(Tabelle1[[#This Row],[Verdienst]]="","",_xlfn.ISOWEEKNUM(Tabelle1[[#This Row],[Datum]]))</f>
        <v/>
      </c>
      <c r="E1559" s="5">
        <v>47213</v>
      </c>
      <c r="F1559" s="4"/>
      <c r="G1559" s="4"/>
      <c r="I1559" s="6" t="str">
        <f>IF(Tabelle1[[#This Row],[Beginn]]&lt;1,"",IF(OR(Tabelle1[[#This Row],[Beginn]]="Urlaub",Tabelle1[[#This Row],[Beginn]]="Krank",Tabelle1[[#This Row],[Beginn]]="Feiertag"),8/24,Tabelle1[[#This Row],[Ende]]-Tabelle1[[#This Row],[Beginn]]-Tabelle1[[#This Row],[Pause]]))</f>
        <v/>
      </c>
      <c r="J1559" s="2" t="str">
        <f>IF(ISNUMBER(Tabelle1[[#This Row],[Stunde]]),IF(Tabelle1[[#This Row],[Stunde]]&gt;0,Tabelle1[[#This Row],[Stunde]]*$J$1*24,""),"")</f>
        <v/>
      </c>
      <c r="K1559" t="str">
        <f>IF(MOD(Tabelle1[[#This Row],[Datum]],7)=1,SUMIF(Tabelle1[Datum],"&lt;="&amp;Tabelle1[[#This Row],[Datum]],Tabelle1[Betrag]),"")</f>
        <v/>
      </c>
      <c r="L1559" s="6" t="str">
        <f>IF(MOD(Tabelle1[[#This Row],[Datum]],7)=1,SUMIF(Tabelle1[Datum],"&lt;="&amp;Tabelle1[[#This Row],[Datum]],Tabelle1[Stunde]),"")</f>
        <v/>
      </c>
    </row>
    <row r="1560" spans="2:12" hidden="1">
      <c r="B1560">
        <f>IF(Tabelle1[[#This Row],[Datum]]&lt;1,"",YEAR(Tabelle1[[#This Row],[Datum]]))</f>
        <v>2029</v>
      </c>
      <c r="C1560">
        <f>IF(Tabelle1[[#This Row],[Datum]]&lt;1,"",MONTH(Tabelle1[[#This Row],[Datum]]))</f>
        <v>4</v>
      </c>
      <c r="D1560" t="str">
        <f>IF(Tabelle1[[#This Row],[Verdienst]]="","",_xlfn.ISOWEEKNUM(Tabelle1[[#This Row],[Datum]]))</f>
        <v/>
      </c>
      <c r="E1560" s="5">
        <v>47214</v>
      </c>
      <c r="F1560" s="4"/>
      <c r="G1560" s="4"/>
      <c r="I1560" s="6" t="str">
        <f>IF(Tabelle1[[#This Row],[Beginn]]&lt;1,"",IF(OR(Tabelle1[[#This Row],[Beginn]]="Urlaub",Tabelle1[[#This Row],[Beginn]]="Krank",Tabelle1[[#This Row],[Beginn]]="Feiertag"),8/24,Tabelle1[[#This Row],[Ende]]-Tabelle1[[#This Row],[Beginn]]-Tabelle1[[#This Row],[Pause]]))</f>
        <v/>
      </c>
      <c r="J1560" s="2" t="str">
        <f>IF(ISNUMBER(Tabelle1[[#This Row],[Stunde]]),IF(Tabelle1[[#This Row],[Stunde]]&gt;0,Tabelle1[[#This Row],[Stunde]]*$J$1*24,""),"")</f>
        <v/>
      </c>
      <c r="K1560" t="str">
        <f>IF(MOD(Tabelle1[[#This Row],[Datum]],7)=1,SUMIF(Tabelle1[Datum],"&lt;="&amp;Tabelle1[[#This Row],[Datum]],Tabelle1[Betrag]),"")</f>
        <v/>
      </c>
      <c r="L1560" s="6" t="str">
        <f>IF(MOD(Tabelle1[[#This Row],[Datum]],7)=1,SUMIF(Tabelle1[Datum],"&lt;="&amp;Tabelle1[[#This Row],[Datum]],Tabelle1[Stunde]),"")</f>
        <v/>
      </c>
    </row>
    <row r="1561" spans="2:12" hidden="1">
      <c r="B1561">
        <f>IF(Tabelle1[[#This Row],[Datum]]&lt;1,"",YEAR(Tabelle1[[#This Row],[Datum]]))</f>
        <v>2029</v>
      </c>
      <c r="C1561">
        <f>IF(Tabelle1[[#This Row],[Datum]]&lt;1,"",MONTH(Tabelle1[[#This Row],[Datum]]))</f>
        <v>4</v>
      </c>
      <c r="D1561" t="str">
        <f>IF(Tabelle1[[#This Row],[Verdienst]]="","",_xlfn.ISOWEEKNUM(Tabelle1[[#This Row],[Datum]]))</f>
        <v/>
      </c>
      <c r="E1561" s="5">
        <v>47215</v>
      </c>
      <c r="F1561" s="4"/>
      <c r="G1561" s="4"/>
      <c r="I1561" s="6" t="str">
        <f>IF(Tabelle1[[#This Row],[Beginn]]&lt;1,"",IF(OR(Tabelle1[[#This Row],[Beginn]]="Urlaub",Tabelle1[[#This Row],[Beginn]]="Krank",Tabelle1[[#This Row],[Beginn]]="Feiertag"),8/24,Tabelle1[[#This Row],[Ende]]-Tabelle1[[#This Row],[Beginn]]-Tabelle1[[#This Row],[Pause]]))</f>
        <v/>
      </c>
      <c r="J1561" s="2" t="str">
        <f>IF(ISNUMBER(Tabelle1[[#This Row],[Stunde]]),IF(Tabelle1[[#This Row],[Stunde]]&gt;0,Tabelle1[[#This Row],[Stunde]]*$J$1*24,""),"")</f>
        <v/>
      </c>
      <c r="K1561" t="str">
        <f>IF(MOD(Tabelle1[[#This Row],[Datum]],7)=1,SUMIF(Tabelle1[Datum],"&lt;="&amp;Tabelle1[[#This Row],[Datum]],Tabelle1[Betrag]),"")</f>
        <v/>
      </c>
      <c r="L1561" s="6" t="str">
        <f>IF(MOD(Tabelle1[[#This Row],[Datum]],7)=1,SUMIF(Tabelle1[Datum],"&lt;="&amp;Tabelle1[[#This Row],[Datum]],Tabelle1[Stunde]),"")</f>
        <v/>
      </c>
    </row>
    <row r="1562" spans="2:12" hidden="1">
      <c r="B1562">
        <f>IF(Tabelle1[[#This Row],[Datum]]&lt;1,"",YEAR(Tabelle1[[#This Row],[Datum]]))</f>
        <v>2029</v>
      </c>
      <c r="C1562">
        <f>IF(Tabelle1[[#This Row],[Datum]]&lt;1,"",MONTH(Tabelle1[[#This Row],[Datum]]))</f>
        <v>4</v>
      </c>
      <c r="D1562">
        <f>IF(Tabelle1[[#This Row],[Verdienst]]="","",_xlfn.ISOWEEKNUM(Tabelle1[[#This Row],[Datum]]))</f>
        <v>14</v>
      </c>
      <c r="E1562" s="5">
        <v>47216</v>
      </c>
      <c r="F1562" s="4"/>
      <c r="G1562" s="4"/>
      <c r="I1562" s="6" t="str">
        <f>IF(Tabelle1[[#This Row],[Beginn]]&lt;1,"",IF(OR(Tabelle1[[#This Row],[Beginn]]="Urlaub",Tabelle1[[#This Row],[Beginn]]="Krank",Tabelle1[[#This Row],[Beginn]]="Feiertag"),8/24,Tabelle1[[#This Row],[Ende]]-Tabelle1[[#This Row],[Beginn]]-Tabelle1[[#This Row],[Pause]]))</f>
        <v/>
      </c>
      <c r="J1562" s="2" t="str">
        <f>IF(ISNUMBER(Tabelle1[[#This Row],[Stunde]]),IF(Tabelle1[[#This Row],[Stunde]]&gt;0,Tabelle1[[#This Row],[Stunde]]*$J$1*24,""),"")</f>
        <v/>
      </c>
      <c r="K1562">
        <f>IF(MOD(Tabelle1[[#This Row],[Datum]],7)=1,SUMIF(Tabelle1[Datum],"&lt;="&amp;Tabelle1[[#This Row],[Datum]],Tabelle1[Betrag]),"")</f>
        <v>506.55999999999995</v>
      </c>
      <c r="L1562" s="6">
        <f>IF(MOD(Tabelle1[[#This Row],[Datum]],7)=1,SUMIF(Tabelle1[Datum],"&lt;="&amp;Tabelle1[[#This Row],[Datum]],Tabelle1[Stunde]),"")</f>
        <v>1.3333333333333333</v>
      </c>
    </row>
    <row r="1563" spans="2:12" hidden="1">
      <c r="B1563">
        <f>IF(Tabelle1[[#This Row],[Datum]]&lt;1,"",YEAR(Tabelle1[[#This Row],[Datum]]))</f>
        <v>2029</v>
      </c>
      <c r="C1563">
        <f>IF(Tabelle1[[#This Row],[Datum]]&lt;1,"",MONTH(Tabelle1[[#This Row],[Datum]]))</f>
        <v>4</v>
      </c>
      <c r="D1563" t="str">
        <f>IF(Tabelle1[[#This Row],[Verdienst]]="","",_xlfn.ISOWEEKNUM(Tabelle1[[#This Row],[Datum]]))</f>
        <v/>
      </c>
      <c r="E1563" s="5">
        <v>47217</v>
      </c>
      <c r="F1563" s="4"/>
      <c r="G1563" s="4"/>
      <c r="I1563" s="6" t="str">
        <f>IF(Tabelle1[[#This Row],[Beginn]]&lt;1,"",IF(OR(Tabelle1[[#This Row],[Beginn]]="Urlaub",Tabelle1[[#This Row],[Beginn]]="Krank",Tabelle1[[#This Row],[Beginn]]="Feiertag"),8/24,Tabelle1[[#This Row],[Ende]]-Tabelle1[[#This Row],[Beginn]]-Tabelle1[[#This Row],[Pause]]))</f>
        <v/>
      </c>
      <c r="J1563" s="2" t="str">
        <f>IF(ISNUMBER(Tabelle1[[#This Row],[Stunde]]),IF(Tabelle1[[#This Row],[Stunde]]&gt;0,Tabelle1[[#This Row],[Stunde]]*$J$1*24,""),"")</f>
        <v/>
      </c>
      <c r="K1563" t="str">
        <f>IF(MOD(Tabelle1[[#This Row],[Datum]],7)=1,SUMIF(Tabelle1[Datum],"&lt;="&amp;Tabelle1[[#This Row],[Datum]],Tabelle1[Betrag]),"")</f>
        <v/>
      </c>
      <c r="L1563" s="6" t="str">
        <f>IF(MOD(Tabelle1[[#This Row],[Datum]],7)=1,SUMIF(Tabelle1[Datum],"&lt;="&amp;Tabelle1[[#This Row],[Datum]],Tabelle1[Stunde]),"")</f>
        <v/>
      </c>
    </row>
    <row r="1564" spans="2:12" hidden="1">
      <c r="B1564">
        <f>IF(Tabelle1[[#This Row],[Datum]]&lt;1,"",YEAR(Tabelle1[[#This Row],[Datum]]))</f>
        <v>2029</v>
      </c>
      <c r="C1564">
        <f>IF(Tabelle1[[#This Row],[Datum]]&lt;1,"",MONTH(Tabelle1[[#This Row],[Datum]]))</f>
        <v>4</v>
      </c>
      <c r="D1564" t="str">
        <f>IF(Tabelle1[[#This Row],[Verdienst]]="","",_xlfn.ISOWEEKNUM(Tabelle1[[#This Row],[Datum]]))</f>
        <v/>
      </c>
      <c r="E1564" s="5">
        <v>47218</v>
      </c>
      <c r="F1564" s="4"/>
      <c r="G1564" s="4"/>
      <c r="I1564" s="6" t="str">
        <f>IF(Tabelle1[[#This Row],[Beginn]]&lt;1,"",IF(OR(Tabelle1[[#This Row],[Beginn]]="Urlaub",Tabelle1[[#This Row],[Beginn]]="Krank",Tabelle1[[#This Row],[Beginn]]="Feiertag"),8/24,Tabelle1[[#This Row],[Ende]]-Tabelle1[[#This Row],[Beginn]]-Tabelle1[[#This Row],[Pause]]))</f>
        <v/>
      </c>
      <c r="J1564" s="2" t="str">
        <f>IF(ISNUMBER(Tabelle1[[#This Row],[Stunde]]),IF(Tabelle1[[#This Row],[Stunde]]&gt;0,Tabelle1[[#This Row],[Stunde]]*$J$1*24,""),"")</f>
        <v/>
      </c>
      <c r="K1564" t="str">
        <f>IF(MOD(Tabelle1[[#This Row],[Datum]],7)=1,SUMIF(Tabelle1[Datum],"&lt;="&amp;Tabelle1[[#This Row],[Datum]],Tabelle1[Betrag]),"")</f>
        <v/>
      </c>
      <c r="L1564" s="6" t="str">
        <f>IF(MOD(Tabelle1[[#This Row],[Datum]],7)=1,SUMIF(Tabelle1[Datum],"&lt;="&amp;Tabelle1[[#This Row],[Datum]],Tabelle1[Stunde]),"")</f>
        <v/>
      </c>
    </row>
    <row r="1565" spans="2:12" hidden="1">
      <c r="B1565">
        <f>IF(Tabelle1[[#This Row],[Datum]]&lt;1,"",YEAR(Tabelle1[[#This Row],[Datum]]))</f>
        <v>2029</v>
      </c>
      <c r="C1565">
        <f>IF(Tabelle1[[#This Row],[Datum]]&lt;1,"",MONTH(Tabelle1[[#This Row],[Datum]]))</f>
        <v>4</v>
      </c>
      <c r="D1565" t="str">
        <f>IF(Tabelle1[[#This Row],[Verdienst]]="","",_xlfn.ISOWEEKNUM(Tabelle1[[#This Row],[Datum]]))</f>
        <v/>
      </c>
      <c r="E1565" s="5">
        <v>47219</v>
      </c>
      <c r="F1565" s="4"/>
      <c r="G1565" s="4"/>
      <c r="I1565" s="6" t="str">
        <f>IF(Tabelle1[[#This Row],[Beginn]]&lt;1,"",IF(OR(Tabelle1[[#This Row],[Beginn]]="Urlaub",Tabelle1[[#This Row],[Beginn]]="Krank",Tabelle1[[#This Row],[Beginn]]="Feiertag"),8/24,Tabelle1[[#This Row],[Ende]]-Tabelle1[[#This Row],[Beginn]]-Tabelle1[[#This Row],[Pause]]))</f>
        <v/>
      </c>
      <c r="J1565" s="2" t="str">
        <f>IF(ISNUMBER(Tabelle1[[#This Row],[Stunde]]),IF(Tabelle1[[#This Row],[Stunde]]&gt;0,Tabelle1[[#This Row],[Stunde]]*$J$1*24,""),"")</f>
        <v/>
      </c>
      <c r="K1565" t="str">
        <f>IF(MOD(Tabelle1[[#This Row],[Datum]],7)=1,SUMIF(Tabelle1[Datum],"&lt;="&amp;Tabelle1[[#This Row],[Datum]],Tabelle1[Betrag]),"")</f>
        <v/>
      </c>
      <c r="L1565" s="6" t="str">
        <f>IF(MOD(Tabelle1[[#This Row],[Datum]],7)=1,SUMIF(Tabelle1[Datum],"&lt;="&amp;Tabelle1[[#This Row],[Datum]],Tabelle1[Stunde]),"")</f>
        <v/>
      </c>
    </row>
    <row r="1566" spans="2:12" hidden="1">
      <c r="B1566">
        <f>IF(Tabelle1[[#This Row],[Datum]]&lt;1,"",YEAR(Tabelle1[[#This Row],[Datum]]))</f>
        <v>2029</v>
      </c>
      <c r="C1566">
        <f>IF(Tabelle1[[#This Row],[Datum]]&lt;1,"",MONTH(Tabelle1[[#This Row],[Datum]]))</f>
        <v>4</v>
      </c>
      <c r="D1566" t="str">
        <f>IF(Tabelle1[[#This Row],[Verdienst]]="","",_xlfn.ISOWEEKNUM(Tabelle1[[#This Row],[Datum]]))</f>
        <v/>
      </c>
      <c r="E1566" s="5">
        <v>47220</v>
      </c>
      <c r="F1566" s="4"/>
      <c r="G1566" s="4"/>
      <c r="I1566" s="6" t="str">
        <f>IF(Tabelle1[[#This Row],[Beginn]]&lt;1,"",IF(OR(Tabelle1[[#This Row],[Beginn]]="Urlaub",Tabelle1[[#This Row],[Beginn]]="Krank",Tabelle1[[#This Row],[Beginn]]="Feiertag"),8/24,Tabelle1[[#This Row],[Ende]]-Tabelle1[[#This Row],[Beginn]]-Tabelle1[[#This Row],[Pause]]))</f>
        <v/>
      </c>
      <c r="J1566" s="2" t="str">
        <f>IF(ISNUMBER(Tabelle1[[#This Row],[Stunde]]),IF(Tabelle1[[#This Row],[Stunde]]&gt;0,Tabelle1[[#This Row],[Stunde]]*$J$1*24,""),"")</f>
        <v/>
      </c>
      <c r="K1566" t="str">
        <f>IF(MOD(Tabelle1[[#This Row],[Datum]],7)=1,SUMIF(Tabelle1[Datum],"&lt;="&amp;Tabelle1[[#This Row],[Datum]],Tabelle1[Betrag]),"")</f>
        <v/>
      </c>
      <c r="L1566" s="6" t="str">
        <f>IF(MOD(Tabelle1[[#This Row],[Datum]],7)=1,SUMIF(Tabelle1[Datum],"&lt;="&amp;Tabelle1[[#This Row],[Datum]],Tabelle1[Stunde]),"")</f>
        <v/>
      </c>
    </row>
    <row r="1567" spans="2:12" hidden="1">
      <c r="B1567">
        <f>IF(Tabelle1[[#This Row],[Datum]]&lt;1,"",YEAR(Tabelle1[[#This Row],[Datum]]))</f>
        <v>2029</v>
      </c>
      <c r="C1567">
        <f>IF(Tabelle1[[#This Row],[Datum]]&lt;1,"",MONTH(Tabelle1[[#This Row],[Datum]]))</f>
        <v>4</v>
      </c>
      <c r="D1567" t="str">
        <f>IF(Tabelle1[[#This Row],[Verdienst]]="","",_xlfn.ISOWEEKNUM(Tabelle1[[#This Row],[Datum]]))</f>
        <v/>
      </c>
      <c r="E1567" s="5">
        <v>47221</v>
      </c>
      <c r="F1567" s="4"/>
      <c r="G1567" s="4"/>
      <c r="I1567" s="6" t="str">
        <f>IF(Tabelle1[[#This Row],[Beginn]]&lt;1,"",IF(OR(Tabelle1[[#This Row],[Beginn]]="Urlaub",Tabelle1[[#This Row],[Beginn]]="Krank",Tabelle1[[#This Row],[Beginn]]="Feiertag"),8/24,Tabelle1[[#This Row],[Ende]]-Tabelle1[[#This Row],[Beginn]]-Tabelle1[[#This Row],[Pause]]))</f>
        <v/>
      </c>
      <c r="J1567" s="2" t="str">
        <f>IF(ISNUMBER(Tabelle1[[#This Row],[Stunde]]),IF(Tabelle1[[#This Row],[Stunde]]&gt;0,Tabelle1[[#This Row],[Stunde]]*$J$1*24,""),"")</f>
        <v/>
      </c>
      <c r="K1567" t="str">
        <f>IF(MOD(Tabelle1[[#This Row],[Datum]],7)=1,SUMIF(Tabelle1[Datum],"&lt;="&amp;Tabelle1[[#This Row],[Datum]],Tabelle1[Betrag]),"")</f>
        <v/>
      </c>
      <c r="L1567" s="6" t="str">
        <f>IF(MOD(Tabelle1[[#This Row],[Datum]],7)=1,SUMIF(Tabelle1[Datum],"&lt;="&amp;Tabelle1[[#This Row],[Datum]],Tabelle1[Stunde]),"")</f>
        <v/>
      </c>
    </row>
    <row r="1568" spans="2:12" hidden="1">
      <c r="B1568">
        <f>IF(Tabelle1[[#This Row],[Datum]]&lt;1,"",YEAR(Tabelle1[[#This Row],[Datum]]))</f>
        <v>2029</v>
      </c>
      <c r="C1568">
        <f>IF(Tabelle1[[#This Row],[Datum]]&lt;1,"",MONTH(Tabelle1[[#This Row],[Datum]]))</f>
        <v>4</v>
      </c>
      <c r="D1568" t="str">
        <f>IF(Tabelle1[[#This Row],[Verdienst]]="","",_xlfn.ISOWEEKNUM(Tabelle1[[#This Row],[Datum]]))</f>
        <v/>
      </c>
      <c r="E1568" s="5">
        <v>47222</v>
      </c>
      <c r="F1568" s="4"/>
      <c r="G1568" s="4"/>
      <c r="I1568" s="6" t="str">
        <f>IF(Tabelle1[[#This Row],[Beginn]]&lt;1,"",IF(OR(Tabelle1[[#This Row],[Beginn]]="Urlaub",Tabelle1[[#This Row],[Beginn]]="Krank",Tabelle1[[#This Row],[Beginn]]="Feiertag"),8/24,Tabelle1[[#This Row],[Ende]]-Tabelle1[[#This Row],[Beginn]]-Tabelle1[[#This Row],[Pause]]))</f>
        <v/>
      </c>
      <c r="J1568" s="2" t="str">
        <f>IF(ISNUMBER(Tabelle1[[#This Row],[Stunde]]),IF(Tabelle1[[#This Row],[Stunde]]&gt;0,Tabelle1[[#This Row],[Stunde]]*$J$1*24,""),"")</f>
        <v/>
      </c>
      <c r="K1568" t="str">
        <f>IF(MOD(Tabelle1[[#This Row],[Datum]],7)=1,SUMIF(Tabelle1[Datum],"&lt;="&amp;Tabelle1[[#This Row],[Datum]],Tabelle1[Betrag]),"")</f>
        <v/>
      </c>
      <c r="L1568" s="6" t="str">
        <f>IF(MOD(Tabelle1[[#This Row],[Datum]],7)=1,SUMIF(Tabelle1[Datum],"&lt;="&amp;Tabelle1[[#This Row],[Datum]],Tabelle1[Stunde]),"")</f>
        <v/>
      </c>
    </row>
    <row r="1569" spans="2:12" hidden="1">
      <c r="B1569">
        <f>IF(Tabelle1[[#This Row],[Datum]]&lt;1,"",YEAR(Tabelle1[[#This Row],[Datum]]))</f>
        <v>2029</v>
      </c>
      <c r="C1569">
        <f>IF(Tabelle1[[#This Row],[Datum]]&lt;1,"",MONTH(Tabelle1[[#This Row],[Datum]]))</f>
        <v>4</v>
      </c>
      <c r="D1569">
        <f>IF(Tabelle1[[#This Row],[Verdienst]]="","",_xlfn.ISOWEEKNUM(Tabelle1[[#This Row],[Datum]]))</f>
        <v>15</v>
      </c>
      <c r="E1569" s="5">
        <v>47223</v>
      </c>
      <c r="F1569" s="4"/>
      <c r="G1569" s="4"/>
      <c r="I1569" s="6" t="str">
        <f>IF(Tabelle1[[#This Row],[Beginn]]&lt;1,"",IF(OR(Tabelle1[[#This Row],[Beginn]]="Urlaub",Tabelle1[[#This Row],[Beginn]]="Krank",Tabelle1[[#This Row],[Beginn]]="Feiertag"),8/24,Tabelle1[[#This Row],[Ende]]-Tabelle1[[#This Row],[Beginn]]-Tabelle1[[#This Row],[Pause]]))</f>
        <v/>
      </c>
      <c r="J1569" s="2" t="str">
        <f>IF(ISNUMBER(Tabelle1[[#This Row],[Stunde]]),IF(Tabelle1[[#This Row],[Stunde]]&gt;0,Tabelle1[[#This Row],[Stunde]]*$J$1*24,""),"")</f>
        <v/>
      </c>
      <c r="K1569">
        <f>IF(MOD(Tabelle1[[#This Row],[Datum]],7)=1,SUMIF(Tabelle1[Datum],"&lt;="&amp;Tabelle1[[#This Row],[Datum]],Tabelle1[Betrag]),"")</f>
        <v>506.55999999999995</v>
      </c>
      <c r="L1569" s="6">
        <f>IF(MOD(Tabelle1[[#This Row],[Datum]],7)=1,SUMIF(Tabelle1[Datum],"&lt;="&amp;Tabelle1[[#This Row],[Datum]],Tabelle1[Stunde]),"")</f>
        <v>1.3333333333333333</v>
      </c>
    </row>
    <row r="1570" spans="2:12" hidden="1">
      <c r="B1570">
        <f>IF(Tabelle1[[#This Row],[Datum]]&lt;1,"",YEAR(Tabelle1[[#This Row],[Datum]]))</f>
        <v>2029</v>
      </c>
      <c r="C1570">
        <f>IF(Tabelle1[[#This Row],[Datum]]&lt;1,"",MONTH(Tabelle1[[#This Row],[Datum]]))</f>
        <v>4</v>
      </c>
      <c r="D1570" t="str">
        <f>IF(Tabelle1[[#This Row],[Verdienst]]="","",_xlfn.ISOWEEKNUM(Tabelle1[[#This Row],[Datum]]))</f>
        <v/>
      </c>
      <c r="E1570" s="5">
        <v>47224</v>
      </c>
      <c r="F1570" s="4"/>
      <c r="G1570" s="4"/>
      <c r="I1570" s="6" t="str">
        <f>IF(Tabelle1[[#This Row],[Beginn]]&lt;1,"",IF(OR(Tabelle1[[#This Row],[Beginn]]="Urlaub",Tabelle1[[#This Row],[Beginn]]="Krank",Tabelle1[[#This Row],[Beginn]]="Feiertag"),8/24,Tabelle1[[#This Row],[Ende]]-Tabelle1[[#This Row],[Beginn]]-Tabelle1[[#This Row],[Pause]]))</f>
        <v/>
      </c>
      <c r="J1570" s="2" t="str">
        <f>IF(ISNUMBER(Tabelle1[[#This Row],[Stunde]]),IF(Tabelle1[[#This Row],[Stunde]]&gt;0,Tabelle1[[#This Row],[Stunde]]*$J$1*24,""),"")</f>
        <v/>
      </c>
      <c r="K1570" t="str">
        <f>IF(MOD(Tabelle1[[#This Row],[Datum]],7)=1,SUMIF(Tabelle1[Datum],"&lt;="&amp;Tabelle1[[#This Row],[Datum]],Tabelle1[Betrag]),"")</f>
        <v/>
      </c>
      <c r="L1570" s="6" t="str">
        <f>IF(MOD(Tabelle1[[#This Row],[Datum]],7)=1,SUMIF(Tabelle1[Datum],"&lt;="&amp;Tabelle1[[#This Row],[Datum]],Tabelle1[Stunde]),"")</f>
        <v/>
      </c>
    </row>
    <row r="1571" spans="2:12" hidden="1">
      <c r="B1571">
        <f>IF(Tabelle1[[#This Row],[Datum]]&lt;1,"",YEAR(Tabelle1[[#This Row],[Datum]]))</f>
        <v>2029</v>
      </c>
      <c r="C1571">
        <f>IF(Tabelle1[[#This Row],[Datum]]&lt;1,"",MONTH(Tabelle1[[#This Row],[Datum]]))</f>
        <v>4</v>
      </c>
      <c r="D1571" t="str">
        <f>IF(Tabelle1[[#This Row],[Verdienst]]="","",_xlfn.ISOWEEKNUM(Tabelle1[[#This Row],[Datum]]))</f>
        <v/>
      </c>
      <c r="E1571" s="5">
        <v>47225</v>
      </c>
      <c r="F1571" s="4"/>
      <c r="G1571" s="4"/>
      <c r="I1571" s="6" t="str">
        <f>IF(Tabelle1[[#This Row],[Beginn]]&lt;1,"",IF(OR(Tabelle1[[#This Row],[Beginn]]="Urlaub",Tabelle1[[#This Row],[Beginn]]="Krank",Tabelle1[[#This Row],[Beginn]]="Feiertag"),8/24,Tabelle1[[#This Row],[Ende]]-Tabelle1[[#This Row],[Beginn]]-Tabelle1[[#This Row],[Pause]]))</f>
        <v/>
      </c>
      <c r="J1571" s="2" t="str">
        <f>IF(ISNUMBER(Tabelle1[[#This Row],[Stunde]]),IF(Tabelle1[[#This Row],[Stunde]]&gt;0,Tabelle1[[#This Row],[Stunde]]*$J$1*24,""),"")</f>
        <v/>
      </c>
      <c r="K1571" t="str">
        <f>IF(MOD(Tabelle1[[#This Row],[Datum]],7)=1,SUMIF(Tabelle1[Datum],"&lt;="&amp;Tabelle1[[#This Row],[Datum]],Tabelle1[Betrag]),"")</f>
        <v/>
      </c>
      <c r="L1571" s="6" t="str">
        <f>IF(MOD(Tabelle1[[#This Row],[Datum]],7)=1,SUMIF(Tabelle1[Datum],"&lt;="&amp;Tabelle1[[#This Row],[Datum]],Tabelle1[Stunde]),"")</f>
        <v/>
      </c>
    </row>
    <row r="1572" spans="2:12" hidden="1">
      <c r="B1572">
        <f>IF(Tabelle1[[#This Row],[Datum]]&lt;1,"",YEAR(Tabelle1[[#This Row],[Datum]]))</f>
        <v>2029</v>
      </c>
      <c r="C1572">
        <f>IF(Tabelle1[[#This Row],[Datum]]&lt;1,"",MONTH(Tabelle1[[#This Row],[Datum]]))</f>
        <v>4</v>
      </c>
      <c r="D1572" t="str">
        <f>IF(Tabelle1[[#This Row],[Verdienst]]="","",_xlfn.ISOWEEKNUM(Tabelle1[[#This Row],[Datum]]))</f>
        <v/>
      </c>
      <c r="E1572" s="5">
        <v>47226</v>
      </c>
      <c r="F1572" s="4"/>
      <c r="G1572" s="4"/>
      <c r="I1572" s="6" t="str">
        <f>IF(Tabelle1[[#This Row],[Beginn]]&lt;1,"",IF(OR(Tabelle1[[#This Row],[Beginn]]="Urlaub",Tabelle1[[#This Row],[Beginn]]="Krank",Tabelle1[[#This Row],[Beginn]]="Feiertag"),8/24,Tabelle1[[#This Row],[Ende]]-Tabelle1[[#This Row],[Beginn]]-Tabelle1[[#This Row],[Pause]]))</f>
        <v/>
      </c>
      <c r="J1572" s="2" t="str">
        <f>IF(ISNUMBER(Tabelle1[[#This Row],[Stunde]]),IF(Tabelle1[[#This Row],[Stunde]]&gt;0,Tabelle1[[#This Row],[Stunde]]*$J$1*24,""),"")</f>
        <v/>
      </c>
      <c r="K1572" t="str">
        <f>IF(MOD(Tabelle1[[#This Row],[Datum]],7)=1,SUMIF(Tabelle1[Datum],"&lt;="&amp;Tabelle1[[#This Row],[Datum]],Tabelle1[Betrag]),"")</f>
        <v/>
      </c>
      <c r="L1572" s="6" t="str">
        <f>IF(MOD(Tabelle1[[#This Row],[Datum]],7)=1,SUMIF(Tabelle1[Datum],"&lt;="&amp;Tabelle1[[#This Row],[Datum]],Tabelle1[Stunde]),"")</f>
        <v/>
      </c>
    </row>
    <row r="1573" spans="2:12" hidden="1">
      <c r="B1573">
        <f>IF(Tabelle1[[#This Row],[Datum]]&lt;1,"",YEAR(Tabelle1[[#This Row],[Datum]]))</f>
        <v>2029</v>
      </c>
      <c r="C1573">
        <f>IF(Tabelle1[[#This Row],[Datum]]&lt;1,"",MONTH(Tabelle1[[#This Row],[Datum]]))</f>
        <v>4</v>
      </c>
      <c r="D1573" t="str">
        <f>IF(Tabelle1[[#This Row],[Verdienst]]="","",_xlfn.ISOWEEKNUM(Tabelle1[[#This Row],[Datum]]))</f>
        <v/>
      </c>
      <c r="E1573" s="5">
        <v>47227</v>
      </c>
      <c r="F1573" s="4"/>
      <c r="G1573" s="4"/>
      <c r="I1573" s="6" t="str">
        <f>IF(Tabelle1[[#This Row],[Beginn]]&lt;1,"",IF(OR(Tabelle1[[#This Row],[Beginn]]="Urlaub",Tabelle1[[#This Row],[Beginn]]="Krank",Tabelle1[[#This Row],[Beginn]]="Feiertag"),8/24,Tabelle1[[#This Row],[Ende]]-Tabelle1[[#This Row],[Beginn]]-Tabelle1[[#This Row],[Pause]]))</f>
        <v/>
      </c>
      <c r="J1573" s="2" t="str">
        <f>IF(ISNUMBER(Tabelle1[[#This Row],[Stunde]]),IF(Tabelle1[[#This Row],[Stunde]]&gt;0,Tabelle1[[#This Row],[Stunde]]*$J$1*24,""),"")</f>
        <v/>
      </c>
      <c r="K1573" t="str">
        <f>IF(MOD(Tabelle1[[#This Row],[Datum]],7)=1,SUMIF(Tabelle1[Datum],"&lt;="&amp;Tabelle1[[#This Row],[Datum]],Tabelle1[Betrag]),"")</f>
        <v/>
      </c>
      <c r="L1573" s="6" t="str">
        <f>IF(MOD(Tabelle1[[#This Row],[Datum]],7)=1,SUMIF(Tabelle1[Datum],"&lt;="&amp;Tabelle1[[#This Row],[Datum]],Tabelle1[Stunde]),"")</f>
        <v/>
      </c>
    </row>
    <row r="1574" spans="2:12" hidden="1">
      <c r="B1574">
        <f>IF(Tabelle1[[#This Row],[Datum]]&lt;1,"",YEAR(Tabelle1[[#This Row],[Datum]]))</f>
        <v>2029</v>
      </c>
      <c r="C1574">
        <f>IF(Tabelle1[[#This Row],[Datum]]&lt;1,"",MONTH(Tabelle1[[#This Row],[Datum]]))</f>
        <v>4</v>
      </c>
      <c r="D1574" t="str">
        <f>IF(Tabelle1[[#This Row],[Verdienst]]="","",_xlfn.ISOWEEKNUM(Tabelle1[[#This Row],[Datum]]))</f>
        <v/>
      </c>
      <c r="E1574" s="5">
        <v>47228</v>
      </c>
      <c r="F1574" s="4"/>
      <c r="G1574" s="4"/>
      <c r="I1574" s="6" t="str">
        <f>IF(Tabelle1[[#This Row],[Beginn]]&lt;1,"",IF(OR(Tabelle1[[#This Row],[Beginn]]="Urlaub",Tabelle1[[#This Row],[Beginn]]="Krank",Tabelle1[[#This Row],[Beginn]]="Feiertag"),8/24,Tabelle1[[#This Row],[Ende]]-Tabelle1[[#This Row],[Beginn]]-Tabelle1[[#This Row],[Pause]]))</f>
        <v/>
      </c>
      <c r="J1574" s="2" t="str">
        <f>IF(ISNUMBER(Tabelle1[[#This Row],[Stunde]]),IF(Tabelle1[[#This Row],[Stunde]]&gt;0,Tabelle1[[#This Row],[Stunde]]*$J$1*24,""),"")</f>
        <v/>
      </c>
      <c r="K1574" t="str">
        <f>IF(MOD(Tabelle1[[#This Row],[Datum]],7)=1,SUMIF(Tabelle1[Datum],"&lt;="&amp;Tabelle1[[#This Row],[Datum]],Tabelle1[Betrag]),"")</f>
        <v/>
      </c>
      <c r="L1574" s="6" t="str">
        <f>IF(MOD(Tabelle1[[#This Row],[Datum]],7)=1,SUMIF(Tabelle1[Datum],"&lt;="&amp;Tabelle1[[#This Row],[Datum]],Tabelle1[Stunde]),"")</f>
        <v/>
      </c>
    </row>
    <row r="1575" spans="2:12" hidden="1">
      <c r="B1575">
        <f>IF(Tabelle1[[#This Row],[Datum]]&lt;1,"",YEAR(Tabelle1[[#This Row],[Datum]]))</f>
        <v>2029</v>
      </c>
      <c r="C1575">
        <f>IF(Tabelle1[[#This Row],[Datum]]&lt;1,"",MONTH(Tabelle1[[#This Row],[Datum]]))</f>
        <v>4</v>
      </c>
      <c r="D1575" t="str">
        <f>IF(Tabelle1[[#This Row],[Verdienst]]="","",_xlfn.ISOWEEKNUM(Tabelle1[[#This Row],[Datum]]))</f>
        <v/>
      </c>
      <c r="E1575" s="5">
        <v>47229</v>
      </c>
      <c r="F1575" s="4"/>
      <c r="G1575" s="4"/>
      <c r="I1575" s="6" t="str">
        <f>IF(Tabelle1[[#This Row],[Beginn]]&lt;1,"",IF(OR(Tabelle1[[#This Row],[Beginn]]="Urlaub",Tabelle1[[#This Row],[Beginn]]="Krank",Tabelle1[[#This Row],[Beginn]]="Feiertag"),8/24,Tabelle1[[#This Row],[Ende]]-Tabelle1[[#This Row],[Beginn]]-Tabelle1[[#This Row],[Pause]]))</f>
        <v/>
      </c>
      <c r="J1575" s="2" t="str">
        <f>IF(ISNUMBER(Tabelle1[[#This Row],[Stunde]]),IF(Tabelle1[[#This Row],[Stunde]]&gt;0,Tabelle1[[#This Row],[Stunde]]*$J$1*24,""),"")</f>
        <v/>
      </c>
      <c r="K1575" t="str">
        <f>IF(MOD(Tabelle1[[#This Row],[Datum]],7)=1,SUMIF(Tabelle1[Datum],"&lt;="&amp;Tabelle1[[#This Row],[Datum]],Tabelle1[Betrag]),"")</f>
        <v/>
      </c>
      <c r="L1575" s="6" t="str">
        <f>IF(MOD(Tabelle1[[#This Row],[Datum]],7)=1,SUMIF(Tabelle1[Datum],"&lt;="&amp;Tabelle1[[#This Row],[Datum]],Tabelle1[Stunde]),"")</f>
        <v/>
      </c>
    </row>
    <row r="1576" spans="2:12" hidden="1">
      <c r="B1576">
        <f>IF(Tabelle1[[#This Row],[Datum]]&lt;1,"",YEAR(Tabelle1[[#This Row],[Datum]]))</f>
        <v>2029</v>
      </c>
      <c r="C1576">
        <f>IF(Tabelle1[[#This Row],[Datum]]&lt;1,"",MONTH(Tabelle1[[#This Row],[Datum]]))</f>
        <v>4</v>
      </c>
      <c r="D1576">
        <f>IF(Tabelle1[[#This Row],[Verdienst]]="","",_xlfn.ISOWEEKNUM(Tabelle1[[#This Row],[Datum]]))</f>
        <v>16</v>
      </c>
      <c r="E1576" s="5">
        <v>47230</v>
      </c>
      <c r="F1576" s="4"/>
      <c r="G1576" s="4"/>
      <c r="I1576" s="6" t="str">
        <f>IF(Tabelle1[[#This Row],[Beginn]]&lt;1,"",IF(OR(Tabelle1[[#This Row],[Beginn]]="Urlaub",Tabelle1[[#This Row],[Beginn]]="Krank",Tabelle1[[#This Row],[Beginn]]="Feiertag"),8/24,Tabelle1[[#This Row],[Ende]]-Tabelle1[[#This Row],[Beginn]]-Tabelle1[[#This Row],[Pause]]))</f>
        <v/>
      </c>
      <c r="J1576" s="2" t="str">
        <f>IF(ISNUMBER(Tabelle1[[#This Row],[Stunde]]),IF(Tabelle1[[#This Row],[Stunde]]&gt;0,Tabelle1[[#This Row],[Stunde]]*$J$1*24,""),"")</f>
        <v/>
      </c>
      <c r="K1576">
        <f>IF(MOD(Tabelle1[[#This Row],[Datum]],7)=1,SUMIF(Tabelle1[Datum],"&lt;="&amp;Tabelle1[[#This Row],[Datum]],Tabelle1[Betrag]),"")</f>
        <v>506.55999999999995</v>
      </c>
      <c r="L1576" s="6">
        <f>IF(MOD(Tabelle1[[#This Row],[Datum]],7)=1,SUMIF(Tabelle1[Datum],"&lt;="&amp;Tabelle1[[#This Row],[Datum]],Tabelle1[Stunde]),"")</f>
        <v>1.3333333333333333</v>
      </c>
    </row>
    <row r="1577" spans="2:12" hidden="1">
      <c r="B1577">
        <f>IF(Tabelle1[[#This Row],[Datum]]&lt;1,"",YEAR(Tabelle1[[#This Row],[Datum]]))</f>
        <v>2029</v>
      </c>
      <c r="C1577">
        <f>IF(Tabelle1[[#This Row],[Datum]]&lt;1,"",MONTH(Tabelle1[[#This Row],[Datum]]))</f>
        <v>4</v>
      </c>
      <c r="D1577" t="str">
        <f>IF(Tabelle1[[#This Row],[Verdienst]]="","",_xlfn.ISOWEEKNUM(Tabelle1[[#This Row],[Datum]]))</f>
        <v/>
      </c>
      <c r="E1577" s="5">
        <v>47231</v>
      </c>
      <c r="F1577" s="4"/>
      <c r="G1577" s="4"/>
      <c r="I1577" s="6" t="str">
        <f>IF(Tabelle1[[#This Row],[Beginn]]&lt;1,"",IF(OR(Tabelle1[[#This Row],[Beginn]]="Urlaub",Tabelle1[[#This Row],[Beginn]]="Krank",Tabelle1[[#This Row],[Beginn]]="Feiertag"),8/24,Tabelle1[[#This Row],[Ende]]-Tabelle1[[#This Row],[Beginn]]-Tabelle1[[#This Row],[Pause]]))</f>
        <v/>
      </c>
      <c r="J1577" s="2" t="str">
        <f>IF(ISNUMBER(Tabelle1[[#This Row],[Stunde]]),IF(Tabelle1[[#This Row],[Stunde]]&gt;0,Tabelle1[[#This Row],[Stunde]]*$J$1*24,""),"")</f>
        <v/>
      </c>
      <c r="K1577" t="str">
        <f>IF(MOD(Tabelle1[[#This Row],[Datum]],7)=1,SUMIF(Tabelle1[Datum],"&lt;="&amp;Tabelle1[[#This Row],[Datum]],Tabelle1[Betrag]),"")</f>
        <v/>
      </c>
      <c r="L1577" s="6" t="str">
        <f>IF(MOD(Tabelle1[[#This Row],[Datum]],7)=1,SUMIF(Tabelle1[Datum],"&lt;="&amp;Tabelle1[[#This Row],[Datum]],Tabelle1[Stunde]),"")</f>
        <v/>
      </c>
    </row>
    <row r="1578" spans="2:12" hidden="1">
      <c r="B1578">
        <f>IF(Tabelle1[[#This Row],[Datum]]&lt;1,"",YEAR(Tabelle1[[#This Row],[Datum]]))</f>
        <v>2029</v>
      </c>
      <c r="C1578">
        <f>IF(Tabelle1[[#This Row],[Datum]]&lt;1,"",MONTH(Tabelle1[[#This Row],[Datum]]))</f>
        <v>4</v>
      </c>
      <c r="D1578" t="str">
        <f>IF(Tabelle1[[#This Row],[Verdienst]]="","",_xlfn.ISOWEEKNUM(Tabelle1[[#This Row],[Datum]]))</f>
        <v/>
      </c>
      <c r="E1578" s="5">
        <v>47232</v>
      </c>
      <c r="F1578" s="4"/>
      <c r="G1578" s="4"/>
      <c r="I1578" s="6" t="str">
        <f>IF(Tabelle1[[#This Row],[Beginn]]&lt;1,"",IF(OR(Tabelle1[[#This Row],[Beginn]]="Urlaub",Tabelle1[[#This Row],[Beginn]]="Krank",Tabelle1[[#This Row],[Beginn]]="Feiertag"),8/24,Tabelle1[[#This Row],[Ende]]-Tabelle1[[#This Row],[Beginn]]-Tabelle1[[#This Row],[Pause]]))</f>
        <v/>
      </c>
      <c r="J1578" s="2" t="str">
        <f>IF(ISNUMBER(Tabelle1[[#This Row],[Stunde]]),IF(Tabelle1[[#This Row],[Stunde]]&gt;0,Tabelle1[[#This Row],[Stunde]]*$J$1*24,""),"")</f>
        <v/>
      </c>
      <c r="K1578" t="str">
        <f>IF(MOD(Tabelle1[[#This Row],[Datum]],7)=1,SUMIF(Tabelle1[Datum],"&lt;="&amp;Tabelle1[[#This Row],[Datum]],Tabelle1[Betrag]),"")</f>
        <v/>
      </c>
      <c r="L1578" s="6" t="str">
        <f>IF(MOD(Tabelle1[[#This Row],[Datum]],7)=1,SUMIF(Tabelle1[Datum],"&lt;="&amp;Tabelle1[[#This Row],[Datum]],Tabelle1[Stunde]),"")</f>
        <v/>
      </c>
    </row>
    <row r="1579" spans="2:12" hidden="1">
      <c r="B1579">
        <f>IF(Tabelle1[[#This Row],[Datum]]&lt;1,"",YEAR(Tabelle1[[#This Row],[Datum]]))</f>
        <v>2029</v>
      </c>
      <c r="C1579">
        <f>IF(Tabelle1[[#This Row],[Datum]]&lt;1,"",MONTH(Tabelle1[[#This Row],[Datum]]))</f>
        <v>4</v>
      </c>
      <c r="D1579" t="str">
        <f>IF(Tabelle1[[#This Row],[Verdienst]]="","",_xlfn.ISOWEEKNUM(Tabelle1[[#This Row],[Datum]]))</f>
        <v/>
      </c>
      <c r="E1579" s="5">
        <v>47233</v>
      </c>
      <c r="F1579" s="4"/>
      <c r="G1579" s="4"/>
      <c r="I1579" s="6" t="str">
        <f>IF(Tabelle1[[#This Row],[Beginn]]&lt;1,"",IF(OR(Tabelle1[[#This Row],[Beginn]]="Urlaub",Tabelle1[[#This Row],[Beginn]]="Krank",Tabelle1[[#This Row],[Beginn]]="Feiertag"),8/24,Tabelle1[[#This Row],[Ende]]-Tabelle1[[#This Row],[Beginn]]-Tabelle1[[#This Row],[Pause]]))</f>
        <v/>
      </c>
      <c r="J1579" s="2" t="str">
        <f>IF(ISNUMBER(Tabelle1[[#This Row],[Stunde]]),IF(Tabelle1[[#This Row],[Stunde]]&gt;0,Tabelle1[[#This Row],[Stunde]]*$J$1*24,""),"")</f>
        <v/>
      </c>
      <c r="K1579" t="str">
        <f>IF(MOD(Tabelle1[[#This Row],[Datum]],7)=1,SUMIF(Tabelle1[Datum],"&lt;="&amp;Tabelle1[[#This Row],[Datum]],Tabelle1[Betrag]),"")</f>
        <v/>
      </c>
      <c r="L1579" s="6" t="str">
        <f>IF(MOD(Tabelle1[[#This Row],[Datum]],7)=1,SUMIF(Tabelle1[Datum],"&lt;="&amp;Tabelle1[[#This Row],[Datum]],Tabelle1[Stunde]),"")</f>
        <v/>
      </c>
    </row>
    <row r="1580" spans="2:12" hidden="1">
      <c r="B1580">
        <f>IF(Tabelle1[[#This Row],[Datum]]&lt;1,"",YEAR(Tabelle1[[#This Row],[Datum]]))</f>
        <v>2029</v>
      </c>
      <c r="C1580">
        <f>IF(Tabelle1[[#This Row],[Datum]]&lt;1,"",MONTH(Tabelle1[[#This Row],[Datum]]))</f>
        <v>4</v>
      </c>
      <c r="D1580" t="str">
        <f>IF(Tabelle1[[#This Row],[Verdienst]]="","",_xlfn.ISOWEEKNUM(Tabelle1[[#This Row],[Datum]]))</f>
        <v/>
      </c>
      <c r="E1580" s="5">
        <v>47234</v>
      </c>
      <c r="F1580" s="4"/>
      <c r="G1580" s="4"/>
      <c r="I1580" s="6" t="str">
        <f>IF(Tabelle1[[#This Row],[Beginn]]&lt;1,"",IF(OR(Tabelle1[[#This Row],[Beginn]]="Urlaub",Tabelle1[[#This Row],[Beginn]]="Krank",Tabelle1[[#This Row],[Beginn]]="Feiertag"),8/24,Tabelle1[[#This Row],[Ende]]-Tabelle1[[#This Row],[Beginn]]-Tabelle1[[#This Row],[Pause]]))</f>
        <v/>
      </c>
      <c r="J1580" s="2" t="str">
        <f>IF(ISNUMBER(Tabelle1[[#This Row],[Stunde]]),IF(Tabelle1[[#This Row],[Stunde]]&gt;0,Tabelle1[[#This Row],[Stunde]]*$J$1*24,""),"")</f>
        <v/>
      </c>
      <c r="K1580" t="str">
        <f>IF(MOD(Tabelle1[[#This Row],[Datum]],7)=1,SUMIF(Tabelle1[Datum],"&lt;="&amp;Tabelle1[[#This Row],[Datum]],Tabelle1[Betrag]),"")</f>
        <v/>
      </c>
      <c r="L1580" s="6" t="str">
        <f>IF(MOD(Tabelle1[[#This Row],[Datum]],7)=1,SUMIF(Tabelle1[Datum],"&lt;="&amp;Tabelle1[[#This Row],[Datum]],Tabelle1[Stunde]),"")</f>
        <v/>
      </c>
    </row>
    <row r="1581" spans="2:12" hidden="1">
      <c r="B1581">
        <f>IF(Tabelle1[[#This Row],[Datum]]&lt;1,"",YEAR(Tabelle1[[#This Row],[Datum]]))</f>
        <v>2029</v>
      </c>
      <c r="C1581">
        <f>IF(Tabelle1[[#This Row],[Datum]]&lt;1,"",MONTH(Tabelle1[[#This Row],[Datum]]))</f>
        <v>4</v>
      </c>
      <c r="D1581" t="str">
        <f>IF(Tabelle1[[#This Row],[Verdienst]]="","",_xlfn.ISOWEEKNUM(Tabelle1[[#This Row],[Datum]]))</f>
        <v/>
      </c>
      <c r="E1581" s="5">
        <v>47235</v>
      </c>
      <c r="F1581" s="4"/>
      <c r="G1581" s="4"/>
      <c r="I1581" s="6" t="str">
        <f>IF(Tabelle1[[#This Row],[Beginn]]&lt;1,"",IF(OR(Tabelle1[[#This Row],[Beginn]]="Urlaub",Tabelle1[[#This Row],[Beginn]]="Krank",Tabelle1[[#This Row],[Beginn]]="Feiertag"),8/24,Tabelle1[[#This Row],[Ende]]-Tabelle1[[#This Row],[Beginn]]-Tabelle1[[#This Row],[Pause]]))</f>
        <v/>
      </c>
      <c r="J1581" s="2" t="str">
        <f>IF(ISNUMBER(Tabelle1[[#This Row],[Stunde]]),IF(Tabelle1[[#This Row],[Stunde]]&gt;0,Tabelle1[[#This Row],[Stunde]]*$J$1*24,""),"")</f>
        <v/>
      </c>
      <c r="K1581" t="str">
        <f>IF(MOD(Tabelle1[[#This Row],[Datum]],7)=1,SUMIF(Tabelle1[Datum],"&lt;="&amp;Tabelle1[[#This Row],[Datum]],Tabelle1[Betrag]),"")</f>
        <v/>
      </c>
      <c r="L1581" s="6" t="str">
        <f>IF(MOD(Tabelle1[[#This Row],[Datum]],7)=1,SUMIF(Tabelle1[Datum],"&lt;="&amp;Tabelle1[[#This Row],[Datum]],Tabelle1[Stunde]),"")</f>
        <v/>
      </c>
    </row>
    <row r="1582" spans="2:12" hidden="1">
      <c r="B1582">
        <f>IF(Tabelle1[[#This Row],[Datum]]&lt;1,"",YEAR(Tabelle1[[#This Row],[Datum]]))</f>
        <v>2029</v>
      </c>
      <c r="C1582">
        <f>IF(Tabelle1[[#This Row],[Datum]]&lt;1,"",MONTH(Tabelle1[[#This Row],[Datum]]))</f>
        <v>4</v>
      </c>
      <c r="D1582" t="str">
        <f>IF(Tabelle1[[#This Row],[Verdienst]]="","",_xlfn.ISOWEEKNUM(Tabelle1[[#This Row],[Datum]]))</f>
        <v/>
      </c>
      <c r="E1582" s="5">
        <v>47236</v>
      </c>
      <c r="F1582" s="4"/>
      <c r="G1582" s="4"/>
      <c r="I1582" s="6" t="str">
        <f>IF(Tabelle1[[#This Row],[Beginn]]&lt;1,"",IF(OR(Tabelle1[[#This Row],[Beginn]]="Urlaub",Tabelle1[[#This Row],[Beginn]]="Krank",Tabelle1[[#This Row],[Beginn]]="Feiertag"),8/24,Tabelle1[[#This Row],[Ende]]-Tabelle1[[#This Row],[Beginn]]-Tabelle1[[#This Row],[Pause]]))</f>
        <v/>
      </c>
      <c r="J1582" s="2" t="str">
        <f>IF(ISNUMBER(Tabelle1[[#This Row],[Stunde]]),IF(Tabelle1[[#This Row],[Stunde]]&gt;0,Tabelle1[[#This Row],[Stunde]]*$J$1*24,""),"")</f>
        <v/>
      </c>
      <c r="K1582" t="str">
        <f>IF(MOD(Tabelle1[[#This Row],[Datum]],7)=1,SUMIF(Tabelle1[Datum],"&lt;="&amp;Tabelle1[[#This Row],[Datum]],Tabelle1[Betrag]),"")</f>
        <v/>
      </c>
      <c r="L1582" s="6" t="str">
        <f>IF(MOD(Tabelle1[[#This Row],[Datum]],7)=1,SUMIF(Tabelle1[Datum],"&lt;="&amp;Tabelle1[[#This Row],[Datum]],Tabelle1[Stunde]),"")</f>
        <v/>
      </c>
    </row>
    <row r="1583" spans="2:12" hidden="1">
      <c r="B1583">
        <f>IF(Tabelle1[[#This Row],[Datum]]&lt;1,"",YEAR(Tabelle1[[#This Row],[Datum]]))</f>
        <v>2029</v>
      </c>
      <c r="C1583">
        <f>IF(Tabelle1[[#This Row],[Datum]]&lt;1,"",MONTH(Tabelle1[[#This Row],[Datum]]))</f>
        <v>4</v>
      </c>
      <c r="D1583">
        <f>IF(Tabelle1[[#This Row],[Verdienst]]="","",_xlfn.ISOWEEKNUM(Tabelle1[[#This Row],[Datum]]))</f>
        <v>17</v>
      </c>
      <c r="E1583" s="5">
        <v>47237</v>
      </c>
      <c r="F1583" s="4"/>
      <c r="G1583" s="4"/>
      <c r="I1583" s="6" t="str">
        <f>IF(Tabelle1[[#This Row],[Beginn]]&lt;1,"",IF(OR(Tabelle1[[#This Row],[Beginn]]="Urlaub",Tabelle1[[#This Row],[Beginn]]="Krank",Tabelle1[[#This Row],[Beginn]]="Feiertag"),8/24,Tabelle1[[#This Row],[Ende]]-Tabelle1[[#This Row],[Beginn]]-Tabelle1[[#This Row],[Pause]]))</f>
        <v/>
      </c>
      <c r="J1583" s="2" t="str">
        <f>IF(ISNUMBER(Tabelle1[[#This Row],[Stunde]]),IF(Tabelle1[[#This Row],[Stunde]]&gt;0,Tabelle1[[#This Row],[Stunde]]*$J$1*24,""),"")</f>
        <v/>
      </c>
      <c r="K1583">
        <f>IF(MOD(Tabelle1[[#This Row],[Datum]],7)=1,SUMIF(Tabelle1[Datum],"&lt;="&amp;Tabelle1[[#This Row],[Datum]],Tabelle1[Betrag]),"")</f>
        <v>506.55999999999995</v>
      </c>
      <c r="L1583" s="6">
        <f>IF(MOD(Tabelle1[[#This Row],[Datum]],7)=1,SUMIF(Tabelle1[Datum],"&lt;="&amp;Tabelle1[[#This Row],[Datum]],Tabelle1[Stunde]),"")</f>
        <v>1.3333333333333333</v>
      </c>
    </row>
    <row r="1584" spans="2:12" hidden="1">
      <c r="B1584">
        <f>IF(Tabelle1[[#This Row],[Datum]]&lt;1,"",YEAR(Tabelle1[[#This Row],[Datum]]))</f>
        <v>2029</v>
      </c>
      <c r="C1584">
        <f>IF(Tabelle1[[#This Row],[Datum]]&lt;1,"",MONTH(Tabelle1[[#This Row],[Datum]]))</f>
        <v>4</v>
      </c>
      <c r="D1584" t="str">
        <f>IF(Tabelle1[[#This Row],[Verdienst]]="","",_xlfn.ISOWEEKNUM(Tabelle1[[#This Row],[Datum]]))</f>
        <v/>
      </c>
      <c r="E1584" s="5">
        <v>47238</v>
      </c>
      <c r="F1584" s="4"/>
      <c r="G1584" s="4"/>
      <c r="I1584" s="6" t="str">
        <f>IF(Tabelle1[[#This Row],[Beginn]]&lt;1,"",IF(OR(Tabelle1[[#This Row],[Beginn]]="Urlaub",Tabelle1[[#This Row],[Beginn]]="Krank",Tabelle1[[#This Row],[Beginn]]="Feiertag"),8/24,Tabelle1[[#This Row],[Ende]]-Tabelle1[[#This Row],[Beginn]]-Tabelle1[[#This Row],[Pause]]))</f>
        <v/>
      </c>
      <c r="J1584" s="2" t="str">
        <f>IF(ISNUMBER(Tabelle1[[#This Row],[Stunde]]),IF(Tabelle1[[#This Row],[Stunde]]&gt;0,Tabelle1[[#This Row],[Stunde]]*$J$1*24,""),"")</f>
        <v/>
      </c>
      <c r="K1584" t="str">
        <f>IF(MOD(Tabelle1[[#This Row],[Datum]],7)=1,SUMIF(Tabelle1[Datum],"&lt;="&amp;Tabelle1[[#This Row],[Datum]],Tabelle1[Betrag]),"")</f>
        <v/>
      </c>
      <c r="L1584" s="6" t="str">
        <f>IF(MOD(Tabelle1[[#This Row],[Datum]],7)=1,SUMIF(Tabelle1[Datum],"&lt;="&amp;Tabelle1[[#This Row],[Datum]],Tabelle1[Stunde]),"")</f>
        <v/>
      </c>
    </row>
    <row r="1585" spans="2:12" hidden="1">
      <c r="B1585">
        <f>IF(Tabelle1[[#This Row],[Datum]]&lt;1,"",YEAR(Tabelle1[[#This Row],[Datum]]))</f>
        <v>2029</v>
      </c>
      <c r="C1585">
        <f>IF(Tabelle1[[#This Row],[Datum]]&lt;1,"",MONTH(Tabelle1[[#This Row],[Datum]]))</f>
        <v>5</v>
      </c>
      <c r="D1585" t="str">
        <f>IF(Tabelle1[[#This Row],[Verdienst]]="","",_xlfn.ISOWEEKNUM(Tabelle1[[#This Row],[Datum]]))</f>
        <v/>
      </c>
      <c r="E1585" s="5">
        <v>47239</v>
      </c>
      <c r="F1585" s="4"/>
      <c r="G1585" s="4"/>
      <c r="I1585" s="6" t="str">
        <f>IF(Tabelle1[[#This Row],[Beginn]]&lt;1,"",IF(OR(Tabelle1[[#This Row],[Beginn]]="Urlaub",Tabelle1[[#This Row],[Beginn]]="Krank",Tabelle1[[#This Row],[Beginn]]="Feiertag"),8/24,Tabelle1[[#This Row],[Ende]]-Tabelle1[[#This Row],[Beginn]]-Tabelle1[[#This Row],[Pause]]))</f>
        <v/>
      </c>
      <c r="J1585" s="2" t="str">
        <f>IF(ISNUMBER(Tabelle1[[#This Row],[Stunde]]),IF(Tabelle1[[#This Row],[Stunde]]&gt;0,Tabelle1[[#This Row],[Stunde]]*$J$1*24,""),"")</f>
        <v/>
      </c>
      <c r="K1585" t="str">
        <f>IF(MOD(Tabelle1[[#This Row],[Datum]],7)=1,SUMIF(Tabelle1[Datum],"&lt;="&amp;Tabelle1[[#This Row],[Datum]],Tabelle1[Betrag]),"")</f>
        <v/>
      </c>
      <c r="L1585" s="6" t="str">
        <f>IF(MOD(Tabelle1[[#This Row],[Datum]],7)=1,SUMIF(Tabelle1[Datum],"&lt;="&amp;Tabelle1[[#This Row],[Datum]],Tabelle1[Stunde]),"")</f>
        <v/>
      </c>
    </row>
    <row r="1586" spans="2:12" hidden="1">
      <c r="B1586">
        <f>IF(Tabelle1[[#This Row],[Datum]]&lt;1,"",YEAR(Tabelle1[[#This Row],[Datum]]))</f>
        <v>2029</v>
      </c>
      <c r="C1586">
        <f>IF(Tabelle1[[#This Row],[Datum]]&lt;1,"",MONTH(Tabelle1[[#This Row],[Datum]]))</f>
        <v>5</v>
      </c>
      <c r="D1586" t="str">
        <f>IF(Tabelle1[[#This Row],[Verdienst]]="","",_xlfn.ISOWEEKNUM(Tabelle1[[#This Row],[Datum]]))</f>
        <v/>
      </c>
      <c r="E1586" s="5">
        <v>47240</v>
      </c>
      <c r="F1586" s="4"/>
      <c r="G1586" s="4"/>
      <c r="I1586" s="6" t="str">
        <f>IF(Tabelle1[[#This Row],[Beginn]]&lt;1,"",IF(OR(Tabelle1[[#This Row],[Beginn]]="Urlaub",Tabelle1[[#This Row],[Beginn]]="Krank",Tabelle1[[#This Row],[Beginn]]="Feiertag"),8/24,Tabelle1[[#This Row],[Ende]]-Tabelle1[[#This Row],[Beginn]]-Tabelle1[[#This Row],[Pause]]))</f>
        <v/>
      </c>
      <c r="J1586" s="2" t="str">
        <f>IF(ISNUMBER(Tabelle1[[#This Row],[Stunde]]),IF(Tabelle1[[#This Row],[Stunde]]&gt;0,Tabelle1[[#This Row],[Stunde]]*$J$1*24,""),"")</f>
        <v/>
      </c>
      <c r="K1586" t="str">
        <f>IF(MOD(Tabelle1[[#This Row],[Datum]],7)=1,SUMIF(Tabelle1[Datum],"&lt;="&amp;Tabelle1[[#This Row],[Datum]],Tabelle1[Betrag]),"")</f>
        <v/>
      </c>
      <c r="L1586" s="6" t="str">
        <f>IF(MOD(Tabelle1[[#This Row],[Datum]],7)=1,SUMIF(Tabelle1[Datum],"&lt;="&amp;Tabelle1[[#This Row],[Datum]],Tabelle1[Stunde]),"")</f>
        <v/>
      </c>
    </row>
    <row r="1587" spans="2:12" hidden="1">
      <c r="B1587">
        <f>IF(Tabelle1[[#This Row],[Datum]]&lt;1,"",YEAR(Tabelle1[[#This Row],[Datum]]))</f>
        <v>2029</v>
      </c>
      <c r="C1587">
        <f>IF(Tabelle1[[#This Row],[Datum]]&lt;1,"",MONTH(Tabelle1[[#This Row],[Datum]]))</f>
        <v>5</v>
      </c>
      <c r="D1587" t="str">
        <f>IF(Tabelle1[[#This Row],[Verdienst]]="","",_xlfn.ISOWEEKNUM(Tabelle1[[#This Row],[Datum]]))</f>
        <v/>
      </c>
      <c r="E1587" s="5">
        <v>47241</v>
      </c>
      <c r="F1587" s="4"/>
      <c r="G1587" s="4"/>
      <c r="I1587" s="6" t="str">
        <f>IF(Tabelle1[[#This Row],[Beginn]]&lt;1,"",IF(OR(Tabelle1[[#This Row],[Beginn]]="Urlaub",Tabelle1[[#This Row],[Beginn]]="Krank",Tabelle1[[#This Row],[Beginn]]="Feiertag"),8/24,Tabelle1[[#This Row],[Ende]]-Tabelle1[[#This Row],[Beginn]]-Tabelle1[[#This Row],[Pause]]))</f>
        <v/>
      </c>
      <c r="J1587" s="2" t="str">
        <f>IF(ISNUMBER(Tabelle1[[#This Row],[Stunde]]),IF(Tabelle1[[#This Row],[Stunde]]&gt;0,Tabelle1[[#This Row],[Stunde]]*$J$1*24,""),"")</f>
        <v/>
      </c>
      <c r="K1587" t="str">
        <f>IF(MOD(Tabelle1[[#This Row],[Datum]],7)=1,SUMIF(Tabelle1[Datum],"&lt;="&amp;Tabelle1[[#This Row],[Datum]],Tabelle1[Betrag]),"")</f>
        <v/>
      </c>
      <c r="L1587" s="6" t="str">
        <f>IF(MOD(Tabelle1[[#This Row],[Datum]],7)=1,SUMIF(Tabelle1[Datum],"&lt;="&amp;Tabelle1[[#This Row],[Datum]],Tabelle1[Stunde]),"")</f>
        <v/>
      </c>
    </row>
    <row r="1588" spans="2:12" hidden="1">
      <c r="B1588">
        <f>IF(Tabelle1[[#This Row],[Datum]]&lt;1,"",YEAR(Tabelle1[[#This Row],[Datum]]))</f>
        <v>2029</v>
      </c>
      <c r="C1588">
        <f>IF(Tabelle1[[#This Row],[Datum]]&lt;1,"",MONTH(Tabelle1[[#This Row],[Datum]]))</f>
        <v>5</v>
      </c>
      <c r="D1588" t="str">
        <f>IF(Tabelle1[[#This Row],[Verdienst]]="","",_xlfn.ISOWEEKNUM(Tabelle1[[#This Row],[Datum]]))</f>
        <v/>
      </c>
      <c r="E1588" s="5">
        <v>47242</v>
      </c>
      <c r="F1588" s="4"/>
      <c r="G1588" s="4"/>
      <c r="I1588" s="6" t="str">
        <f>IF(Tabelle1[[#This Row],[Beginn]]&lt;1,"",IF(OR(Tabelle1[[#This Row],[Beginn]]="Urlaub",Tabelle1[[#This Row],[Beginn]]="Krank",Tabelle1[[#This Row],[Beginn]]="Feiertag"),8/24,Tabelle1[[#This Row],[Ende]]-Tabelle1[[#This Row],[Beginn]]-Tabelle1[[#This Row],[Pause]]))</f>
        <v/>
      </c>
      <c r="J1588" s="2" t="str">
        <f>IF(ISNUMBER(Tabelle1[[#This Row],[Stunde]]),IF(Tabelle1[[#This Row],[Stunde]]&gt;0,Tabelle1[[#This Row],[Stunde]]*$J$1*24,""),"")</f>
        <v/>
      </c>
      <c r="K1588" t="str">
        <f>IF(MOD(Tabelle1[[#This Row],[Datum]],7)=1,SUMIF(Tabelle1[Datum],"&lt;="&amp;Tabelle1[[#This Row],[Datum]],Tabelle1[Betrag]),"")</f>
        <v/>
      </c>
      <c r="L1588" s="6" t="str">
        <f>IF(MOD(Tabelle1[[#This Row],[Datum]],7)=1,SUMIF(Tabelle1[Datum],"&lt;="&amp;Tabelle1[[#This Row],[Datum]],Tabelle1[Stunde]),"")</f>
        <v/>
      </c>
    </row>
    <row r="1589" spans="2:12" hidden="1">
      <c r="B1589">
        <f>IF(Tabelle1[[#This Row],[Datum]]&lt;1,"",YEAR(Tabelle1[[#This Row],[Datum]]))</f>
        <v>2029</v>
      </c>
      <c r="C1589">
        <f>IF(Tabelle1[[#This Row],[Datum]]&lt;1,"",MONTH(Tabelle1[[#This Row],[Datum]]))</f>
        <v>5</v>
      </c>
      <c r="D1589" t="str">
        <f>IF(Tabelle1[[#This Row],[Verdienst]]="","",_xlfn.ISOWEEKNUM(Tabelle1[[#This Row],[Datum]]))</f>
        <v/>
      </c>
      <c r="E1589" s="5">
        <v>47243</v>
      </c>
      <c r="F1589" s="4"/>
      <c r="G1589" s="4"/>
      <c r="I1589" s="6" t="str">
        <f>IF(Tabelle1[[#This Row],[Beginn]]&lt;1,"",IF(OR(Tabelle1[[#This Row],[Beginn]]="Urlaub",Tabelle1[[#This Row],[Beginn]]="Krank",Tabelle1[[#This Row],[Beginn]]="Feiertag"),8/24,Tabelle1[[#This Row],[Ende]]-Tabelle1[[#This Row],[Beginn]]-Tabelle1[[#This Row],[Pause]]))</f>
        <v/>
      </c>
      <c r="J1589" s="2" t="str">
        <f>IF(ISNUMBER(Tabelle1[[#This Row],[Stunde]]),IF(Tabelle1[[#This Row],[Stunde]]&gt;0,Tabelle1[[#This Row],[Stunde]]*$J$1*24,""),"")</f>
        <v/>
      </c>
      <c r="K1589" t="str">
        <f>IF(MOD(Tabelle1[[#This Row],[Datum]],7)=1,SUMIF(Tabelle1[Datum],"&lt;="&amp;Tabelle1[[#This Row],[Datum]],Tabelle1[Betrag]),"")</f>
        <v/>
      </c>
      <c r="L1589" s="6" t="str">
        <f>IF(MOD(Tabelle1[[#This Row],[Datum]],7)=1,SUMIF(Tabelle1[Datum],"&lt;="&amp;Tabelle1[[#This Row],[Datum]],Tabelle1[Stunde]),"")</f>
        <v/>
      </c>
    </row>
    <row r="1590" spans="2:12" hidden="1">
      <c r="B1590">
        <f>IF(Tabelle1[[#This Row],[Datum]]&lt;1,"",YEAR(Tabelle1[[#This Row],[Datum]]))</f>
        <v>2029</v>
      </c>
      <c r="C1590">
        <f>IF(Tabelle1[[#This Row],[Datum]]&lt;1,"",MONTH(Tabelle1[[#This Row],[Datum]]))</f>
        <v>5</v>
      </c>
      <c r="D1590">
        <f>IF(Tabelle1[[#This Row],[Verdienst]]="","",_xlfn.ISOWEEKNUM(Tabelle1[[#This Row],[Datum]]))</f>
        <v>18</v>
      </c>
      <c r="E1590" s="5">
        <v>47244</v>
      </c>
      <c r="F1590" s="4"/>
      <c r="G1590" s="4"/>
      <c r="I1590" s="6" t="str">
        <f>IF(Tabelle1[[#This Row],[Beginn]]&lt;1,"",IF(OR(Tabelle1[[#This Row],[Beginn]]="Urlaub",Tabelle1[[#This Row],[Beginn]]="Krank",Tabelle1[[#This Row],[Beginn]]="Feiertag"),8/24,Tabelle1[[#This Row],[Ende]]-Tabelle1[[#This Row],[Beginn]]-Tabelle1[[#This Row],[Pause]]))</f>
        <v/>
      </c>
      <c r="J1590" s="2" t="str">
        <f>IF(ISNUMBER(Tabelle1[[#This Row],[Stunde]]),IF(Tabelle1[[#This Row],[Stunde]]&gt;0,Tabelle1[[#This Row],[Stunde]]*$J$1*24,""),"")</f>
        <v/>
      </c>
      <c r="K1590">
        <f>IF(MOD(Tabelle1[[#This Row],[Datum]],7)=1,SUMIF(Tabelle1[Datum],"&lt;="&amp;Tabelle1[[#This Row],[Datum]],Tabelle1[Betrag]),"")</f>
        <v>506.55999999999995</v>
      </c>
      <c r="L1590" s="6">
        <f>IF(MOD(Tabelle1[[#This Row],[Datum]],7)=1,SUMIF(Tabelle1[Datum],"&lt;="&amp;Tabelle1[[#This Row],[Datum]],Tabelle1[Stunde]),"")</f>
        <v>1.3333333333333333</v>
      </c>
    </row>
    <row r="1591" spans="2:12" hidden="1">
      <c r="B1591">
        <f>IF(Tabelle1[[#This Row],[Datum]]&lt;1,"",YEAR(Tabelle1[[#This Row],[Datum]]))</f>
        <v>2029</v>
      </c>
      <c r="C1591">
        <f>IF(Tabelle1[[#This Row],[Datum]]&lt;1,"",MONTH(Tabelle1[[#This Row],[Datum]]))</f>
        <v>5</v>
      </c>
      <c r="D1591" t="str">
        <f>IF(Tabelle1[[#This Row],[Verdienst]]="","",_xlfn.ISOWEEKNUM(Tabelle1[[#This Row],[Datum]]))</f>
        <v/>
      </c>
      <c r="E1591" s="5">
        <v>47245</v>
      </c>
      <c r="F1591" s="4"/>
      <c r="G1591" s="4"/>
      <c r="I1591" s="6" t="str">
        <f>IF(Tabelle1[[#This Row],[Beginn]]&lt;1,"",IF(OR(Tabelle1[[#This Row],[Beginn]]="Urlaub",Tabelle1[[#This Row],[Beginn]]="Krank",Tabelle1[[#This Row],[Beginn]]="Feiertag"),8/24,Tabelle1[[#This Row],[Ende]]-Tabelle1[[#This Row],[Beginn]]-Tabelle1[[#This Row],[Pause]]))</f>
        <v/>
      </c>
      <c r="J1591" s="2" t="str">
        <f>IF(ISNUMBER(Tabelle1[[#This Row],[Stunde]]),IF(Tabelle1[[#This Row],[Stunde]]&gt;0,Tabelle1[[#This Row],[Stunde]]*$J$1*24,""),"")</f>
        <v/>
      </c>
      <c r="K1591" t="str">
        <f>IF(MOD(Tabelle1[[#This Row],[Datum]],7)=1,SUMIF(Tabelle1[Datum],"&lt;="&amp;Tabelle1[[#This Row],[Datum]],Tabelle1[Betrag]),"")</f>
        <v/>
      </c>
      <c r="L1591" s="6" t="str">
        <f>IF(MOD(Tabelle1[[#This Row],[Datum]],7)=1,SUMIF(Tabelle1[Datum],"&lt;="&amp;Tabelle1[[#This Row],[Datum]],Tabelle1[Stunde]),"")</f>
        <v/>
      </c>
    </row>
    <row r="1592" spans="2:12" hidden="1">
      <c r="B1592">
        <f>IF(Tabelle1[[#This Row],[Datum]]&lt;1,"",YEAR(Tabelle1[[#This Row],[Datum]]))</f>
        <v>2029</v>
      </c>
      <c r="C1592">
        <f>IF(Tabelle1[[#This Row],[Datum]]&lt;1,"",MONTH(Tabelle1[[#This Row],[Datum]]))</f>
        <v>5</v>
      </c>
      <c r="D1592" t="str">
        <f>IF(Tabelle1[[#This Row],[Verdienst]]="","",_xlfn.ISOWEEKNUM(Tabelle1[[#This Row],[Datum]]))</f>
        <v/>
      </c>
      <c r="E1592" s="5">
        <v>47246</v>
      </c>
      <c r="F1592" s="4"/>
      <c r="G1592" s="4"/>
      <c r="I1592" s="6" t="str">
        <f>IF(Tabelle1[[#This Row],[Beginn]]&lt;1,"",IF(OR(Tabelle1[[#This Row],[Beginn]]="Urlaub",Tabelle1[[#This Row],[Beginn]]="Krank",Tabelle1[[#This Row],[Beginn]]="Feiertag"),8/24,Tabelle1[[#This Row],[Ende]]-Tabelle1[[#This Row],[Beginn]]-Tabelle1[[#This Row],[Pause]]))</f>
        <v/>
      </c>
      <c r="J1592" s="2" t="str">
        <f>IF(ISNUMBER(Tabelle1[[#This Row],[Stunde]]),IF(Tabelle1[[#This Row],[Stunde]]&gt;0,Tabelle1[[#This Row],[Stunde]]*$J$1*24,""),"")</f>
        <v/>
      </c>
      <c r="K1592" t="str">
        <f>IF(MOD(Tabelle1[[#This Row],[Datum]],7)=1,SUMIF(Tabelle1[Datum],"&lt;="&amp;Tabelle1[[#This Row],[Datum]],Tabelle1[Betrag]),"")</f>
        <v/>
      </c>
      <c r="L1592" s="6" t="str">
        <f>IF(MOD(Tabelle1[[#This Row],[Datum]],7)=1,SUMIF(Tabelle1[Datum],"&lt;="&amp;Tabelle1[[#This Row],[Datum]],Tabelle1[Stunde]),"")</f>
        <v/>
      </c>
    </row>
    <row r="1593" spans="2:12" hidden="1">
      <c r="B1593">
        <f>IF(Tabelle1[[#This Row],[Datum]]&lt;1,"",YEAR(Tabelle1[[#This Row],[Datum]]))</f>
        <v>2029</v>
      </c>
      <c r="C1593">
        <f>IF(Tabelle1[[#This Row],[Datum]]&lt;1,"",MONTH(Tabelle1[[#This Row],[Datum]]))</f>
        <v>5</v>
      </c>
      <c r="D1593" t="str">
        <f>IF(Tabelle1[[#This Row],[Verdienst]]="","",_xlfn.ISOWEEKNUM(Tabelle1[[#This Row],[Datum]]))</f>
        <v/>
      </c>
      <c r="E1593" s="5">
        <v>47247</v>
      </c>
      <c r="F1593" s="4"/>
      <c r="G1593" s="4"/>
      <c r="I1593" s="6" t="str">
        <f>IF(Tabelle1[[#This Row],[Beginn]]&lt;1,"",IF(OR(Tabelle1[[#This Row],[Beginn]]="Urlaub",Tabelle1[[#This Row],[Beginn]]="Krank",Tabelle1[[#This Row],[Beginn]]="Feiertag"),8/24,Tabelle1[[#This Row],[Ende]]-Tabelle1[[#This Row],[Beginn]]-Tabelle1[[#This Row],[Pause]]))</f>
        <v/>
      </c>
      <c r="J1593" s="2" t="str">
        <f>IF(ISNUMBER(Tabelle1[[#This Row],[Stunde]]),IF(Tabelle1[[#This Row],[Stunde]]&gt;0,Tabelle1[[#This Row],[Stunde]]*$J$1*24,""),"")</f>
        <v/>
      </c>
      <c r="K1593" t="str">
        <f>IF(MOD(Tabelle1[[#This Row],[Datum]],7)=1,SUMIF(Tabelle1[Datum],"&lt;="&amp;Tabelle1[[#This Row],[Datum]],Tabelle1[Betrag]),"")</f>
        <v/>
      </c>
      <c r="L1593" s="6" t="str">
        <f>IF(MOD(Tabelle1[[#This Row],[Datum]],7)=1,SUMIF(Tabelle1[Datum],"&lt;="&amp;Tabelle1[[#This Row],[Datum]],Tabelle1[Stunde]),"")</f>
        <v/>
      </c>
    </row>
    <row r="1594" spans="2:12" hidden="1">
      <c r="B1594">
        <f>IF(Tabelle1[[#This Row],[Datum]]&lt;1,"",YEAR(Tabelle1[[#This Row],[Datum]]))</f>
        <v>2029</v>
      </c>
      <c r="C1594">
        <f>IF(Tabelle1[[#This Row],[Datum]]&lt;1,"",MONTH(Tabelle1[[#This Row],[Datum]]))</f>
        <v>5</v>
      </c>
      <c r="D1594" t="str">
        <f>IF(Tabelle1[[#This Row],[Verdienst]]="","",_xlfn.ISOWEEKNUM(Tabelle1[[#This Row],[Datum]]))</f>
        <v/>
      </c>
      <c r="E1594" s="5">
        <v>47248</v>
      </c>
      <c r="F1594" s="4"/>
      <c r="G1594" s="4"/>
      <c r="I1594" s="6" t="str">
        <f>IF(Tabelle1[[#This Row],[Beginn]]&lt;1,"",IF(OR(Tabelle1[[#This Row],[Beginn]]="Urlaub",Tabelle1[[#This Row],[Beginn]]="Krank",Tabelle1[[#This Row],[Beginn]]="Feiertag"),8/24,Tabelle1[[#This Row],[Ende]]-Tabelle1[[#This Row],[Beginn]]-Tabelle1[[#This Row],[Pause]]))</f>
        <v/>
      </c>
      <c r="J1594" s="2" t="str">
        <f>IF(ISNUMBER(Tabelle1[[#This Row],[Stunde]]),IF(Tabelle1[[#This Row],[Stunde]]&gt;0,Tabelle1[[#This Row],[Stunde]]*$J$1*24,""),"")</f>
        <v/>
      </c>
      <c r="K1594" t="str">
        <f>IF(MOD(Tabelle1[[#This Row],[Datum]],7)=1,SUMIF(Tabelle1[Datum],"&lt;="&amp;Tabelle1[[#This Row],[Datum]],Tabelle1[Betrag]),"")</f>
        <v/>
      </c>
      <c r="L1594" s="6" t="str">
        <f>IF(MOD(Tabelle1[[#This Row],[Datum]],7)=1,SUMIF(Tabelle1[Datum],"&lt;="&amp;Tabelle1[[#This Row],[Datum]],Tabelle1[Stunde]),"")</f>
        <v/>
      </c>
    </row>
    <row r="1595" spans="2:12" hidden="1">
      <c r="B1595">
        <f>IF(Tabelle1[[#This Row],[Datum]]&lt;1,"",YEAR(Tabelle1[[#This Row],[Datum]]))</f>
        <v>2029</v>
      </c>
      <c r="C1595">
        <f>IF(Tabelle1[[#This Row],[Datum]]&lt;1,"",MONTH(Tabelle1[[#This Row],[Datum]]))</f>
        <v>5</v>
      </c>
      <c r="D1595" t="str">
        <f>IF(Tabelle1[[#This Row],[Verdienst]]="","",_xlfn.ISOWEEKNUM(Tabelle1[[#This Row],[Datum]]))</f>
        <v/>
      </c>
      <c r="E1595" s="5">
        <v>47249</v>
      </c>
      <c r="F1595" s="4"/>
      <c r="G1595" s="4"/>
      <c r="I1595" s="6" t="str">
        <f>IF(Tabelle1[[#This Row],[Beginn]]&lt;1,"",IF(OR(Tabelle1[[#This Row],[Beginn]]="Urlaub",Tabelle1[[#This Row],[Beginn]]="Krank",Tabelle1[[#This Row],[Beginn]]="Feiertag"),8/24,Tabelle1[[#This Row],[Ende]]-Tabelle1[[#This Row],[Beginn]]-Tabelle1[[#This Row],[Pause]]))</f>
        <v/>
      </c>
      <c r="J1595" s="2" t="str">
        <f>IF(ISNUMBER(Tabelle1[[#This Row],[Stunde]]),IF(Tabelle1[[#This Row],[Stunde]]&gt;0,Tabelle1[[#This Row],[Stunde]]*$J$1*24,""),"")</f>
        <v/>
      </c>
      <c r="K1595" t="str">
        <f>IF(MOD(Tabelle1[[#This Row],[Datum]],7)=1,SUMIF(Tabelle1[Datum],"&lt;="&amp;Tabelle1[[#This Row],[Datum]],Tabelle1[Betrag]),"")</f>
        <v/>
      </c>
      <c r="L1595" s="6" t="str">
        <f>IF(MOD(Tabelle1[[#This Row],[Datum]],7)=1,SUMIF(Tabelle1[Datum],"&lt;="&amp;Tabelle1[[#This Row],[Datum]],Tabelle1[Stunde]),"")</f>
        <v/>
      </c>
    </row>
    <row r="1596" spans="2:12" hidden="1">
      <c r="B1596">
        <f>IF(Tabelle1[[#This Row],[Datum]]&lt;1,"",YEAR(Tabelle1[[#This Row],[Datum]]))</f>
        <v>2029</v>
      </c>
      <c r="C1596">
        <f>IF(Tabelle1[[#This Row],[Datum]]&lt;1,"",MONTH(Tabelle1[[#This Row],[Datum]]))</f>
        <v>5</v>
      </c>
      <c r="D1596" t="str">
        <f>IF(Tabelle1[[#This Row],[Verdienst]]="","",_xlfn.ISOWEEKNUM(Tabelle1[[#This Row],[Datum]]))</f>
        <v/>
      </c>
      <c r="E1596" s="5">
        <v>47250</v>
      </c>
      <c r="F1596" s="4"/>
      <c r="G1596" s="4"/>
      <c r="I1596" s="6" t="str">
        <f>IF(Tabelle1[[#This Row],[Beginn]]&lt;1,"",IF(OR(Tabelle1[[#This Row],[Beginn]]="Urlaub",Tabelle1[[#This Row],[Beginn]]="Krank",Tabelle1[[#This Row],[Beginn]]="Feiertag"),8/24,Tabelle1[[#This Row],[Ende]]-Tabelle1[[#This Row],[Beginn]]-Tabelle1[[#This Row],[Pause]]))</f>
        <v/>
      </c>
      <c r="J1596" s="2" t="str">
        <f>IF(ISNUMBER(Tabelle1[[#This Row],[Stunde]]),IF(Tabelle1[[#This Row],[Stunde]]&gt;0,Tabelle1[[#This Row],[Stunde]]*$J$1*24,""),"")</f>
        <v/>
      </c>
      <c r="K1596" t="str">
        <f>IF(MOD(Tabelle1[[#This Row],[Datum]],7)=1,SUMIF(Tabelle1[Datum],"&lt;="&amp;Tabelle1[[#This Row],[Datum]],Tabelle1[Betrag]),"")</f>
        <v/>
      </c>
      <c r="L1596" s="6" t="str">
        <f>IF(MOD(Tabelle1[[#This Row],[Datum]],7)=1,SUMIF(Tabelle1[Datum],"&lt;="&amp;Tabelle1[[#This Row],[Datum]],Tabelle1[Stunde]),"")</f>
        <v/>
      </c>
    </row>
    <row r="1597" spans="2:12" hidden="1">
      <c r="B1597">
        <f>IF(Tabelle1[[#This Row],[Datum]]&lt;1,"",YEAR(Tabelle1[[#This Row],[Datum]]))</f>
        <v>2029</v>
      </c>
      <c r="C1597">
        <f>IF(Tabelle1[[#This Row],[Datum]]&lt;1,"",MONTH(Tabelle1[[#This Row],[Datum]]))</f>
        <v>5</v>
      </c>
      <c r="D1597">
        <f>IF(Tabelle1[[#This Row],[Verdienst]]="","",_xlfn.ISOWEEKNUM(Tabelle1[[#This Row],[Datum]]))</f>
        <v>19</v>
      </c>
      <c r="E1597" s="5">
        <v>47251</v>
      </c>
      <c r="F1597" s="4"/>
      <c r="G1597" s="4"/>
      <c r="I1597" s="6" t="str">
        <f>IF(Tabelle1[[#This Row],[Beginn]]&lt;1,"",IF(OR(Tabelle1[[#This Row],[Beginn]]="Urlaub",Tabelle1[[#This Row],[Beginn]]="Krank",Tabelle1[[#This Row],[Beginn]]="Feiertag"),8/24,Tabelle1[[#This Row],[Ende]]-Tabelle1[[#This Row],[Beginn]]-Tabelle1[[#This Row],[Pause]]))</f>
        <v/>
      </c>
      <c r="J1597" s="2" t="str">
        <f>IF(ISNUMBER(Tabelle1[[#This Row],[Stunde]]),IF(Tabelle1[[#This Row],[Stunde]]&gt;0,Tabelle1[[#This Row],[Stunde]]*$J$1*24,""),"")</f>
        <v/>
      </c>
      <c r="K1597">
        <f>IF(MOD(Tabelle1[[#This Row],[Datum]],7)=1,SUMIF(Tabelle1[Datum],"&lt;="&amp;Tabelle1[[#This Row],[Datum]],Tabelle1[Betrag]),"")</f>
        <v>506.55999999999995</v>
      </c>
      <c r="L1597" s="6">
        <f>IF(MOD(Tabelle1[[#This Row],[Datum]],7)=1,SUMIF(Tabelle1[Datum],"&lt;="&amp;Tabelle1[[#This Row],[Datum]],Tabelle1[Stunde]),"")</f>
        <v>1.3333333333333333</v>
      </c>
    </row>
    <row r="1598" spans="2:12" hidden="1">
      <c r="B1598">
        <f>IF(Tabelle1[[#This Row],[Datum]]&lt;1,"",YEAR(Tabelle1[[#This Row],[Datum]]))</f>
        <v>2029</v>
      </c>
      <c r="C1598">
        <f>IF(Tabelle1[[#This Row],[Datum]]&lt;1,"",MONTH(Tabelle1[[#This Row],[Datum]]))</f>
        <v>5</v>
      </c>
      <c r="D1598" t="str">
        <f>IF(Tabelle1[[#This Row],[Verdienst]]="","",_xlfn.ISOWEEKNUM(Tabelle1[[#This Row],[Datum]]))</f>
        <v/>
      </c>
      <c r="E1598" s="5">
        <v>47252</v>
      </c>
      <c r="F1598" s="4"/>
      <c r="G1598" s="4"/>
      <c r="I1598" s="6" t="str">
        <f>IF(Tabelle1[[#This Row],[Beginn]]&lt;1,"",IF(OR(Tabelle1[[#This Row],[Beginn]]="Urlaub",Tabelle1[[#This Row],[Beginn]]="Krank",Tabelle1[[#This Row],[Beginn]]="Feiertag"),8/24,Tabelle1[[#This Row],[Ende]]-Tabelle1[[#This Row],[Beginn]]-Tabelle1[[#This Row],[Pause]]))</f>
        <v/>
      </c>
      <c r="J1598" s="2" t="str">
        <f>IF(ISNUMBER(Tabelle1[[#This Row],[Stunde]]),IF(Tabelle1[[#This Row],[Stunde]]&gt;0,Tabelle1[[#This Row],[Stunde]]*$J$1*24,""),"")</f>
        <v/>
      </c>
      <c r="K1598" t="str">
        <f>IF(MOD(Tabelle1[[#This Row],[Datum]],7)=1,SUMIF(Tabelle1[Datum],"&lt;="&amp;Tabelle1[[#This Row],[Datum]],Tabelle1[Betrag]),"")</f>
        <v/>
      </c>
      <c r="L1598" s="6" t="str">
        <f>IF(MOD(Tabelle1[[#This Row],[Datum]],7)=1,SUMIF(Tabelle1[Datum],"&lt;="&amp;Tabelle1[[#This Row],[Datum]],Tabelle1[Stunde]),"")</f>
        <v/>
      </c>
    </row>
    <row r="1599" spans="2:12" hidden="1">
      <c r="B1599">
        <f>IF(Tabelle1[[#This Row],[Datum]]&lt;1,"",YEAR(Tabelle1[[#This Row],[Datum]]))</f>
        <v>2029</v>
      </c>
      <c r="C1599">
        <f>IF(Tabelle1[[#This Row],[Datum]]&lt;1,"",MONTH(Tabelle1[[#This Row],[Datum]]))</f>
        <v>5</v>
      </c>
      <c r="D1599" t="str">
        <f>IF(Tabelle1[[#This Row],[Verdienst]]="","",_xlfn.ISOWEEKNUM(Tabelle1[[#This Row],[Datum]]))</f>
        <v/>
      </c>
      <c r="E1599" s="5">
        <v>47253</v>
      </c>
      <c r="F1599" s="4"/>
      <c r="G1599" s="4"/>
      <c r="I1599" s="6" t="str">
        <f>IF(Tabelle1[[#This Row],[Beginn]]&lt;1,"",IF(OR(Tabelle1[[#This Row],[Beginn]]="Urlaub",Tabelle1[[#This Row],[Beginn]]="Krank",Tabelle1[[#This Row],[Beginn]]="Feiertag"),8/24,Tabelle1[[#This Row],[Ende]]-Tabelle1[[#This Row],[Beginn]]-Tabelle1[[#This Row],[Pause]]))</f>
        <v/>
      </c>
      <c r="J1599" s="2" t="str">
        <f>IF(ISNUMBER(Tabelle1[[#This Row],[Stunde]]),IF(Tabelle1[[#This Row],[Stunde]]&gt;0,Tabelle1[[#This Row],[Stunde]]*$J$1*24,""),"")</f>
        <v/>
      </c>
      <c r="K1599" t="str">
        <f>IF(MOD(Tabelle1[[#This Row],[Datum]],7)=1,SUMIF(Tabelle1[Datum],"&lt;="&amp;Tabelle1[[#This Row],[Datum]],Tabelle1[Betrag]),"")</f>
        <v/>
      </c>
      <c r="L1599" s="6" t="str">
        <f>IF(MOD(Tabelle1[[#This Row],[Datum]],7)=1,SUMIF(Tabelle1[Datum],"&lt;="&amp;Tabelle1[[#This Row],[Datum]],Tabelle1[Stunde]),"")</f>
        <v/>
      </c>
    </row>
    <row r="1600" spans="2:12" hidden="1">
      <c r="B1600">
        <f>IF(Tabelle1[[#This Row],[Datum]]&lt;1,"",YEAR(Tabelle1[[#This Row],[Datum]]))</f>
        <v>2029</v>
      </c>
      <c r="C1600">
        <f>IF(Tabelle1[[#This Row],[Datum]]&lt;1,"",MONTH(Tabelle1[[#This Row],[Datum]]))</f>
        <v>5</v>
      </c>
      <c r="D1600" t="str">
        <f>IF(Tabelle1[[#This Row],[Verdienst]]="","",_xlfn.ISOWEEKNUM(Tabelle1[[#This Row],[Datum]]))</f>
        <v/>
      </c>
      <c r="E1600" s="5">
        <v>47254</v>
      </c>
      <c r="F1600" s="4"/>
      <c r="G1600" s="4"/>
      <c r="I1600" s="6" t="str">
        <f>IF(Tabelle1[[#This Row],[Beginn]]&lt;1,"",IF(OR(Tabelle1[[#This Row],[Beginn]]="Urlaub",Tabelle1[[#This Row],[Beginn]]="Krank",Tabelle1[[#This Row],[Beginn]]="Feiertag"),8/24,Tabelle1[[#This Row],[Ende]]-Tabelle1[[#This Row],[Beginn]]-Tabelle1[[#This Row],[Pause]]))</f>
        <v/>
      </c>
      <c r="J1600" s="2" t="str">
        <f>IF(ISNUMBER(Tabelle1[[#This Row],[Stunde]]),IF(Tabelle1[[#This Row],[Stunde]]&gt;0,Tabelle1[[#This Row],[Stunde]]*$J$1*24,""),"")</f>
        <v/>
      </c>
      <c r="K1600" t="str">
        <f>IF(MOD(Tabelle1[[#This Row],[Datum]],7)=1,SUMIF(Tabelle1[Datum],"&lt;="&amp;Tabelle1[[#This Row],[Datum]],Tabelle1[Betrag]),"")</f>
        <v/>
      </c>
      <c r="L1600" s="6" t="str">
        <f>IF(MOD(Tabelle1[[#This Row],[Datum]],7)=1,SUMIF(Tabelle1[Datum],"&lt;="&amp;Tabelle1[[#This Row],[Datum]],Tabelle1[Stunde]),"")</f>
        <v/>
      </c>
    </row>
    <row r="1601" spans="2:12" hidden="1">
      <c r="B1601">
        <f>IF(Tabelle1[[#This Row],[Datum]]&lt;1,"",YEAR(Tabelle1[[#This Row],[Datum]]))</f>
        <v>2029</v>
      </c>
      <c r="C1601">
        <f>IF(Tabelle1[[#This Row],[Datum]]&lt;1,"",MONTH(Tabelle1[[#This Row],[Datum]]))</f>
        <v>5</v>
      </c>
      <c r="D1601" t="str">
        <f>IF(Tabelle1[[#This Row],[Verdienst]]="","",_xlfn.ISOWEEKNUM(Tabelle1[[#This Row],[Datum]]))</f>
        <v/>
      </c>
      <c r="E1601" s="5">
        <v>47255</v>
      </c>
      <c r="F1601" s="4"/>
      <c r="G1601" s="4"/>
      <c r="I1601" s="6" t="str">
        <f>IF(Tabelle1[[#This Row],[Beginn]]&lt;1,"",IF(OR(Tabelle1[[#This Row],[Beginn]]="Urlaub",Tabelle1[[#This Row],[Beginn]]="Krank",Tabelle1[[#This Row],[Beginn]]="Feiertag"),8/24,Tabelle1[[#This Row],[Ende]]-Tabelle1[[#This Row],[Beginn]]-Tabelle1[[#This Row],[Pause]]))</f>
        <v/>
      </c>
      <c r="J1601" s="2" t="str">
        <f>IF(ISNUMBER(Tabelle1[[#This Row],[Stunde]]),IF(Tabelle1[[#This Row],[Stunde]]&gt;0,Tabelle1[[#This Row],[Stunde]]*$J$1*24,""),"")</f>
        <v/>
      </c>
      <c r="K1601" t="str">
        <f>IF(MOD(Tabelle1[[#This Row],[Datum]],7)=1,SUMIF(Tabelle1[Datum],"&lt;="&amp;Tabelle1[[#This Row],[Datum]],Tabelle1[Betrag]),"")</f>
        <v/>
      </c>
      <c r="L1601" s="6" t="str">
        <f>IF(MOD(Tabelle1[[#This Row],[Datum]],7)=1,SUMIF(Tabelle1[Datum],"&lt;="&amp;Tabelle1[[#This Row],[Datum]],Tabelle1[Stunde]),"")</f>
        <v/>
      </c>
    </row>
    <row r="1602" spans="2:12" hidden="1">
      <c r="B1602">
        <f>IF(Tabelle1[[#This Row],[Datum]]&lt;1,"",YEAR(Tabelle1[[#This Row],[Datum]]))</f>
        <v>2029</v>
      </c>
      <c r="C1602">
        <f>IF(Tabelle1[[#This Row],[Datum]]&lt;1,"",MONTH(Tabelle1[[#This Row],[Datum]]))</f>
        <v>5</v>
      </c>
      <c r="D1602" t="str">
        <f>IF(Tabelle1[[#This Row],[Verdienst]]="","",_xlfn.ISOWEEKNUM(Tabelle1[[#This Row],[Datum]]))</f>
        <v/>
      </c>
      <c r="E1602" s="5">
        <v>47256</v>
      </c>
      <c r="F1602" s="4"/>
      <c r="G1602" s="4"/>
      <c r="I1602" s="6" t="str">
        <f>IF(Tabelle1[[#This Row],[Beginn]]&lt;1,"",IF(OR(Tabelle1[[#This Row],[Beginn]]="Urlaub",Tabelle1[[#This Row],[Beginn]]="Krank",Tabelle1[[#This Row],[Beginn]]="Feiertag"),8/24,Tabelle1[[#This Row],[Ende]]-Tabelle1[[#This Row],[Beginn]]-Tabelle1[[#This Row],[Pause]]))</f>
        <v/>
      </c>
      <c r="J1602" s="2" t="str">
        <f>IF(ISNUMBER(Tabelle1[[#This Row],[Stunde]]),IF(Tabelle1[[#This Row],[Stunde]]&gt;0,Tabelle1[[#This Row],[Stunde]]*$J$1*24,""),"")</f>
        <v/>
      </c>
      <c r="K1602" t="str">
        <f>IF(MOD(Tabelle1[[#This Row],[Datum]],7)=1,SUMIF(Tabelle1[Datum],"&lt;="&amp;Tabelle1[[#This Row],[Datum]],Tabelle1[Betrag]),"")</f>
        <v/>
      </c>
      <c r="L1602" s="6" t="str">
        <f>IF(MOD(Tabelle1[[#This Row],[Datum]],7)=1,SUMIF(Tabelle1[Datum],"&lt;="&amp;Tabelle1[[#This Row],[Datum]],Tabelle1[Stunde]),"")</f>
        <v/>
      </c>
    </row>
    <row r="1603" spans="2:12" hidden="1">
      <c r="B1603">
        <f>IF(Tabelle1[[#This Row],[Datum]]&lt;1,"",YEAR(Tabelle1[[#This Row],[Datum]]))</f>
        <v>2029</v>
      </c>
      <c r="C1603">
        <f>IF(Tabelle1[[#This Row],[Datum]]&lt;1,"",MONTH(Tabelle1[[#This Row],[Datum]]))</f>
        <v>5</v>
      </c>
      <c r="D1603" t="str">
        <f>IF(Tabelle1[[#This Row],[Verdienst]]="","",_xlfn.ISOWEEKNUM(Tabelle1[[#This Row],[Datum]]))</f>
        <v/>
      </c>
      <c r="E1603" s="5">
        <v>47257</v>
      </c>
      <c r="F1603" s="4"/>
      <c r="G1603" s="4"/>
      <c r="I1603" s="6" t="str">
        <f>IF(Tabelle1[[#This Row],[Beginn]]&lt;1,"",IF(OR(Tabelle1[[#This Row],[Beginn]]="Urlaub",Tabelle1[[#This Row],[Beginn]]="Krank",Tabelle1[[#This Row],[Beginn]]="Feiertag"),8/24,Tabelle1[[#This Row],[Ende]]-Tabelle1[[#This Row],[Beginn]]-Tabelle1[[#This Row],[Pause]]))</f>
        <v/>
      </c>
      <c r="J1603" s="2" t="str">
        <f>IF(ISNUMBER(Tabelle1[[#This Row],[Stunde]]),IF(Tabelle1[[#This Row],[Stunde]]&gt;0,Tabelle1[[#This Row],[Stunde]]*$J$1*24,""),"")</f>
        <v/>
      </c>
      <c r="K1603" t="str">
        <f>IF(MOD(Tabelle1[[#This Row],[Datum]],7)=1,SUMIF(Tabelle1[Datum],"&lt;="&amp;Tabelle1[[#This Row],[Datum]],Tabelle1[Betrag]),"")</f>
        <v/>
      </c>
      <c r="L1603" s="6" t="str">
        <f>IF(MOD(Tabelle1[[#This Row],[Datum]],7)=1,SUMIF(Tabelle1[Datum],"&lt;="&amp;Tabelle1[[#This Row],[Datum]],Tabelle1[Stunde]),"")</f>
        <v/>
      </c>
    </row>
    <row r="1604" spans="2:12" hidden="1">
      <c r="B1604">
        <f>IF(Tabelle1[[#This Row],[Datum]]&lt;1,"",YEAR(Tabelle1[[#This Row],[Datum]]))</f>
        <v>2029</v>
      </c>
      <c r="C1604">
        <f>IF(Tabelle1[[#This Row],[Datum]]&lt;1,"",MONTH(Tabelle1[[#This Row],[Datum]]))</f>
        <v>5</v>
      </c>
      <c r="D1604">
        <f>IF(Tabelle1[[#This Row],[Verdienst]]="","",_xlfn.ISOWEEKNUM(Tabelle1[[#This Row],[Datum]]))</f>
        <v>20</v>
      </c>
      <c r="E1604" s="5">
        <v>47258</v>
      </c>
      <c r="F1604" s="4"/>
      <c r="G1604" s="4"/>
      <c r="I1604" s="6" t="str">
        <f>IF(Tabelle1[[#This Row],[Beginn]]&lt;1,"",IF(OR(Tabelle1[[#This Row],[Beginn]]="Urlaub",Tabelle1[[#This Row],[Beginn]]="Krank",Tabelle1[[#This Row],[Beginn]]="Feiertag"),8/24,Tabelle1[[#This Row],[Ende]]-Tabelle1[[#This Row],[Beginn]]-Tabelle1[[#This Row],[Pause]]))</f>
        <v/>
      </c>
      <c r="J1604" s="2" t="str">
        <f>IF(ISNUMBER(Tabelle1[[#This Row],[Stunde]]),IF(Tabelle1[[#This Row],[Stunde]]&gt;0,Tabelle1[[#This Row],[Stunde]]*$J$1*24,""),"")</f>
        <v/>
      </c>
      <c r="K1604">
        <f>IF(MOD(Tabelle1[[#This Row],[Datum]],7)=1,SUMIF(Tabelle1[Datum],"&lt;="&amp;Tabelle1[[#This Row],[Datum]],Tabelle1[Betrag]),"")</f>
        <v>506.55999999999995</v>
      </c>
      <c r="L1604" s="6">
        <f>IF(MOD(Tabelle1[[#This Row],[Datum]],7)=1,SUMIF(Tabelle1[Datum],"&lt;="&amp;Tabelle1[[#This Row],[Datum]],Tabelle1[Stunde]),"")</f>
        <v>1.3333333333333333</v>
      </c>
    </row>
    <row r="1605" spans="2:12" hidden="1">
      <c r="B1605">
        <f>IF(Tabelle1[[#This Row],[Datum]]&lt;1,"",YEAR(Tabelle1[[#This Row],[Datum]]))</f>
        <v>2029</v>
      </c>
      <c r="C1605">
        <f>IF(Tabelle1[[#This Row],[Datum]]&lt;1,"",MONTH(Tabelle1[[#This Row],[Datum]]))</f>
        <v>5</v>
      </c>
      <c r="D1605" t="str">
        <f>IF(Tabelle1[[#This Row],[Verdienst]]="","",_xlfn.ISOWEEKNUM(Tabelle1[[#This Row],[Datum]]))</f>
        <v/>
      </c>
      <c r="E1605" s="5">
        <v>47259</v>
      </c>
      <c r="F1605" s="4"/>
      <c r="G1605" s="4"/>
      <c r="I1605" s="6" t="str">
        <f>IF(Tabelle1[[#This Row],[Beginn]]&lt;1,"",IF(OR(Tabelle1[[#This Row],[Beginn]]="Urlaub",Tabelle1[[#This Row],[Beginn]]="Krank",Tabelle1[[#This Row],[Beginn]]="Feiertag"),8/24,Tabelle1[[#This Row],[Ende]]-Tabelle1[[#This Row],[Beginn]]-Tabelle1[[#This Row],[Pause]]))</f>
        <v/>
      </c>
      <c r="J1605" s="2" t="str">
        <f>IF(ISNUMBER(Tabelle1[[#This Row],[Stunde]]),IF(Tabelle1[[#This Row],[Stunde]]&gt;0,Tabelle1[[#This Row],[Stunde]]*$J$1*24,""),"")</f>
        <v/>
      </c>
      <c r="K1605" t="str">
        <f>IF(MOD(Tabelle1[[#This Row],[Datum]],7)=1,SUMIF(Tabelle1[Datum],"&lt;="&amp;Tabelle1[[#This Row],[Datum]],Tabelle1[Betrag]),"")</f>
        <v/>
      </c>
      <c r="L1605" s="6" t="str">
        <f>IF(MOD(Tabelle1[[#This Row],[Datum]],7)=1,SUMIF(Tabelle1[Datum],"&lt;="&amp;Tabelle1[[#This Row],[Datum]],Tabelle1[Stunde]),"")</f>
        <v/>
      </c>
    </row>
    <row r="1606" spans="2:12" hidden="1">
      <c r="B1606">
        <f>IF(Tabelle1[[#This Row],[Datum]]&lt;1,"",YEAR(Tabelle1[[#This Row],[Datum]]))</f>
        <v>2029</v>
      </c>
      <c r="C1606">
        <f>IF(Tabelle1[[#This Row],[Datum]]&lt;1,"",MONTH(Tabelle1[[#This Row],[Datum]]))</f>
        <v>5</v>
      </c>
      <c r="D1606" t="str">
        <f>IF(Tabelle1[[#This Row],[Verdienst]]="","",_xlfn.ISOWEEKNUM(Tabelle1[[#This Row],[Datum]]))</f>
        <v/>
      </c>
      <c r="E1606" s="5">
        <v>47260</v>
      </c>
      <c r="F1606" s="4"/>
      <c r="G1606" s="4"/>
      <c r="I1606" s="6" t="str">
        <f>IF(Tabelle1[[#This Row],[Beginn]]&lt;1,"",IF(OR(Tabelle1[[#This Row],[Beginn]]="Urlaub",Tabelle1[[#This Row],[Beginn]]="Krank",Tabelle1[[#This Row],[Beginn]]="Feiertag"),8/24,Tabelle1[[#This Row],[Ende]]-Tabelle1[[#This Row],[Beginn]]-Tabelle1[[#This Row],[Pause]]))</f>
        <v/>
      </c>
      <c r="J1606" s="2" t="str">
        <f>IF(ISNUMBER(Tabelle1[[#This Row],[Stunde]]),IF(Tabelle1[[#This Row],[Stunde]]&gt;0,Tabelle1[[#This Row],[Stunde]]*$J$1*24,""),"")</f>
        <v/>
      </c>
      <c r="K1606" t="str">
        <f>IF(MOD(Tabelle1[[#This Row],[Datum]],7)=1,SUMIF(Tabelle1[Datum],"&lt;="&amp;Tabelle1[[#This Row],[Datum]],Tabelle1[Betrag]),"")</f>
        <v/>
      </c>
      <c r="L1606" s="6" t="str">
        <f>IF(MOD(Tabelle1[[#This Row],[Datum]],7)=1,SUMIF(Tabelle1[Datum],"&lt;="&amp;Tabelle1[[#This Row],[Datum]],Tabelle1[Stunde]),"")</f>
        <v/>
      </c>
    </row>
    <row r="1607" spans="2:12" hidden="1">
      <c r="B1607">
        <f>IF(Tabelle1[[#This Row],[Datum]]&lt;1,"",YEAR(Tabelle1[[#This Row],[Datum]]))</f>
        <v>2029</v>
      </c>
      <c r="C1607">
        <f>IF(Tabelle1[[#This Row],[Datum]]&lt;1,"",MONTH(Tabelle1[[#This Row],[Datum]]))</f>
        <v>5</v>
      </c>
      <c r="D1607" t="str">
        <f>IF(Tabelle1[[#This Row],[Verdienst]]="","",_xlfn.ISOWEEKNUM(Tabelle1[[#This Row],[Datum]]))</f>
        <v/>
      </c>
      <c r="E1607" s="5">
        <v>47261</v>
      </c>
      <c r="F1607" s="4"/>
      <c r="G1607" s="4"/>
      <c r="I1607" s="6" t="str">
        <f>IF(Tabelle1[[#This Row],[Beginn]]&lt;1,"",IF(OR(Tabelle1[[#This Row],[Beginn]]="Urlaub",Tabelle1[[#This Row],[Beginn]]="Krank",Tabelle1[[#This Row],[Beginn]]="Feiertag"),8/24,Tabelle1[[#This Row],[Ende]]-Tabelle1[[#This Row],[Beginn]]-Tabelle1[[#This Row],[Pause]]))</f>
        <v/>
      </c>
      <c r="J1607" s="2" t="str">
        <f>IF(ISNUMBER(Tabelle1[[#This Row],[Stunde]]),IF(Tabelle1[[#This Row],[Stunde]]&gt;0,Tabelle1[[#This Row],[Stunde]]*$J$1*24,""),"")</f>
        <v/>
      </c>
      <c r="K1607" t="str">
        <f>IF(MOD(Tabelle1[[#This Row],[Datum]],7)=1,SUMIF(Tabelle1[Datum],"&lt;="&amp;Tabelle1[[#This Row],[Datum]],Tabelle1[Betrag]),"")</f>
        <v/>
      </c>
      <c r="L1607" s="6" t="str">
        <f>IF(MOD(Tabelle1[[#This Row],[Datum]],7)=1,SUMIF(Tabelle1[Datum],"&lt;="&amp;Tabelle1[[#This Row],[Datum]],Tabelle1[Stunde]),"")</f>
        <v/>
      </c>
    </row>
    <row r="1608" spans="2:12" hidden="1">
      <c r="B1608">
        <f>IF(Tabelle1[[#This Row],[Datum]]&lt;1,"",YEAR(Tabelle1[[#This Row],[Datum]]))</f>
        <v>2029</v>
      </c>
      <c r="C1608">
        <f>IF(Tabelle1[[#This Row],[Datum]]&lt;1,"",MONTH(Tabelle1[[#This Row],[Datum]]))</f>
        <v>5</v>
      </c>
      <c r="D1608" t="str">
        <f>IF(Tabelle1[[#This Row],[Verdienst]]="","",_xlfn.ISOWEEKNUM(Tabelle1[[#This Row],[Datum]]))</f>
        <v/>
      </c>
      <c r="E1608" s="5">
        <v>47262</v>
      </c>
      <c r="F1608" s="4"/>
      <c r="G1608" s="4"/>
      <c r="I1608" s="6" t="str">
        <f>IF(Tabelle1[[#This Row],[Beginn]]&lt;1,"",IF(OR(Tabelle1[[#This Row],[Beginn]]="Urlaub",Tabelle1[[#This Row],[Beginn]]="Krank",Tabelle1[[#This Row],[Beginn]]="Feiertag"),8/24,Tabelle1[[#This Row],[Ende]]-Tabelle1[[#This Row],[Beginn]]-Tabelle1[[#This Row],[Pause]]))</f>
        <v/>
      </c>
      <c r="J1608" s="2" t="str">
        <f>IF(ISNUMBER(Tabelle1[[#This Row],[Stunde]]),IF(Tabelle1[[#This Row],[Stunde]]&gt;0,Tabelle1[[#This Row],[Stunde]]*$J$1*24,""),"")</f>
        <v/>
      </c>
      <c r="K1608" t="str">
        <f>IF(MOD(Tabelle1[[#This Row],[Datum]],7)=1,SUMIF(Tabelle1[Datum],"&lt;="&amp;Tabelle1[[#This Row],[Datum]],Tabelle1[Betrag]),"")</f>
        <v/>
      </c>
      <c r="L1608" s="6" t="str">
        <f>IF(MOD(Tabelle1[[#This Row],[Datum]],7)=1,SUMIF(Tabelle1[Datum],"&lt;="&amp;Tabelle1[[#This Row],[Datum]],Tabelle1[Stunde]),"")</f>
        <v/>
      </c>
    </row>
    <row r="1609" spans="2:12" hidden="1">
      <c r="B1609">
        <f>IF(Tabelle1[[#This Row],[Datum]]&lt;1,"",YEAR(Tabelle1[[#This Row],[Datum]]))</f>
        <v>2029</v>
      </c>
      <c r="C1609">
        <f>IF(Tabelle1[[#This Row],[Datum]]&lt;1,"",MONTH(Tabelle1[[#This Row],[Datum]]))</f>
        <v>5</v>
      </c>
      <c r="D1609" t="str">
        <f>IF(Tabelle1[[#This Row],[Verdienst]]="","",_xlfn.ISOWEEKNUM(Tabelle1[[#This Row],[Datum]]))</f>
        <v/>
      </c>
      <c r="E1609" s="5">
        <v>47263</v>
      </c>
      <c r="F1609" s="4"/>
      <c r="G1609" s="4"/>
      <c r="I1609" s="6" t="str">
        <f>IF(Tabelle1[[#This Row],[Beginn]]&lt;1,"",IF(OR(Tabelle1[[#This Row],[Beginn]]="Urlaub",Tabelle1[[#This Row],[Beginn]]="Krank",Tabelle1[[#This Row],[Beginn]]="Feiertag"),8/24,Tabelle1[[#This Row],[Ende]]-Tabelle1[[#This Row],[Beginn]]-Tabelle1[[#This Row],[Pause]]))</f>
        <v/>
      </c>
      <c r="J1609" s="2" t="str">
        <f>IF(ISNUMBER(Tabelle1[[#This Row],[Stunde]]),IF(Tabelle1[[#This Row],[Stunde]]&gt;0,Tabelle1[[#This Row],[Stunde]]*$J$1*24,""),"")</f>
        <v/>
      </c>
      <c r="K1609" t="str">
        <f>IF(MOD(Tabelle1[[#This Row],[Datum]],7)=1,SUMIF(Tabelle1[Datum],"&lt;="&amp;Tabelle1[[#This Row],[Datum]],Tabelle1[Betrag]),"")</f>
        <v/>
      </c>
      <c r="L1609" s="6" t="str">
        <f>IF(MOD(Tabelle1[[#This Row],[Datum]],7)=1,SUMIF(Tabelle1[Datum],"&lt;="&amp;Tabelle1[[#This Row],[Datum]],Tabelle1[Stunde]),"")</f>
        <v/>
      </c>
    </row>
    <row r="1610" spans="2:12" hidden="1">
      <c r="B1610">
        <f>IF(Tabelle1[[#This Row],[Datum]]&lt;1,"",YEAR(Tabelle1[[#This Row],[Datum]]))</f>
        <v>2029</v>
      </c>
      <c r="C1610">
        <f>IF(Tabelle1[[#This Row],[Datum]]&lt;1,"",MONTH(Tabelle1[[#This Row],[Datum]]))</f>
        <v>5</v>
      </c>
      <c r="D1610" t="str">
        <f>IF(Tabelle1[[#This Row],[Verdienst]]="","",_xlfn.ISOWEEKNUM(Tabelle1[[#This Row],[Datum]]))</f>
        <v/>
      </c>
      <c r="E1610" s="5">
        <v>47264</v>
      </c>
      <c r="F1610" s="4"/>
      <c r="G1610" s="4"/>
      <c r="I1610" s="6" t="str">
        <f>IF(Tabelle1[[#This Row],[Beginn]]&lt;1,"",IF(OR(Tabelle1[[#This Row],[Beginn]]="Urlaub",Tabelle1[[#This Row],[Beginn]]="Krank",Tabelle1[[#This Row],[Beginn]]="Feiertag"),8/24,Tabelle1[[#This Row],[Ende]]-Tabelle1[[#This Row],[Beginn]]-Tabelle1[[#This Row],[Pause]]))</f>
        <v/>
      </c>
      <c r="J1610" s="2" t="str">
        <f>IF(ISNUMBER(Tabelle1[[#This Row],[Stunde]]),IF(Tabelle1[[#This Row],[Stunde]]&gt;0,Tabelle1[[#This Row],[Stunde]]*$J$1*24,""),"")</f>
        <v/>
      </c>
      <c r="K1610" t="str">
        <f>IF(MOD(Tabelle1[[#This Row],[Datum]],7)=1,SUMIF(Tabelle1[Datum],"&lt;="&amp;Tabelle1[[#This Row],[Datum]],Tabelle1[Betrag]),"")</f>
        <v/>
      </c>
      <c r="L1610" s="6" t="str">
        <f>IF(MOD(Tabelle1[[#This Row],[Datum]],7)=1,SUMIF(Tabelle1[Datum],"&lt;="&amp;Tabelle1[[#This Row],[Datum]],Tabelle1[Stunde]),"")</f>
        <v/>
      </c>
    </row>
    <row r="1611" spans="2:12" hidden="1">
      <c r="B1611">
        <f>IF(Tabelle1[[#This Row],[Datum]]&lt;1,"",YEAR(Tabelle1[[#This Row],[Datum]]))</f>
        <v>2029</v>
      </c>
      <c r="C1611">
        <f>IF(Tabelle1[[#This Row],[Datum]]&lt;1,"",MONTH(Tabelle1[[#This Row],[Datum]]))</f>
        <v>5</v>
      </c>
      <c r="D1611">
        <f>IF(Tabelle1[[#This Row],[Verdienst]]="","",_xlfn.ISOWEEKNUM(Tabelle1[[#This Row],[Datum]]))</f>
        <v>21</v>
      </c>
      <c r="E1611" s="5">
        <v>47265</v>
      </c>
      <c r="F1611" s="4"/>
      <c r="G1611" s="4"/>
      <c r="I1611" s="6" t="str">
        <f>IF(Tabelle1[[#This Row],[Beginn]]&lt;1,"",IF(OR(Tabelle1[[#This Row],[Beginn]]="Urlaub",Tabelle1[[#This Row],[Beginn]]="Krank",Tabelle1[[#This Row],[Beginn]]="Feiertag"),8/24,Tabelle1[[#This Row],[Ende]]-Tabelle1[[#This Row],[Beginn]]-Tabelle1[[#This Row],[Pause]]))</f>
        <v/>
      </c>
      <c r="J1611" s="2" t="str">
        <f>IF(ISNUMBER(Tabelle1[[#This Row],[Stunde]]),IF(Tabelle1[[#This Row],[Stunde]]&gt;0,Tabelle1[[#This Row],[Stunde]]*$J$1*24,""),"")</f>
        <v/>
      </c>
      <c r="K1611">
        <f>IF(MOD(Tabelle1[[#This Row],[Datum]],7)=1,SUMIF(Tabelle1[Datum],"&lt;="&amp;Tabelle1[[#This Row],[Datum]],Tabelle1[Betrag]),"")</f>
        <v>506.55999999999995</v>
      </c>
      <c r="L1611" s="6">
        <f>IF(MOD(Tabelle1[[#This Row],[Datum]],7)=1,SUMIF(Tabelle1[Datum],"&lt;="&amp;Tabelle1[[#This Row],[Datum]],Tabelle1[Stunde]),"")</f>
        <v>1.3333333333333333</v>
      </c>
    </row>
    <row r="1612" spans="2:12" hidden="1">
      <c r="B1612">
        <f>IF(Tabelle1[[#This Row],[Datum]]&lt;1,"",YEAR(Tabelle1[[#This Row],[Datum]]))</f>
        <v>2029</v>
      </c>
      <c r="C1612">
        <f>IF(Tabelle1[[#This Row],[Datum]]&lt;1,"",MONTH(Tabelle1[[#This Row],[Datum]]))</f>
        <v>5</v>
      </c>
      <c r="D1612" t="str">
        <f>IF(Tabelle1[[#This Row],[Verdienst]]="","",_xlfn.ISOWEEKNUM(Tabelle1[[#This Row],[Datum]]))</f>
        <v/>
      </c>
      <c r="E1612" s="5">
        <v>47266</v>
      </c>
      <c r="F1612" s="4"/>
      <c r="G1612" s="4"/>
      <c r="I1612" s="6" t="str">
        <f>IF(Tabelle1[[#This Row],[Beginn]]&lt;1,"",IF(OR(Tabelle1[[#This Row],[Beginn]]="Urlaub",Tabelle1[[#This Row],[Beginn]]="Krank",Tabelle1[[#This Row],[Beginn]]="Feiertag"),8/24,Tabelle1[[#This Row],[Ende]]-Tabelle1[[#This Row],[Beginn]]-Tabelle1[[#This Row],[Pause]]))</f>
        <v/>
      </c>
      <c r="J1612" s="2" t="str">
        <f>IF(ISNUMBER(Tabelle1[[#This Row],[Stunde]]),IF(Tabelle1[[#This Row],[Stunde]]&gt;0,Tabelle1[[#This Row],[Stunde]]*$J$1*24,""),"")</f>
        <v/>
      </c>
      <c r="K1612" t="str">
        <f>IF(MOD(Tabelle1[[#This Row],[Datum]],7)=1,SUMIF(Tabelle1[Datum],"&lt;="&amp;Tabelle1[[#This Row],[Datum]],Tabelle1[Betrag]),"")</f>
        <v/>
      </c>
      <c r="L1612" s="6" t="str">
        <f>IF(MOD(Tabelle1[[#This Row],[Datum]],7)=1,SUMIF(Tabelle1[Datum],"&lt;="&amp;Tabelle1[[#This Row],[Datum]],Tabelle1[Stunde]),"")</f>
        <v/>
      </c>
    </row>
    <row r="1613" spans="2:12" hidden="1">
      <c r="B1613">
        <f>IF(Tabelle1[[#This Row],[Datum]]&lt;1,"",YEAR(Tabelle1[[#This Row],[Datum]]))</f>
        <v>2029</v>
      </c>
      <c r="C1613">
        <f>IF(Tabelle1[[#This Row],[Datum]]&lt;1,"",MONTH(Tabelle1[[#This Row],[Datum]]))</f>
        <v>5</v>
      </c>
      <c r="D1613" t="str">
        <f>IF(Tabelle1[[#This Row],[Verdienst]]="","",_xlfn.ISOWEEKNUM(Tabelle1[[#This Row],[Datum]]))</f>
        <v/>
      </c>
      <c r="E1613" s="5">
        <v>47267</v>
      </c>
      <c r="F1613" s="4"/>
      <c r="G1613" s="4"/>
      <c r="I1613" s="6" t="str">
        <f>IF(Tabelle1[[#This Row],[Beginn]]&lt;1,"",IF(OR(Tabelle1[[#This Row],[Beginn]]="Urlaub",Tabelle1[[#This Row],[Beginn]]="Krank",Tabelle1[[#This Row],[Beginn]]="Feiertag"),8/24,Tabelle1[[#This Row],[Ende]]-Tabelle1[[#This Row],[Beginn]]-Tabelle1[[#This Row],[Pause]]))</f>
        <v/>
      </c>
      <c r="J1613" s="2" t="str">
        <f>IF(ISNUMBER(Tabelle1[[#This Row],[Stunde]]),IF(Tabelle1[[#This Row],[Stunde]]&gt;0,Tabelle1[[#This Row],[Stunde]]*$J$1*24,""),"")</f>
        <v/>
      </c>
      <c r="K1613" t="str">
        <f>IF(MOD(Tabelle1[[#This Row],[Datum]],7)=1,SUMIF(Tabelle1[Datum],"&lt;="&amp;Tabelle1[[#This Row],[Datum]],Tabelle1[Betrag]),"")</f>
        <v/>
      </c>
      <c r="L1613" s="6" t="str">
        <f>IF(MOD(Tabelle1[[#This Row],[Datum]],7)=1,SUMIF(Tabelle1[Datum],"&lt;="&amp;Tabelle1[[#This Row],[Datum]],Tabelle1[Stunde]),"")</f>
        <v/>
      </c>
    </row>
    <row r="1614" spans="2:12" hidden="1">
      <c r="B1614">
        <f>IF(Tabelle1[[#This Row],[Datum]]&lt;1,"",YEAR(Tabelle1[[#This Row],[Datum]]))</f>
        <v>2029</v>
      </c>
      <c r="C1614">
        <f>IF(Tabelle1[[#This Row],[Datum]]&lt;1,"",MONTH(Tabelle1[[#This Row],[Datum]]))</f>
        <v>5</v>
      </c>
      <c r="D1614" t="str">
        <f>IF(Tabelle1[[#This Row],[Verdienst]]="","",_xlfn.ISOWEEKNUM(Tabelle1[[#This Row],[Datum]]))</f>
        <v/>
      </c>
      <c r="E1614" s="5">
        <v>47268</v>
      </c>
      <c r="F1614" s="4"/>
      <c r="G1614" s="4"/>
      <c r="I1614" s="6" t="str">
        <f>IF(Tabelle1[[#This Row],[Beginn]]&lt;1,"",IF(OR(Tabelle1[[#This Row],[Beginn]]="Urlaub",Tabelle1[[#This Row],[Beginn]]="Krank",Tabelle1[[#This Row],[Beginn]]="Feiertag"),8/24,Tabelle1[[#This Row],[Ende]]-Tabelle1[[#This Row],[Beginn]]-Tabelle1[[#This Row],[Pause]]))</f>
        <v/>
      </c>
      <c r="J1614" s="2" t="str">
        <f>IF(ISNUMBER(Tabelle1[[#This Row],[Stunde]]),IF(Tabelle1[[#This Row],[Stunde]]&gt;0,Tabelle1[[#This Row],[Stunde]]*$J$1*24,""),"")</f>
        <v/>
      </c>
      <c r="K1614" t="str">
        <f>IF(MOD(Tabelle1[[#This Row],[Datum]],7)=1,SUMIF(Tabelle1[Datum],"&lt;="&amp;Tabelle1[[#This Row],[Datum]],Tabelle1[Betrag]),"")</f>
        <v/>
      </c>
      <c r="L1614" s="6" t="str">
        <f>IF(MOD(Tabelle1[[#This Row],[Datum]],7)=1,SUMIF(Tabelle1[Datum],"&lt;="&amp;Tabelle1[[#This Row],[Datum]],Tabelle1[Stunde]),"")</f>
        <v/>
      </c>
    </row>
    <row r="1615" spans="2:12" hidden="1">
      <c r="B1615">
        <f>IF(Tabelle1[[#This Row],[Datum]]&lt;1,"",YEAR(Tabelle1[[#This Row],[Datum]]))</f>
        <v>2029</v>
      </c>
      <c r="C1615">
        <f>IF(Tabelle1[[#This Row],[Datum]]&lt;1,"",MONTH(Tabelle1[[#This Row],[Datum]]))</f>
        <v>5</v>
      </c>
      <c r="D1615" t="str">
        <f>IF(Tabelle1[[#This Row],[Verdienst]]="","",_xlfn.ISOWEEKNUM(Tabelle1[[#This Row],[Datum]]))</f>
        <v/>
      </c>
      <c r="E1615" s="5">
        <v>47269</v>
      </c>
      <c r="F1615" s="4"/>
      <c r="G1615" s="4"/>
      <c r="I1615" s="6" t="str">
        <f>IF(Tabelle1[[#This Row],[Beginn]]&lt;1,"",IF(OR(Tabelle1[[#This Row],[Beginn]]="Urlaub",Tabelle1[[#This Row],[Beginn]]="Krank",Tabelle1[[#This Row],[Beginn]]="Feiertag"),8/24,Tabelle1[[#This Row],[Ende]]-Tabelle1[[#This Row],[Beginn]]-Tabelle1[[#This Row],[Pause]]))</f>
        <v/>
      </c>
      <c r="J1615" s="2" t="str">
        <f>IF(ISNUMBER(Tabelle1[[#This Row],[Stunde]]),IF(Tabelle1[[#This Row],[Stunde]]&gt;0,Tabelle1[[#This Row],[Stunde]]*$J$1*24,""),"")</f>
        <v/>
      </c>
      <c r="K1615" t="str">
        <f>IF(MOD(Tabelle1[[#This Row],[Datum]],7)=1,SUMIF(Tabelle1[Datum],"&lt;="&amp;Tabelle1[[#This Row],[Datum]],Tabelle1[Betrag]),"")</f>
        <v/>
      </c>
      <c r="L1615" s="6" t="str">
        <f>IF(MOD(Tabelle1[[#This Row],[Datum]],7)=1,SUMIF(Tabelle1[Datum],"&lt;="&amp;Tabelle1[[#This Row],[Datum]],Tabelle1[Stunde]),"")</f>
        <v/>
      </c>
    </row>
    <row r="1616" spans="2:12" hidden="1">
      <c r="B1616">
        <f>IF(Tabelle1[[#This Row],[Datum]]&lt;1,"",YEAR(Tabelle1[[#This Row],[Datum]]))</f>
        <v>2029</v>
      </c>
      <c r="C1616">
        <f>IF(Tabelle1[[#This Row],[Datum]]&lt;1,"",MONTH(Tabelle1[[#This Row],[Datum]]))</f>
        <v>6</v>
      </c>
      <c r="D1616" t="str">
        <f>IF(Tabelle1[[#This Row],[Verdienst]]="","",_xlfn.ISOWEEKNUM(Tabelle1[[#This Row],[Datum]]))</f>
        <v/>
      </c>
      <c r="E1616" s="5">
        <v>47270</v>
      </c>
      <c r="F1616" s="4"/>
      <c r="G1616" s="4"/>
      <c r="I1616" s="6" t="str">
        <f>IF(Tabelle1[[#This Row],[Beginn]]&lt;1,"",IF(OR(Tabelle1[[#This Row],[Beginn]]="Urlaub",Tabelle1[[#This Row],[Beginn]]="Krank",Tabelle1[[#This Row],[Beginn]]="Feiertag"),8/24,Tabelle1[[#This Row],[Ende]]-Tabelle1[[#This Row],[Beginn]]-Tabelle1[[#This Row],[Pause]]))</f>
        <v/>
      </c>
      <c r="J1616" s="2" t="str">
        <f>IF(ISNUMBER(Tabelle1[[#This Row],[Stunde]]),IF(Tabelle1[[#This Row],[Stunde]]&gt;0,Tabelle1[[#This Row],[Stunde]]*$J$1*24,""),"")</f>
        <v/>
      </c>
      <c r="K1616" t="str">
        <f>IF(MOD(Tabelle1[[#This Row],[Datum]],7)=1,SUMIF(Tabelle1[Datum],"&lt;="&amp;Tabelle1[[#This Row],[Datum]],Tabelle1[Betrag]),"")</f>
        <v/>
      </c>
      <c r="L1616" s="6" t="str">
        <f>IF(MOD(Tabelle1[[#This Row],[Datum]],7)=1,SUMIF(Tabelle1[Datum],"&lt;="&amp;Tabelle1[[#This Row],[Datum]],Tabelle1[Stunde]),"")</f>
        <v/>
      </c>
    </row>
    <row r="1617" spans="2:12" hidden="1">
      <c r="B1617">
        <f>IF(Tabelle1[[#This Row],[Datum]]&lt;1,"",YEAR(Tabelle1[[#This Row],[Datum]]))</f>
        <v>2029</v>
      </c>
      <c r="C1617">
        <f>IF(Tabelle1[[#This Row],[Datum]]&lt;1,"",MONTH(Tabelle1[[#This Row],[Datum]]))</f>
        <v>6</v>
      </c>
      <c r="D1617" t="str">
        <f>IF(Tabelle1[[#This Row],[Verdienst]]="","",_xlfn.ISOWEEKNUM(Tabelle1[[#This Row],[Datum]]))</f>
        <v/>
      </c>
      <c r="E1617" s="5">
        <v>47271</v>
      </c>
      <c r="F1617" s="4"/>
      <c r="G1617" s="4"/>
      <c r="I1617" s="6" t="str">
        <f>IF(Tabelle1[[#This Row],[Beginn]]&lt;1,"",IF(OR(Tabelle1[[#This Row],[Beginn]]="Urlaub",Tabelle1[[#This Row],[Beginn]]="Krank",Tabelle1[[#This Row],[Beginn]]="Feiertag"),8/24,Tabelle1[[#This Row],[Ende]]-Tabelle1[[#This Row],[Beginn]]-Tabelle1[[#This Row],[Pause]]))</f>
        <v/>
      </c>
      <c r="J1617" s="2" t="str">
        <f>IF(ISNUMBER(Tabelle1[[#This Row],[Stunde]]),IF(Tabelle1[[#This Row],[Stunde]]&gt;0,Tabelle1[[#This Row],[Stunde]]*$J$1*24,""),"")</f>
        <v/>
      </c>
      <c r="K1617" t="str">
        <f>IF(MOD(Tabelle1[[#This Row],[Datum]],7)=1,SUMIF(Tabelle1[Datum],"&lt;="&amp;Tabelle1[[#This Row],[Datum]],Tabelle1[Betrag]),"")</f>
        <v/>
      </c>
      <c r="L1617" s="6" t="str">
        <f>IF(MOD(Tabelle1[[#This Row],[Datum]],7)=1,SUMIF(Tabelle1[Datum],"&lt;="&amp;Tabelle1[[#This Row],[Datum]],Tabelle1[Stunde]),"")</f>
        <v/>
      </c>
    </row>
    <row r="1618" spans="2:12" hidden="1">
      <c r="B1618">
        <f>IF(Tabelle1[[#This Row],[Datum]]&lt;1,"",YEAR(Tabelle1[[#This Row],[Datum]]))</f>
        <v>2029</v>
      </c>
      <c r="C1618">
        <f>IF(Tabelle1[[#This Row],[Datum]]&lt;1,"",MONTH(Tabelle1[[#This Row],[Datum]]))</f>
        <v>6</v>
      </c>
      <c r="D1618">
        <f>IF(Tabelle1[[#This Row],[Verdienst]]="","",_xlfn.ISOWEEKNUM(Tabelle1[[#This Row],[Datum]]))</f>
        <v>22</v>
      </c>
      <c r="E1618" s="5">
        <v>47272</v>
      </c>
      <c r="F1618" s="4"/>
      <c r="G1618" s="4"/>
      <c r="I1618" s="6" t="str">
        <f>IF(Tabelle1[[#This Row],[Beginn]]&lt;1,"",IF(OR(Tabelle1[[#This Row],[Beginn]]="Urlaub",Tabelle1[[#This Row],[Beginn]]="Krank",Tabelle1[[#This Row],[Beginn]]="Feiertag"),8/24,Tabelle1[[#This Row],[Ende]]-Tabelle1[[#This Row],[Beginn]]-Tabelle1[[#This Row],[Pause]]))</f>
        <v/>
      </c>
      <c r="J1618" s="2" t="str">
        <f>IF(ISNUMBER(Tabelle1[[#This Row],[Stunde]]),IF(Tabelle1[[#This Row],[Stunde]]&gt;0,Tabelle1[[#This Row],[Stunde]]*$J$1*24,""),"")</f>
        <v/>
      </c>
      <c r="K1618">
        <f>IF(MOD(Tabelle1[[#This Row],[Datum]],7)=1,SUMIF(Tabelle1[Datum],"&lt;="&amp;Tabelle1[[#This Row],[Datum]],Tabelle1[Betrag]),"")</f>
        <v>506.55999999999995</v>
      </c>
      <c r="L1618" s="6">
        <f>IF(MOD(Tabelle1[[#This Row],[Datum]],7)=1,SUMIF(Tabelle1[Datum],"&lt;="&amp;Tabelle1[[#This Row],[Datum]],Tabelle1[Stunde]),"")</f>
        <v>1.3333333333333333</v>
      </c>
    </row>
    <row r="1619" spans="2:12" hidden="1">
      <c r="B1619">
        <f>IF(Tabelle1[[#This Row],[Datum]]&lt;1,"",YEAR(Tabelle1[[#This Row],[Datum]]))</f>
        <v>2029</v>
      </c>
      <c r="C1619">
        <f>IF(Tabelle1[[#This Row],[Datum]]&lt;1,"",MONTH(Tabelle1[[#This Row],[Datum]]))</f>
        <v>6</v>
      </c>
      <c r="D1619" t="str">
        <f>IF(Tabelle1[[#This Row],[Verdienst]]="","",_xlfn.ISOWEEKNUM(Tabelle1[[#This Row],[Datum]]))</f>
        <v/>
      </c>
      <c r="E1619" s="5">
        <v>47273</v>
      </c>
      <c r="F1619" s="4"/>
      <c r="G1619" s="4"/>
      <c r="I1619" s="6" t="str">
        <f>IF(Tabelle1[[#This Row],[Beginn]]&lt;1,"",IF(OR(Tabelle1[[#This Row],[Beginn]]="Urlaub",Tabelle1[[#This Row],[Beginn]]="Krank",Tabelle1[[#This Row],[Beginn]]="Feiertag"),8/24,Tabelle1[[#This Row],[Ende]]-Tabelle1[[#This Row],[Beginn]]-Tabelle1[[#This Row],[Pause]]))</f>
        <v/>
      </c>
      <c r="J1619" s="2" t="str">
        <f>IF(ISNUMBER(Tabelle1[[#This Row],[Stunde]]),IF(Tabelle1[[#This Row],[Stunde]]&gt;0,Tabelle1[[#This Row],[Stunde]]*$J$1*24,""),"")</f>
        <v/>
      </c>
      <c r="K1619" t="str">
        <f>IF(MOD(Tabelle1[[#This Row],[Datum]],7)=1,SUMIF(Tabelle1[Datum],"&lt;="&amp;Tabelle1[[#This Row],[Datum]],Tabelle1[Betrag]),"")</f>
        <v/>
      </c>
      <c r="L1619" s="6" t="str">
        <f>IF(MOD(Tabelle1[[#This Row],[Datum]],7)=1,SUMIF(Tabelle1[Datum],"&lt;="&amp;Tabelle1[[#This Row],[Datum]],Tabelle1[Stunde]),"")</f>
        <v/>
      </c>
    </row>
    <row r="1620" spans="2:12" hidden="1">
      <c r="B1620">
        <f>IF(Tabelle1[[#This Row],[Datum]]&lt;1,"",YEAR(Tabelle1[[#This Row],[Datum]]))</f>
        <v>2029</v>
      </c>
      <c r="C1620">
        <f>IF(Tabelle1[[#This Row],[Datum]]&lt;1,"",MONTH(Tabelle1[[#This Row],[Datum]]))</f>
        <v>6</v>
      </c>
      <c r="D1620" t="str">
        <f>IF(Tabelle1[[#This Row],[Verdienst]]="","",_xlfn.ISOWEEKNUM(Tabelle1[[#This Row],[Datum]]))</f>
        <v/>
      </c>
      <c r="E1620" s="5">
        <v>47274</v>
      </c>
      <c r="F1620" s="4"/>
      <c r="G1620" s="4"/>
      <c r="I1620" s="6" t="str">
        <f>IF(Tabelle1[[#This Row],[Beginn]]&lt;1,"",IF(OR(Tabelle1[[#This Row],[Beginn]]="Urlaub",Tabelle1[[#This Row],[Beginn]]="Krank",Tabelle1[[#This Row],[Beginn]]="Feiertag"),8/24,Tabelle1[[#This Row],[Ende]]-Tabelle1[[#This Row],[Beginn]]-Tabelle1[[#This Row],[Pause]]))</f>
        <v/>
      </c>
      <c r="J1620" s="2" t="str">
        <f>IF(ISNUMBER(Tabelle1[[#This Row],[Stunde]]),IF(Tabelle1[[#This Row],[Stunde]]&gt;0,Tabelle1[[#This Row],[Stunde]]*$J$1*24,""),"")</f>
        <v/>
      </c>
      <c r="K1620" t="str">
        <f>IF(MOD(Tabelle1[[#This Row],[Datum]],7)=1,SUMIF(Tabelle1[Datum],"&lt;="&amp;Tabelle1[[#This Row],[Datum]],Tabelle1[Betrag]),"")</f>
        <v/>
      </c>
      <c r="L1620" s="6" t="str">
        <f>IF(MOD(Tabelle1[[#This Row],[Datum]],7)=1,SUMIF(Tabelle1[Datum],"&lt;="&amp;Tabelle1[[#This Row],[Datum]],Tabelle1[Stunde]),"")</f>
        <v/>
      </c>
    </row>
    <row r="1621" spans="2:12" hidden="1">
      <c r="B1621">
        <f>IF(Tabelle1[[#This Row],[Datum]]&lt;1,"",YEAR(Tabelle1[[#This Row],[Datum]]))</f>
        <v>2029</v>
      </c>
      <c r="C1621">
        <f>IF(Tabelle1[[#This Row],[Datum]]&lt;1,"",MONTH(Tabelle1[[#This Row],[Datum]]))</f>
        <v>6</v>
      </c>
      <c r="D1621" t="str">
        <f>IF(Tabelle1[[#This Row],[Verdienst]]="","",_xlfn.ISOWEEKNUM(Tabelle1[[#This Row],[Datum]]))</f>
        <v/>
      </c>
      <c r="E1621" s="5">
        <v>47275</v>
      </c>
      <c r="F1621" s="4"/>
      <c r="G1621" s="4"/>
      <c r="I1621" s="6" t="str">
        <f>IF(Tabelle1[[#This Row],[Beginn]]&lt;1,"",IF(OR(Tabelle1[[#This Row],[Beginn]]="Urlaub",Tabelle1[[#This Row],[Beginn]]="Krank",Tabelle1[[#This Row],[Beginn]]="Feiertag"),8/24,Tabelle1[[#This Row],[Ende]]-Tabelle1[[#This Row],[Beginn]]-Tabelle1[[#This Row],[Pause]]))</f>
        <v/>
      </c>
      <c r="J1621" s="2" t="str">
        <f>IF(ISNUMBER(Tabelle1[[#This Row],[Stunde]]),IF(Tabelle1[[#This Row],[Stunde]]&gt;0,Tabelle1[[#This Row],[Stunde]]*$J$1*24,""),"")</f>
        <v/>
      </c>
      <c r="K1621" t="str">
        <f>IF(MOD(Tabelle1[[#This Row],[Datum]],7)=1,SUMIF(Tabelle1[Datum],"&lt;="&amp;Tabelle1[[#This Row],[Datum]],Tabelle1[Betrag]),"")</f>
        <v/>
      </c>
      <c r="L1621" s="6" t="str">
        <f>IF(MOD(Tabelle1[[#This Row],[Datum]],7)=1,SUMIF(Tabelle1[Datum],"&lt;="&amp;Tabelle1[[#This Row],[Datum]],Tabelle1[Stunde]),"")</f>
        <v/>
      </c>
    </row>
    <row r="1622" spans="2:12" hidden="1">
      <c r="B1622">
        <f>IF(Tabelle1[[#This Row],[Datum]]&lt;1,"",YEAR(Tabelle1[[#This Row],[Datum]]))</f>
        <v>2029</v>
      </c>
      <c r="C1622">
        <f>IF(Tabelle1[[#This Row],[Datum]]&lt;1,"",MONTH(Tabelle1[[#This Row],[Datum]]))</f>
        <v>6</v>
      </c>
      <c r="D1622" t="str">
        <f>IF(Tabelle1[[#This Row],[Verdienst]]="","",_xlfn.ISOWEEKNUM(Tabelle1[[#This Row],[Datum]]))</f>
        <v/>
      </c>
      <c r="E1622" s="5">
        <v>47276</v>
      </c>
      <c r="F1622" s="4"/>
      <c r="G1622" s="4"/>
      <c r="I1622" s="6" t="str">
        <f>IF(Tabelle1[[#This Row],[Beginn]]&lt;1,"",IF(OR(Tabelle1[[#This Row],[Beginn]]="Urlaub",Tabelle1[[#This Row],[Beginn]]="Krank",Tabelle1[[#This Row],[Beginn]]="Feiertag"),8/24,Tabelle1[[#This Row],[Ende]]-Tabelle1[[#This Row],[Beginn]]-Tabelle1[[#This Row],[Pause]]))</f>
        <v/>
      </c>
      <c r="J1622" s="2" t="str">
        <f>IF(ISNUMBER(Tabelle1[[#This Row],[Stunde]]),IF(Tabelle1[[#This Row],[Stunde]]&gt;0,Tabelle1[[#This Row],[Stunde]]*$J$1*24,""),"")</f>
        <v/>
      </c>
      <c r="K1622" t="str">
        <f>IF(MOD(Tabelle1[[#This Row],[Datum]],7)=1,SUMIF(Tabelle1[Datum],"&lt;="&amp;Tabelle1[[#This Row],[Datum]],Tabelle1[Betrag]),"")</f>
        <v/>
      </c>
      <c r="L1622" s="6" t="str">
        <f>IF(MOD(Tabelle1[[#This Row],[Datum]],7)=1,SUMIF(Tabelle1[Datum],"&lt;="&amp;Tabelle1[[#This Row],[Datum]],Tabelle1[Stunde]),"")</f>
        <v/>
      </c>
    </row>
    <row r="1623" spans="2:12" hidden="1">
      <c r="B1623">
        <f>IF(Tabelle1[[#This Row],[Datum]]&lt;1,"",YEAR(Tabelle1[[#This Row],[Datum]]))</f>
        <v>2029</v>
      </c>
      <c r="C1623">
        <f>IF(Tabelle1[[#This Row],[Datum]]&lt;1,"",MONTH(Tabelle1[[#This Row],[Datum]]))</f>
        <v>6</v>
      </c>
      <c r="D1623" t="str">
        <f>IF(Tabelle1[[#This Row],[Verdienst]]="","",_xlfn.ISOWEEKNUM(Tabelle1[[#This Row],[Datum]]))</f>
        <v/>
      </c>
      <c r="E1623" s="5">
        <v>47277</v>
      </c>
      <c r="F1623" s="4"/>
      <c r="G1623" s="4"/>
      <c r="I1623" s="6" t="str">
        <f>IF(Tabelle1[[#This Row],[Beginn]]&lt;1,"",IF(OR(Tabelle1[[#This Row],[Beginn]]="Urlaub",Tabelle1[[#This Row],[Beginn]]="Krank",Tabelle1[[#This Row],[Beginn]]="Feiertag"),8/24,Tabelle1[[#This Row],[Ende]]-Tabelle1[[#This Row],[Beginn]]-Tabelle1[[#This Row],[Pause]]))</f>
        <v/>
      </c>
      <c r="J1623" s="2" t="str">
        <f>IF(ISNUMBER(Tabelle1[[#This Row],[Stunde]]),IF(Tabelle1[[#This Row],[Stunde]]&gt;0,Tabelle1[[#This Row],[Stunde]]*$J$1*24,""),"")</f>
        <v/>
      </c>
      <c r="K1623" t="str">
        <f>IF(MOD(Tabelle1[[#This Row],[Datum]],7)=1,SUMIF(Tabelle1[Datum],"&lt;="&amp;Tabelle1[[#This Row],[Datum]],Tabelle1[Betrag]),"")</f>
        <v/>
      </c>
      <c r="L1623" s="6" t="str">
        <f>IF(MOD(Tabelle1[[#This Row],[Datum]],7)=1,SUMIF(Tabelle1[Datum],"&lt;="&amp;Tabelle1[[#This Row],[Datum]],Tabelle1[Stunde]),"")</f>
        <v/>
      </c>
    </row>
    <row r="1624" spans="2:12" hidden="1">
      <c r="B1624">
        <f>IF(Tabelle1[[#This Row],[Datum]]&lt;1,"",YEAR(Tabelle1[[#This Row],[Datum]]))</f>
        <v>2029</v>
      </c>
      <c r="C1624">
        <f>IF(Tabelle1[[#This Row],[Datum]]&lt;1,"",MONTH(Tabelle1[[#This Row],[Datum]]))</f>
        <v>6</v>
      </c>
      <c r="D1624" t="str">
        <f>IF(Tabelle1[[#This Row],[Verdienst]]="","",_xlfn.ISOWEEKNUM(Tabelle1[[#This Row],[Datum]]))</f>
        <v/>
      </c>
      <c r="E1624" s="5">
        <v>47278</v>
      </c>
      <c r="F1624" s="4"/>
      <c r="G1624" s="4"/>
      <c r="I1624" s="6" t="str">
        <f>IF(Tabelle1[[#This Row],[Beginn]]&lt;1,"",IF(OR(Tabelle1[[#This Row],[Beginn]]="Urlaub",Tabelle1[[#This Row],[Beginn]]="Krank",Tabelle1[[#This Row],[Beginn]]="Feiertag"),8/24,Tabelle1[[#This Row],[Ende]]-Tabelle1[[#This Row],[Beginn]]-Tabelle1[[#This Row],[Pause]]))</f>
        <v/>
      </c>
      <c r="J1624" s="2" t="str">
        <f>IF(ISNUMBER(Tabelle1[[#This Row],[Stunde]]),IF(Tabelle1[[#This Row],[Stunde]]&gt;0,Tabelle1[[#This Row],[Stunde]]*$J$1*24,""),"")</f>
        <v/>
      </c>
      <c r="K1624" t="str">
        <f>IF(MOD(Tabelle1[[#This Row],[Datum]],7)=1,SUMIF(Tabelle1[Datum],"&lt;="&amp;Tabelle1[[#This Row],[Datum]],Tabelle1[Betrag]),"")</f>
        <v/>
      </c>
      <c r="L1624" s="6" t="str">
        <f>IF(MOD(Tabelle1[[#This Row],[Datum]],7)=1,SUMIF(Tabelle1[Datum],"&lt;="&amp;Tabelle1[[#This Row],[Datum]],Tabelle1[Stunde]),"")</f>
        <v/>
      </c>
    </row>
    <row r="1625" spans="2:12" hidden="1">
      <c r="B1625">
        <f>IF(Tabelle1[[#This Row],[Datum]]&lt;1,"",YEAR(Tabelle1[[#This Row],[Datum]]))</f>
        <v>2029</v>
      </c>
      <c r="C1625">
        <f>IF(Tabelle1[[#This Row],[Datum]]&lt;1,"",MONTH(Tabelle1[[#This Row],[Datum]]))</f>
        <v>6</v>
      </c>
      <c r="D1625">
        <f>IF(Tabelle1[[#This Row],[Verdienst]]="","",_xlfn.ISOWEEKNUM(Tabelle1[[#This Row],[Datum]]))</f>
        <v>23</v>
      </c>
      <c r="E1625" s="5">
        <v>47279</v>
      </c>
      <c r="F1625" s="4"/>
      <c r="G1625" s="4"/>
      <c r="I1625" s="6" t="str">
        <f>IF(Tabelle1[[#This Row],[Beginn]]&lt;1,"",IF(OR(Tabelle1[[#This Row],[Beginn]]="Urlaub",Tabelle1[[#This Row],[Beginn]]="Krank",Tabelle1[[#This Row],[Beginn]]="Feiertag"),8/24,Tabelle1[[#This Row],[Ende]]-Tabelle1[[#This Row],[Beginn]]-Tabelle1[[#This Row],[Pause]]))</f>
        <v/>
      </c>
      <c r="J1625" s="2" t="str">
        <f>IF(ISNUMBER(Tabelle1[[#This Row],[Stunde]]),IF(Tabelle1[[#This Row],[Stunde]]&gt;0,Tabelle1[[#This Row],[Stunde]]*$J$1*24,""),"")</f>
        <v/>
      </c>
      <c r="K1625">
        <f>IF(MOD(Tabelle1[[#This Row],[Datum]],7)=1,SUMIF(Tabelle1[Datum],"&lt;="&amp;Tabelle1[[#This Row],[Datum]],Tabelle1[Betrag]),"")</f>
        <v>506.55999999999995</v>
      </c>
      <c r="L1625" s="6">
        <f>IF(MOD(Tabelle1[[#This Row],[Datum]],7)=1,SUMIF(Tabelle1[Datum],"&lt;="&amp;Tabelle1[[#This Row],[Datum]],Tabelle1[Stunde]),"")</f>
        <v>1.3333333333333333</v>
      </c>
    </row>
    <row r="1626" spans="2:12" hidden="1">
      <c r="B1626">
        <f>IF(Tabelle1[[#This Row],[Datum]]&lt;1,"",YEAR(Tabelle1[[#This Row],[Datum]]))</f>
        <v>2029</v>
      </c>
      <c r="C1626">
        <f>IF(Tabelle1[[#This Row],[Datum]]&lt;1,"",MONTH(Tabelle1[[#This Row],[Datum]]))</f>
        <v>6</v>
      </c>
      <c r="D1626" t="str">
        <f>IF(Tabelle1[[#This Row],[Verdienst]]="","",_xlfn.ISOWEEKNUM(Tabelle1[[#This Row],[Datum]]))</f>
        <v/>
      </c>
      <c r="E1626" s="5">
        <v>47280</v>
      </c>
      <c r="F1626" s="4"/>
      <c r="G1626" s="4"/>
      <c r="I1626" s="6" t="str">
        <f>IF(Tabelle1[[#This Row],[Beginn]]&lt;1,"",IF(OR(Tabelle1[[#This Row],[Beginn]]="Urlaub",Tabelle1[[#This Row],[Beginn]]="Krank",Tabelle1[[#This Row],[Beginn]]="Feiertag"),8/24,Tabelle1[[#This Row],[Ende]]-Tabelle1[[#This Row],[Beginn]]-Tabelle1[[#This Row],[Pause]]))</f>
        <v/>
      </c>
      <c r="J1626" s="2" t="str">
        <f>IF(ISNUMBER(Tabelle1[[#This Row],[Stunde]]),IF(Tabelle1[[#This Row],[Stunde]]&gt;0,Tabelle1[[#This Row],[Stunde]]*$J$1*24,""),"")</f>
        <v/>
      </c>
      <c r="K1626" t="str">
        <f>IF(MOD(Tabelle1[[#This Row],[Datum]],7)=1,SUMIF(Tabelle1[Datum],"&lt;="&amp;Tabelle1[[#This Row],[Datum]],Tabelle1[Betrag]),"")</f>
        <v/>
      </c>
      <c r="L1626" s="6" t="str">
        <f>IF(MOD(Tabelle1[[#This Row],[Datum]],7)=1,SUMIF(Tabelle1[Datum],"&lt;="&amp;Tabelle1[[#This Row],[Datum]],Tabelle1[Stunde]),"")</f>
        <v/>
      </c>
    </row>
    <row r="1627" spans="2:12" hidden="1">
      <c r="B1627">
        <f>IF(Tabelle1[[#This Row],[Datum]]&lt;1,"",YEAR(Tabelle1[[#This Row],[Datum]]))</f>
        <v>2029</v>
      </c>
      <c r="C1627">
        <f>IF(Tabelle1[[#This Row],[Datum]]&lt;1,"",MONTH(Tabelle1[[#This Row],[Datum]]))</f>
        <v>6</v>
      </c>
      <c r="D1627" t="str">
        <f>IF(Tabelle1[[#This Row],[Verdienst]]="","",_xlfn.ISOWEEKNUM(Tabelle1[[#This Row],[Datum]]))</f>
        <v/>
      </c>
      <c r="E1627" s="5">
        <v>47281</v>
      </c>
      <c r="F1627" s="4"/>
      <c r="G1627" s="4"/>
      <c r="I1627" s="6" t="str">
        <f>IF(Tabelle1[[#This Row],[Beginn]]&lt;1,"",IF(OR(Tabelle1[[#This Row],[Beginn]]="Urlaub",Tabelle1[[#This Row],[Beginn]]="Krank",Tabelle1[[#This Row],[Beginn]]="Feiertag"),8/24,Tabelle1[[#This Row],[Ende]]-Tabelle1[[#This Row],[Beginn]]-Tabelle1[[#This Row],[Pause]]))</f>
        <v/>
      </c>
      <c r="J1627" s="2" t="str">
        <f>IF(ISNUMBER(Tabelle1[[#This Row],[Stunde]]),IF(Tabelle1[[#This Row],[Stunde]]&gt;0,Tabelle1[[#This Row],[Stunde]]*$J$1*24,""),"")</f>
        <v/>
      </c>
      <c r="K1627" t="str">
        <f>IF(MOD(Tabelle1[[#This Row],[Datum]],7)=1,SUMIF(Tabelle1[Datum],"&lt;="&amp;Tabelle1[[#This Row],[Datum]],Tabelle1[Betrag]),"")</f>
        <v/>
      </c>
      <c r="L1627" s="6" t="str">
        <f>IF(MOD(Tabelle1[[#This Row],[Datum]],7)=1,SUMIF(Tabelle1[Datum],"&lt;="&amp;Tabelle1[[#This Row],[Datum]],Tabelle1[Stunde]),"")</f>
        <v/>
      </c>
    </row>
    <row r="1628" spans="2:12" hidden="1">
      <c r="B1628">
        <f>IF(Tabelle1[[#This Row],[Datum]]&lt;1,"",YEAR(Tabelle1[[#This Row],[Datum]]))</f>
        <v>2029</v>
      </c>
      <c r="C1628">
        <f>IF(Tabelle1[[#This Row],[Datum]]&lt;1,"",MONTH(Tabelle1[[#This Row],[Datum]]))</f>
        <v>6</v>
      </c>
      <c r="D1628" t="str">
        <f>IF(Tabelle1[[#This Row],[Verdienst]]="","",_xlfn.ISOWEEKNUM(Tabelle1[[#This Row],[Datum]]))</f>
        <v/>
      </c>
      <c r="E1628" s="5">
        <v>47282</v>
      </c>
      <c r="F1628" s="4"/>
      <c r="G1628" s="4"/>
      <c r="I1628" s="6" t="str">
        <f>IF(Tabelle1[[#This Row],[Beginn]]&lt;1,"",IF(OR(Tabelle1[[#This Row],[Beginn]]="Urlaub",Tabelle1[[#This Row],[Beginn]]="Krank",Tabelle1[[#This Row],[Beginn]]="Feiertag"),8/24,Tabelle1[[#This Row],[Ende]]-Tabelle1[[#This Row],[Beginn]]-Tabelle1[[#This Row],[Pause]]))</f>
        <v/>
      </c>
      <c r="J1628" s="2" t="str">
        <f>IF(ISNUMBER(Tabelle1[[#This Row],[Stunde]]),IF(Tabelle1[[#This Row],[Stunde]]&gt;0,Tabelle1[[#This Row],[Stunde]]*$J$1*24,""),"")</f>
        <v/>
      </c>
      <c r="K1628" t="str">
        <f>IF(MOD(Tabelle1[[#This Row],[Datum]],7)=1,SUMIF(Tabelle1[Datum],"&lt;="&amp;Tabelle1[[#This Row],[Datum]],Tabelle1[Betrag]),"")</f>
        <v/>
      </c>
      <c r="L1628" s="6" t="str">
        <f>IF(MOD(Tabelle1[[#This Row],[Datum]],7)=1,SUMIF(Tabelle1[Datum],"&lt;="&amp;Tabelle1[[#This Row],[Datum]],Tabelle1[Stunde]),"")</f>
        <v/>
      </c>
    </row>
    <row r="1629" spans="2:12" hidden="1">
      <c r="B1629">
        <f>IF(Tabelle1[[#This Row],[Datum]]&lt;1,"",YEAR(Tabelle1[[#This Row],[Datum]]))</f>
        <v>2029</v>
      </c>
      <c r="C1629">
        <f>IF(Tabelle1[[#This Row],[Datum]]&lt;1,"",MONTH(Tabelle1[[#This Row],[Datum]]))</f>
        <v>6</v>
      </c>
      <c r="D1629" t="str">
        <f>IF(Tabelle1[[#This Row],[Verdienst]]="","",_xlfn.ISOWEEKNUM(Tabelle1[[#This Row],[Datum]]))</f>
        <v/>
      </c>
      <c r="E1629" s="5">
        <v>47283</v>
      </c>
      <c r="F1629" s="4"/>
      <c r="G1629" s="4"/>
      <c r="I1629" s="6" t="str">
        <f>IF(Tabelle1[[#This Row],[Beginn]]&lt;1,"",IF(OR(Tabelle1[[#This Row],[Beginn]]="Urlaub",Tabelle1[[#This Row],[Beginn]]="Krank",Tabelle1[[#This Row],[Beginn]]="Feiertag"),8/24,Tabelle1[[#This Row],[Ende]]-Tabelle1[[#This Row],[Beginn]]-Tabelle1[[#This Row],[Pause]]))</f>
        <v/>
      </c>
      <c r="J1629" s="2" t="str">
        <f>IF(ISNUMBER(Tabelle1[[#This Row],[Stunde]]),IF(Tabelle1[[#This Row],[Stunde]]&gt;0,Tabelle1[[#This Row],[Stunde]]*$J$1*24,""),"")</f>
        <v/>
      </c>
      <c r="K1629" t="str">
        <f>IF(MOD(Tabelle1[[#This Row],[Datum]],7)=1,SUMIF(Tabelle1[Datum],"&lt;="&amp;Tabelle1[[#This Row],[Datum]],Tabelle1[Betrag]),"")</f>
        <v/>
      </c>
      <c r="L1629" s="6" t="str">
        <f>IF(MOD(Tabelle1[[#This Row],[Datum]],7)=1,SUMIF(Tabelle1[Datum],"&lt;="&amp;Tabelle1[[#This Row],[Datum]],Tabelle1[Stunde]),"")</f>
        <v/>
      </c>
    </row>
    <row r="1630" spans="2:12" hidden="1">
      <c r="B1630">
        <f>IF(Tabelle1[[#This Row],[Datum]]&lt;1,"",YEAR(Tabelle1[[#This Row],[Datum]]))</f>
        <v>2029</v>
      </c>
      <c r="C1630">
        <f>IF(Tabelle1[[#This Row],[Datum]]&lt;1,"",MONTH(Tabelle1[[#This Row],[Datum]]))</f>
        <v>6</v>
      </c>
      <c r="D1630" t="str">
        <f>IF(Tabelle1[[#This Row],[Verdienst]]="","",_xlfn.ISOWEEKNUM(Tabelle1[[#This Row],[Datum]]))</f>
        <v/>
      </c>
      <c r="E1630" s="5">
        <v>47284</v>
      </c>
      <c r="F1630" s="4"/>
      <c r="G1630" s="4"/>
      <c r="I1630" s="6" t="str">
        <f>IF(Tabelle1[[#This Row],[Beginn]]&lt;1,"",IF(OR(Tabelle1[[#This Row],[Beginn]]="Urlaub",Tabelle1[[#This Row],[Beginn]]="Krank",Tabelle1[[#This Row],[Beginn]]="Feiertag"),8/24,Tabelle1[[#This Row],[Ende]]-Tabelle1[[#This Row],[Beginn]]-Tabelle1[[#This Row],[Pause]]))</f>
        <v/>
      </c>
      <c r="J1630" s="2" t="str">
        <f>IF(ISNUMBER(Tabelle1[[#This Row],[Stunde]]),IF(Tabelle1[[#This Row],[Stunde]]&gt;0,Tabelle1[[#This Row],[Stunde]]*$J$1*24,""),"")</f>
        <v/>
      </c>
      <c r="K1630" t="str">
        <f>IF(MOD(Tabelle1[[#This Row],[Datum]],7)=1,SUMIF(Tabelle1[Datum],"&lt;="&amp;Tabelle1[[#This Row],[Datum]],Tabelle1[Betrag]),"")</f>
        <v/>
      </c>
      <c r="L1630" s="6" t="str">
        <f>IF(MOD(Tabelle1[[#This Row],[Datum]],7)=1,SUMIF(Tabelle1[Datum],"&lt;="&amp;Tabelle1[[#This Row],[Datum]],Tabelle1[Stunde]),"")</f>
        <v/>
      </c>
    </row>
    <row r="1631" spans="2:12" hidden="1">
      <c r="B1631">
        <f>IF(Tabelle1[[#This Row],[Datum]]&lt;1,"",YEAR(Tabelle1[[#This Row],[Datum]]))</f>
        <v>2029</v>
      </c>
      <c r="C1631">
        <f>IF(Tabelle1[[#This Row],[Datum]]&lt;1,"",MONTH(Tabelle1[[#This Row],[Datum]]))</f>
        <v>6</v>
      </c>
      <c r="D1631" t="str">
        <f>IF(Tabelle1[[#This Row],[Verdienst]]="","",_xlfn.ISOWEEKNUM(Tabelle1[[#This Row],[Datum]]))</f>
        <v/>
      </c>
      <c r="E1631" s="5">
        <v>47285</v>
      </c>
      <c r="F1631" s="4"/>
      <c r="G1631" s="4"/>
      <c r="I1631" s="6" t="str">
        <f>IF(Tabelle1[[#This Row],[Beginn]]&lt;1,"",IF(OR(Tabelle1[[#This Row],[Beginn]]="Urlaub",Tabelle1[[#This Row],[Beginn]]="Krank",Tabelle1[[#This Row],[Beginn]]="Feiertag"),8/24,Tabelle1[[#This Row],[Ende]]-Tabelle1[[#This Row],[Beginn]]-Tabelle1[[#This Row],[Pause]]))</f>
        <v/>
      </c>
      <c r="J1631" s="2" t="str">
        <f>IF(ISNUMBER(Tabelle1[[#This Row],[Stunde]]),IF(Tabelle1[[#This Row],[Stunde]]&gt;0,Tabelle1[[#This Row],[Stunde]]*$J$1*24,""),"")</f>
        <v/>
      </c>
      <c r="K1631" t="str">
        <f>IF(MOD(Tabelle1[[#This Row],[Datum]],7)=1,SUMIF(Tabelle1[Datum],"&lt;="&amp;Tabelle1[[#This Row],[Datum]],Tabelle1[Betrag]),"")</f>
        <v/>
      </c>
      <c r="L1631" s="6" t="str">
        <f>IF(MOD(Tabelle1[[#This Row],[Datum]],7)=1,SUMIF(Tabelle1[Datum],"&lt;="&amp;Tabelle1[[#This Row],[Datum]],Tabelle1[Stunde]),"")</f>
        <v/>
      </c>
    </row>
    <row r="1632" spans="2:12" hidden="1">
      <c r="B1632">
        <f>IF(Tabelle1[[#This Row],[Datum]]&lt;1,"",YEAR(Tabelle1[[#This Row],[Datum]]))</f>
        <v>2029</v>
      </c>
      <c r="C1632">
        <f>IF(Tabelle1[[#This Row],[Datum]]&lt;1,"",MONTH(Tabelle1[[#This Row],[Datum]]))</f>
        <v>6</v>
      </c>
      <c r="D1632">
        <f>IF(Tabelle1[[#This Row],[Verdienst]]="","",_xlfn.ISOWEEKNUM(Tabelle1[[#This Row],[Datum]]))</f>
        <v>24</v>
      </c>
      <c r="E1632" s="5">
        <v>47286</v>
      </c>
      <c r="F1632" s="4"/>
      <c r="G1632" s="4"/>
      <c r="I1632" s="6" t="str">
        <f>IF(Tabelle1[[#This Row],[Beginn]]&lt;1,"",IF(OR(Tabelle1[[#This Row],[Beginn]]="Urlaub",Tabelle1[[#This Row],[Beginn]]="Krank",Tabelle1[[#This Row],[Beginn]]="Feiertag"),8/24,Tabelle1[[#This Row],[Ende]]-Tabelle1[[#This Row],[Beginn]]-Tabelle1[[#This Row],[Pause]]))</f>
        <v/>
      </c>
      <c r="J1632" s="2" t="str">
        <f>IF(ISNUMBER(Tabelle1[[#This Row],[Stunde]]),IF(Tabelle1[[#This Row],[Stunde]]&gt;0,Tabelle1[[#This Row],[Stunde]]*$J$1*24,""),"")</f>
        <v/>
      </c>
      <c r="K1632">
        <f>IF(MOD(Tabelle1[[#This Row],[Datum]],7)=1,SUMIF(Tabelle1[Datum],"&lt;="&amp;Tabelle1[[#This Row],[Datum]],Tabelle1[Betrag]),"")</f>
        <v>506.55999999999995</v>
      </c>
      <c r="L1632" s="6">
        <f>IF(MOD(Tabelle1[[#This Row],[Datum]],7)=1,SUMIF(Tabelle1[Datum],"&lt;="&amp;Tabelle1[[#This Row],[Datum]],Tabelle1[Stunde]),"")</f>
        <v>1.3333333333333333</v>
      </c>
    </row>
    <row r="1633" spans="2:12" hidden="1">
      <c r="B1633">
        <f>IF(Tabelle1[[#This Row],[Datum]]&lt;1,"",YEAR(Tabelle1[[#This Row],[Datum]]))</f>
        <v>2029</v>
      </c>
      <c r="C1633">
        <f>IF(Tabelle1[[#This Row],[Datum]]&lt;1,"",MONTH(Tabelle1[[#This Row],[Datum]]))</f>
        <v>6</v>
      </c>
      <c r="D1633" t="str">
        <f>IF(Tabelle1[[#This Row],[Verdienst]]="","",_xlfn.ISOWEEKNUM(Tabelle1[[#This Row],[Datum]]))</f>
        <v/>
      </c>
      <c r="E1633" s="5">
        <v>47287</v>
      </c>
      <c r="F1633" s="4"/>
      <c r="G1633" s="4"/>
      <c r="I1633" s="6" t="str">
        <f>IF(Tabelle1[[#This Row],[Beginn]]&lt;1,"",IF(OR(Tabelle1[[#This Row],[Beginn]]="Urlaub",Tabelle1[[#This Row],[Beginn]]="Krank",Tabelle1[[#This Row],[Beginn]]="Feiertag"),8/24,Tabelle1[[#This Row],[Ende]]-Tabelle1[[#This Row],[Beginn]]-Tabelle1[[#This Row],[Pause]]))</f>
        <v/>
      </c>
      <c r="J1633" s="2" t="str">
        <f>IF(ISNUMBER(Tabelle1[[#This Row],[Stunde]]),IF(Tabelle1[[#This Row],[Stunde]]&gt;0,Tabelle1[[#This Row],[Stunde]]*$J$1*24,""),"")</f>
        <v/>
      </c>
      <c r="K1633" t="str">
        <f>IF(MOD(Tabelle1[[#This Row],[Datum]],7)=1,SUMIF(Tabelle1[Datum],"&lt;="&amp;Tabelle1[[#This Row],[Datum]],Tabelle1[Betrag]),"")</f>
        <v/>
      </c>
      <c r="L1633" s="6" t="str">
        <f>IF(MOD(Tabelle1[[#This Row],[Datum]],7)=1,SUMIF(Tabelle1[Datum],"&lt;="&amp;Tabelle1[[#This Row],[Datum]],Tabelle1[Stunde]),"")</f>
        <v/>
      </c>
    </row>
    <row r="1634" spans="2:12" hidden="1">
      <c r="B1634">
        <f>IF(Tabelle1[[#This Row],[Datum]]&lt;1,"",YEAR(Tabelle1[[#This Row],[Datum]]))</f>
        <v>2029</v>
      </c>
      <c r="C1634">
        <f>IF(Tabelle1[[#This Row],[Datum]]&lt;1,"",MONTH(Tabelle1[[#This Row],[Datum]]))</f>
        <v>6</v>
      </c>
      <c r="D1634" t="str">
        <f>IF(Tabelle1[[#This Row],[Verdienst]]="","",_xlfn.ISOWEEKNUM(Tabelle1[[#This Row],[Datum]]))</f>
        <v/>
      </c>
      <c r="E1634" s="5">
        <v>47288</v>
      </c>
      <c r="F1634" s="4"/>
      <c r="G1634" s="4"/>
      <c r="I1634" s="6" t="str">
        <f>IF(Tabelle1[[#This Row],[Beginn]]&lt;1,"",IF(OR(Tabelle1[[#This Row],[Beginn]]="Urlaub",Tabelle1[[#This Row],[Beginn]]="Krank",Tabelle1[[#This Row],[Beginn]]="Feiertag"),8/24,Tabelle1[[#This Row],[Ende]]-Tabelle1[[#This Row],[Beginn]]-Tabelle1[[#This Row],[Pause]]))</f>
        <v/>
      </c>
      <c r="J1634" s="2" t="str">
        <f>IF(ISNUMBER(Tabelle1[[#This Row],[Stunde]]),IF(Tabelle1[[#This Row],[Stunde]]&gt;0,Tabelle1[[#This Row],[Stunde]]*$J$1*24,""),"")</f>
        <v/>
      </c>
      <c r="K1634" t="str">
        <f>IF(MOD(Tabelle1[[#This Row],[Datum]],7)=1,SUMIF(Tabelle1[Datum],"&lt;="&amp;Tabelle1[[#This Row],[Datum]],Tabelle1[Betrag]),"")</f>
        <v/>
      </c>
      <c r="L1634" s="6" t="str">
        <f>IF(MOD(Tabelle1[[#This Row],[Datum]],7)=1,SUMIF(Tabelle1[Datum],"&lt;="&amp;Tabelle1[[#This Row],[Datum]],Tabelle1[Stunde]),"")</f>
        <v/>
      </c>
    </row>
    <row r="1635" spans="2:12" hidden="1">
      <c r="B1635">
        <f>IF(Tabelle1[[#This Row],[Datum]]&lt;1,"",YEAR(Tabelle1[[#This Row],[Datum]]))</f>
        <v>2029</v>
      </c>
      <c r="C1635">
        <f>IF(Tabelle1[[#This Row],[Datum]]&lt;1,"",MONTH(Tabelle1[[#This Row],[Datum]]))</f>
        <v>6</v>
      </c>
      <c r="D1635" t="str">
        <f>IF(Tabelle1[[#This Row],[Verdienst]]="","",_xlfn.ISOWEEKNUM(Tabelle1[[#This Row],[Datum]]))</f>
        <v/>
      </c>
      <c r="E1635" s="5">
        <v>47289</v>
      </c>
      <c r="F1635" s="4"/>
      <c r="G1635" s="4"/>
      <c r="I1635" s="6" t="str">
        <f>IF(Tabelle1[[#This Row],[Beginn]]&lt;1,"",IF(OR(Tabelle1[[#This Row],[Beginn]]="Urlaub",Tabelle1[[#This Row],[Beginn]]="Krank",Tabelle1[[#This Row],[Beginn]]="Feiertag"),8/24,Tabelle1[[#This Row],[Ende]]-Tabelle1[[#This Row],[Beginn]]-Tabelle1[[#This Row],[Pause]]))</f>
        <v/>
      </c>
      <c r="J1635" s="2" t="str">
        <f>IF(ISNUMBER(Tabelle1[[#This Row],[Stunde]]),IF(Tabelle1[[#This Row],[Stunde]]&gt;0,Tabelle1[[#This Row],[Stunde]]*$J$1*24,""),"")</f>
        <v/>
      </c>
      <c r="K1635" t="str">
        <f>IF(MOD(Tabelle1[[#This Row],[Datum]],7)=1,SUMIF(Tabelle1[Datum],"&lt;="&amp;Tabelle1[[#This Row],[Datum]],Tabelle1[Betrag]),"")</f>
        <v/>
      </c>
      <c r="L1635" s="6" t="str">
        <f>IF(MOD(Tabelle1[[#This Row],[Datum]],7)=1,SUMIF(Tabelle1[Datum],"&lt;="&amp;Tabelle1[[#This Row],[Datum]],Tabelle1[Stunde]),"")</f>
        <v/>
      </c>
    </row>
    <row r="1636" spans="2:12" hidden="1">
      <c r="B1636">
        <f>IF(Tabelle1[[#This Row],[Datum]]&lt;1,"",YEAR(Tabelle1[[#This Row],[Datum]]))</f>
        <v>2029</v>
      </c>
      <c r="C1636">
        <f>IF(Tabelle1[[#This Row],[Datum]]&lt;1,"",MONTH(Tabelle1[[#This Row],[Datum]]))</f>
        <v>6</v>
      </c>
      <c r="D1636" t="str">
        <f>IF(Tabelle1[[#This Row],[Verdienst]]="","",_xlfn.ISOWEEKNUM(Tabelle1[[#This Row],[Datum]]))</f>
        <v/>
      </c>
      <c r="E1636" s="5">
        <v>47290</v>
      </c>
      <c r="F1636" s="4"/>
      <c r="G1636" s="4"/>
      <c r="I1636" s="6" t="str">
        <f>IF(Tabelle1[[#This Row],[Beginn]]&lt;1,"",IF(OR(Tabelle1[[#This Row],[Beginn]]="Urlaub",Tabelle1[[#This Row],[Beginn]]="Krank",Tabelle1[[#This Row],[Beginn]]="Feiertag"),8/24,Tabelle1[[#This Row],[Ende]]-Tabelle1[[#This Row],[Beginn]]-Tabelle1[[#This Row],[Pause]]))</f>
        <v/>
      </c>
      <c r="J1636" s="2" t="str">
        <f>IF(ISNUMBER(Tabelle1[[#This Row],[Stunde]]),IF(Tabelle1[[#This Row],[Stunde]]&gt;0,Tabelle1[[#This Row],[Stunde]]*$J$1*24,""),"")</f>
        <v/>
      </c>
      <c r="K1636" t="str">
        <f>IF(MOD(Tabelle1[[#This Row],[Datum]],7)=1,SUMIF(Tabelle1[Datum],"&lt;="&amp;Tabelle1[[#This Row],[Datum]],Tabelle1[Betrag]),"")</f>
        <v/>
      </c>
      <c r="L1636" s="6" t="str">
        <f>IF(MOD(Tabelle1[[#This Row],[Datum]],7)=1,SUMIF(Tabelle1[Datum],"&lt;="&amp;Tabelle1[[#This Row],[Datum]],Tabelle1[Stunde]),"")</f>
        <v/>
      </c>
    </row>
    <row r="1637" spans="2:12" hidden="1">
      <c r="B1637">
        <f>IF(Tabelle1[[#This Row],[Datum]]&lt;1,"",YEAR(Tabelle1[[#This Row],[Datum]]))</f>
        <v>2029</v>
      </c>
      <c r="C1637">
        <f>IF(Tabelle1[[#This Row],[Datum]]&lt;1,"",MONTH(Tabelle1[[#This Row],[Datum]]))</f>
        <v>6</v>
      </c>
      <c r="D1637" t="str">
        <f>IF(Tabelle1[[#This Row],[Verdienst]]="","",_xlfn.ISOWEEKNUM(Tabelle1[[#This Row],[Datum]]))</f>
        <v/>
      </c>
      <c r="E1637" s="5">
        <v>47291</v>
      </c>
      <c r="F1637" s="4"/>
      <c r="G1637" s="4"/>
      <c r="I1637" s="6" t="str">
        <f>IF(Tabelle1[[#This Row],[Beginn]]&lt;1,"",IF(OR(Tabelle1[[#This Row],[Beginn]]="Urlaub",Tabelle1[[#This Row],[Beginn]]="Krank",Tabelle1[[#This Row],[Beginn]]="Feiertag"),8/24,Tabelle1[[#This Row],[Ende]]-Tabelle1[[#This Row],[Beginn]]-Tabelle1[[#This Row],[Pause]]))</f>
        <v/>
      </c>
      <c r="J1637" s="2" t="str">
        <f>IF(ISNUMBER(Tabelle1[[#This Row],[Stunde]]),IF(Tabelle1[[#This Row],[Stunde]]&gt;0,Tabelle1[[#This Row],[Stunde]]*$J$1*24,""),"")</f>
        <v/>
      </c>
      <c r="K1637" t="str">
        <f>IF(MOD(Tabelle1[[#This Row],[Datum]],7)=1,SUMIF(Tabelle1[Datum],"&lt;="&amp;Tabelle1[[#This Row],[Datum]],Tabelle1[Betrag]),"")</f>
        <v/>
      </c>
      <c r="L1637" s="6" t="str">
        <f>IF(MOD(Tabelle1[[#This Row],[Datum]],7)=1,SUMIF(Tabelle1[Datum],"&lt;="&amp;Tabelle1[[#This Row],[Datum]],Tabelle1[Stunde]),"")</f>
        <v/>
      </c>
    </row>
    <row r="1638" spans="2:12" hidden="1">
      <c r="B1638">
        <f>IF(Tabelle1[[#This Row],[Datum]]&lt;1,"",YEAR(Tabelle1[[#This Row],[Datum]]))</f>
        <v>2029</v>
      </c>
      <c r="C1638">
        <f>IF(Tabelle1[[#This Row],[Datum]]&lt;1,"",MONTH(Tabelle1[[#This Row],[Datum]]))</f>
        <v>6</v>
      </c>
      <c r="D1638" t="str">
        <f>IF(Tabelle1[[#This Row],[Verdienst]]="","",_xlfn.ISOWEEKNUM(Tabelle1[[#This Row],[Datum]]))</f>
        <v/>
      </c>
      <c r="E1638" s="5">
        <v>47292</v>
      </c>
      <c r="F1638" s="4"/>
      <c r="G1638" s="4"/>
      <c r="I1638" s="6" t="str">
        <f>IF(Tabelle1[[#This Row],[Beginn]]&lt;1,"",IF(OR(Tabelle1[[#This Row],[Beginn]]="Urlaub",Tabelle1[[#This Row],[Beginn]]="Krank",Tabelle1[[#This Row],[Beginn]]="Feiertag"),8/24,Tabelle1[[#This Row],[Ende]]-Tabelle1[[#This Row],[Beginn]]-Tabelle1[[#This Row],[Pause]]))</f>
        <v/>
      </c>
      <c r="J1638" s="2" t="str">
        <f>IF(ISNUMBER(Tabelle1[[#This Row],[Stunde]]),IF(Tabelle1[[#This Row],[Stunde]]&gt;0,Tabelle1[[#This Row],[Stunde]]*$J$1*24,""),"")</f>
        <v/>
      </c>
      <c r="K1638" t="str">
        <f>IF(MOD(Tabelle1[[#This Row],[Datum]],7)=1,SUMIF(Tabelle1[Datum],"&lt;="&amp;Tabelle1[[#This Row],[Datum]],Tabelle1[Betrag]),"")</f>
        <v/>
      </c>
      <c r="L1638" s="6" t="str">
        <f>IF(MOD(Tabelle1[[#This Row],[Datum]],7)=1,SUMIF(Tabelle1[Datum],"&lt;="&amp;Tabelle1[[#This Row],[Datum]],Tabelle1[Stunde]),"")</f>
        <v/>
      </c>
    </row>
    <row r="1639" spans="2:12" hidden="1">
      <c r="B1639">
        <f>IF(Tabelle1[[#This Row],[Datum]]&lt;1,"",YEAR(Tabelle1[[#This Row],[Datum]]))</f>
        <v>2029</v>
      </c>
      <c r="C1639">
        <f>IF(Tabelle1[[#This Row],[Datum]]&lt;1,"",MONTH(Tabelle1[[#This Row],[Datum]]))</f>
        <v>6</v>
      </c>
      <c r="D1639">
        <f>IF(Tabelle1[[#This Row],[Verdienst]]="","",_xlfn.ISOWEEKNUM(Tabelle1[[#This Row],[Datum]]))</f>
        <v>25</v>
      </c>
      <c r="E1639" s="5">
        <v>47293</v>
      </c>
      <c r="F1639" s="4"/>
      <c r="G1639" s="4"/>
      <c r="I1639" s="6" t="str">
        <f>IF(Tabelle1[[#This Row],[Beginn]]&lt;1,"",IF(OR(Tabelle1[[#This Row],[Beginn]]="Urlaub",Tabelle1[[#This Row],[Beginn]]="Krank",Tabelle1[[#This Row],[Beginn]]="Feiertag"),8/24,Tabelle1[[#This Row],[Ende]]-Tabelle1[[#This Row],[Beginn]]-Tabelle1[[#This Row],[Pause]]))</f>
        <v/>
      </c>
      <c r="J1639" s="2" t="str">
        <f>IF(ISNUMBER(Tabelle1[[#This Row],[Stunde]]),IF(Tabelle1[[#This Row],[Stunde]]&gt;0,Tabelle1[[#This Row],[Stunde]]*$J$1*24,""),"")</f>
        <v/>
      </c>
      <c r="K1639">
        <f>IF(MOD(Tabelle1[[#This Row],[Datum]],7)=1,SUMIF(Tabelle1[Datum],"&lt;="&amp;Tabelle1[[#This Row],[Datum]],Tabelle1[Betrag]),"")</f>
        <v>506.55999999999995</v>
      </c>
      <c r="L1639" s="6">
        <f>IF(MOD(Tabelle1[[#This Row],[Datum]],7)=1,SUMIF(Tabelle1[Datum],"&lt;="&amp;Tabelle1[[#This Row],[Datum]],Tabelle1[Stunde]),"")</f>
        <v>1.3333333333333333</v>
      </c>
    </row>
    <row r="1640" spans="2:12" hidden="1">
      <c r="B1640">
        <f>IF(Tabelle1[[#This Row],[Datum]]&lt;1,"",YEAR(Tabelle1[[#This Row],[Datum]]))</f>
        <v>2029</v>
      </c>
      <c r="C1640">
        <f>IF(Tabelle1[[#This Row],[Datum]]&lt;1,"",MONTH(Tabelle1[[#This Row],[Datum]]))</f>
        <v>6</v>
      </c>
      <c r="D1640" t="str">
        <f>IF(Tabelle1[[#This Row],[Verdienst]]="","",_xlfn.ISOWEEKNUM(Tabelle1[[#This Row],[Datum]]))</f>
        <v/>
      </c>
      <c r="E1640" s="5">
        <v>47294</v>
      </c>
      <c r="F1640" s="4"/>
      <c r="G1640" s="4"/>
      <c r="I1640" s="6" t="str">
        <f>IF(Tabelle1[[#This Row],[Beginn]]&lt;1,"",IF(OR(Tabelle1[[#This Row],[Beginn]]="Urlaub",Tabelle1[[#This Row],[Beginn]]="Krank",Tabelle1[[#This Row],[Beginn]]="Feiertag"),8/24,Tabelle1[[#This Row],[Ende]]-Tabelle1[[#This Row],[Beginn]]-Tabelle1[[#This Row],[Pause]]))</f>
        <v/>
      </c>
      <c r="J1640" s="2" t="str">
        <f>IF(ISNUMBER(Tabelle1[[#This Row],[Stunde]]),IF(Tabelle1[[#This Row],[Stunde]]&gt;0,Tabelle1[[#This Row],[Stunde]]*$J$1*24,""),"")</f>
        <v/>
      </c>
      <c r="K1640" t="str">
        <f>IF(MOD(Tabelle1[[#This Row],[Datum]],7)=1,SUMIF(Tabelle1[Datum],"&lt;="&amp;Tabelle1[[#This Row],[Datum]],Tabelle1[Betrag]),"")</f>
        <v/>
      </c>
      <c r="L1640" s="6" t="str">
        <f>IF(MOD(Tabelle1[[#This Row],[Datum]],7)=1,SUMIF(Tabelle1[Datum],"&lt;="&amp;Tabelle1[[#This Row],[Datum]],Tabelle1[Stunde]),"")</f>
        <v/>
      </c>
    </row>
    <row r="1641" spans="2:12" hidden="1">
      <c r="B1641">
        <f>IF(Tabelle1[[#This Row],[Datum]]&lt;1,"",YEAR(Tabelle1[[#This Row],[Datum]]))</f>
        <v>2029</v>
      </c>
      <c r="C1641">
        <f>IF(Tabelle1[[#This Row],[Datum]]&lt;1,"",MONTH(Tabelle1[[#This Row],[Datum]]))</f>
        <v>6</v>
      </c>
      <c r="D1641" t="str">
        <f>IF(Tabelle1[[#This Row],[Verdienst]]="","",_xlfn.ISOWEEKNUM(Tabelle1[[#This Row],[Datum]]))</f>
        <v/>
      </c>
      <c r="E1641" s="5">
        <v>47295</v>
      </c>
      <c r="F1641" s="4"/>
      <c r="G1641" s="4"/>
      <c r="I1641" s="6" t="str">
        <f>IF(Tabelle1[[#This Row],[Beginn]]&lt;1,"",IF(OR(Tabelle1[[#This Row],[Beginn]]="Urlaub",Tabelle1[[#This Row],[Beginn]]="Krank",Tabelle1[[#This Row],[Beginn]]="Feiertag"),8/24,Tabelle1[[#This Row],[Ende]]-Tabelle1[[#This Row],[Beginn]]-Tabelle1[[#This Row],[Pause]]))</f>
        <v/>
      </c>
      <c r="J1641" s="2" t="str">
        <f>IF(ISNUMBER(Tabelle1[[#This Row],[Stunde]]),IF(Tabelle1[[#This Row],[Stunde]]&gt;0,Tabelle1[[#This Row],[Stunde]]*$J$1*24,""),"")</f>
        <v/>
      </c>
      <c r="K1641" t="str">
        <f>IF(MOD(Tabelle1[[#This Row],[Datum]],7)=1,SUMIF(Tabelle1[Datum],"&lt;="&amp;Tabelle1[[#This Row],[Datum]],Tabelle1[Betrag]),"")</f>
        <v/>
      </c>
      <c r="L1641" s="6" t="str">
        <f>IF(MOD(Tabelle1[[#This Row],[Datum]],7)=1,SUMIF(Tabelle1[Datum],"&lt;="&amp;Tabelle1[[#This Row],[Datum]],Tabelle1[Stunde]),"")</f>
        <v/>
      </c>
    </row>
    <row r="1642" spans="2:12" hidden="1">
      <c r="B1642">
        <f>IF(Tabelle1[[#This Row],[Datum]]&lt;1,"",YEAR(Tabelle1[[#This Row],[Datum]]))</f>
        <v>2029</v>
      </c>
      <c r="C1642">
        <f>IF(Tabelle1[[#This Row],[Datum]]&lt;1,"",MONTH(Tabelle1[[#This Row],[Datum]]))</f>
        <v>6</v>
      </c>
      <c r="D1642" t="str">
        <f>IF(Tabelle1[[#This Row],[Verdienst]]="","",_xlfn.ISOWEEKNUM(Tabelle1[[#This Row],[Datum]]))</f>
        <v/>
      </c>
      <c r="E1642" s="5">
        <v>47296</v>
      </c>
      <c r="F1642" s="4"/>
      <c r="G1642" s="4"/>
      <c r="I1642" s="6" t="str">
        <f>IF(Tabelle1[[#This Row],[Beginn]]&lt;1,"",IF(OR(Tabelle1[[#This Row],[Beginn]]="Urlaub",Tabelle1[[#This Row],[Beginn]]="Krank",Tabelle1[[#This Row],[Beginn]]="Feiertag"),8/24,Tabelle1[[#This Row],[Ende]]-Tabelle1[[#This Row],[Beginn]]-Tabelle1[[#This Row],[Pause]]))</f>
        <v/>
      </c>
      <c r="J1642" s="2" t="str">
        <f>IF(ISNUMBER(Tabelle1[[#This Row],[Stunde]]),IF(Tabelle1[[#This Row],[Stunde]]&gt;0,Tabelle1[[#This Row],[Stunde]]*$J$1*24,""),"")</f>
        <v/>
      </c>
      <c r="K1642" t="str">
        <f>IF(MOD(Tabelle1[[#This Row],[Datum]],7)=1,SUMIF(Tabelle1[Datum],"&lt;="&amp;Tabelle1[[#This Row],[Datum]],Tabelle1[Betrag]),"")</f>
        <v/>
      </c>
      <c r="L1642" s="6" t="str">
        <f>IF(MOD(Tabelle1[[#This Row],[Datum]],7)=1,SUMIF(Tabelle1[Datum],"&lt;="&amp;Tabelle1[[#This Row],[Datum]],Tabelle1[Stunde]),"")</f>
        <v/>
      </c>
    </row>
    <row r="1643" spans="2:12" hidden="1">
      <c r="B1643">
        <f>IF(Tabelle1[[#This Row],[Datum]]&lt;1,"",YEAR(Tabelle1[[#This Row],[Datum]]))</f>
        <v>2029</v>
      </c>
      <c r="C1643">
        <f>IF(Tabelle1[[#This Row],[Datum]]&lt;1,"",MONTH(Tabelle1[[#This Row],[Datum]]))</f>
        <v>6</v>
      </c>
      <c r="D1643" t="str">
        <f>IF(Tabelle1[[#This Row],[Verdienst]]="","",_xlfn.ISOWEEKNUM(Tabelle1[[#This Row],[Datum]]))</f>
        <v/>
      </c>
      <c r="E1643" s="5">
        <v>47297</v>
      </c>
      <c r="F1643" s="4"/>
      <c r="G1643" s="4"/>
      <c r="I1643" s="6" t="str">
        <f>IF(Tabelle1[[#This Row],[Beginn]]&lt;1,"",IF(OR(Tabelle1[[#This Row],[Beginn]]="Urlaub",Tabelle1[[#This Row],[Beginn]]="Krank",Tabelle1[[#This Row],[Beginn]]="Feiertag"),8/24,Tabelle1[[#This Row],[Ende]]-Tabelle1[[#This Row],[Beginn]]-Tabelle1[[#This Row],[Pause]]))</f>
        <v/>
      </c>
      <c r="J1643" s="2" t="str">
        <f>IF(ISNUMBER(Tabelle1[[#This Row],[Stunde]]),IF(Tabelle1[[#This Row],[Stunde]]&gt;0,Tabelle1[[#This Row],[Stunde]]*$J$1*24,""),"")</f>
        <v/>
      </c>
      <c r="K1643" t="str">
        <f>IF(MOD(Tabelle1[[#This Row],[Datum]],7)=1,SUMIF(Tabelle1[Datum],"&lt;="&amp;Tabelle1[[#This Row],[Datum]],Tabelle1[Betrag]),"")</f>
        <v/>
      </c>
      <c r="L1643" s="6" t="str">
        <f>IF(MOD(Tabelle1[[#This Row],[Datum]],7)=1,SUMIF(Tabelle1[Datum],"&lt;="&amp;Tabelle1[[#This Row],[Datum]],Tabelle1[Stunde]),"")</f>
        <v/>
      </c>
    </row>
    <row r="1644" spans="2:12" hidden="1">
      <c r="B1644">
        <f>IF(Tabelle1[[#This Row],[Datum]]&lt;1,"",YEAR(Tabelle1[[#This Row],[Datum]]))</f>
        <v>2029</v>
      </c>
      <c r="C1644">
        <f>IF(Tabelle1[[#This Row],[Datum]]&lt;1,"",MONTH(Tabelle1[[#This Row],[Datum]]))</f>
        <v>6</v>
      </c>
      <c r="D1644" t="str">
        <f>IF(Tabelle1[[#This Row],[Verdienst]]="","",_xlfn.ISOWEEKNUM(Tabelle1[[#This Row],[Datum]]))</f>
        <v/>
      </c>
      <c r="E1644" s="5">
        <v>47298</v>
      </c>
      <c r="F1644" s="4"/>
      <c r="G1644" s="4"/>
      <c r="I1644" s="6" t="str">
        <f>IF(Tabelle1[[#This Row],[Beginn]]&lt;1,"",IF(OR(Tabelle1[[#This Row],[Beginn]]="Urlaub",Tabelle1[[#This Row],[Beginn]]="Krank",Tabelle1[[#This Row],[Beginn]]="Feiertag"),8/24,Tabelle1[[#This Row],[Ende]]-Tabelle1[[#This Row],[Beginn]]-Tabelle1[[#This Row],[Pause]]))</f>
        <v/>
      </c>
      <c r="J1644" s="2" t="str">
        <f>IF(ISNUMBER(Tabelle1[[#This Row],[Stunde]]),IF(Tabelle1[[#This Row],[Stunde]]&gt;0,Tabelle1[[#This Row],[Stunde]]*$J$1*24,""),"")</f>
        <v/>
      </c>
      <c r="K1644" t="str">
        <f>IF(MOD(Tabelle1[[#This Row],[Datum]],7)=1,SUMIF(Tabelle1[Datum],"&lt;="&amp;Tabelle1[[#This Row],[Datum]],Tabelle1[Betrag]),"")</f>
        <v/>
      </c>
      <c r="L1644" s="6" t="str">
        <f>IF(MOD(Tabelle1[[#This Row],[Datum]],7)=1,SUMIF(Tabelle1[Datum],"&lt;="&amp;Tabelle1[[#This Row],[Datum]],Tabelle1[Stunde]),"")</f>
        <v/>
      </c>
    </row>
    <row r="1645" spans="2:12" hidden="1">
      <c r="B1645">
        <f>IF(Tabelle1[[#This Row],[Datum]]&lt;1,"",YEAR(Tabelle1[[#This Row],[Datum]]))</f>
        <v>2029</v>
      </c>
      <c r="C1645">
        <f>IF(Tabelle1[[#This Row],[Datum]]&lt;1,"",MONTH(Tabelle1[[#This Row],[Datum]]))</f>
        <v>6</v>
      </c>
      <c r="D1645" t="str">
        <f>IF(Tabelle1[[#This Row],[Verdienst]]="","",_xlfn.ISOWEEKNUM(Tabelle1[[#This Row],[Datum]]))</f>
        <v/>
      </c>
      <c r="E1645" s="5">
        <v>47299</v>
      </c>
      <c r="F1645" s="4"/>
      <c r="G1645" s="4"/>
      <c r="I1645" s="6" t="str">
        <f>IF(Tabelle1[[#This Row],[Beginn]]&lt;1,"",IF(OR(Tabelle1[[#This Row],[Beginn]]="Urlaub",Tabelle1[[#This Row],[Beginn]]="Krank",Tabelle1[[#This Row],[Beginn]]="Feiertag"),8/24,Tabelle1[[#This Row],[Ende]]-Tabelle1[[#This Row],[Beginn]]-Tabelle1[[#This Row],[Pause]]))</f>
        <v/>
      </c>
      <c r="J1645" s="2" t="str">
        <f>IF(ISNUMBER(Tabelle1[[#This Row],[Stunde]]),IF(Tabelle1[[#This Row],[Stunde]]&gt;0,Tabelle1[[#This Row],[Stunde]]*$J$1*24,""),"")</f>
        <v/>
      </c>
      <c r="K1645" t="str">
        <f>IF(MOD(Tabelle1[[#This Row],[Datum]],7)=1,SUMIF(Tabelle1[Datum],"&lt;="&amp;Tabelle1[[#This Row],[Datum]],Tabelle1[Betrag]),"")</f>
        <v/>
      </c>
      <c r="L1645" s="6" t="str">
        <f>IF(MOD(Tabelle1[[#This Row],[Datum]],7)=1,SUMIF(Tabelle1[Datum],"&lt;="&amp;Tabelle1[[#This Row],[Datum]],Tabelle1[Stunde]),"")</f>
        <v/>
      </c>
    </row>
    <row r="1646" spans="2:12" hidden="1">
      <c r="B1646">
        <f>IF(Tabelle1[[#This Row],[Datum]]&lt;1,"",YEAR(Tabelle1[[#This Row],[Datum]]))</f>
        <v>2029</v>
      </c>
      <c r="C1646">
        <f>IF(Tabelle1[[#This Row],[Datum]]&lt;1,"",MONTH(Tabelle1[[#This Row],[Datum]]))</f>
        <v>7</v>
      </c>
      <c r="D1646">
        <f>IF(Tabelle1[[#This Row],[Verdienst]]="","",_xlfn.ISOWEEKNUM(Tabelle1[[#This Row],[Datum]]))</f>
        <v>26</v>
      </c>
      <c r="E1646" s="5">
        <v>47300</v>
      </c>
      <c r="F1646" s="4"/>
      <c r="G1646" s="4"/>
      <c r="I1646" s="6" t="str">
        <f>IF(Tabelle1[[#This Row],[Beginn]]&lt;1,"",IF(OR(Tabelle1[[#This Row],[Beginn]]="Urlaub",Tabelle1[[#This Row],[Beginn]]="Krank",Tabelle1[[#This Row],[Beginn]]="Feiertag"),8/24,Tabelle1[[#This Row],[Ende]]-Tabelle1[[#This Row],[Beginn]]-Tabelle1[[#This Row],[Pause]]))</f>
        <v/>
      </c>
      <c r="J1646" s="2" t="str">
        <f>IF(ISNUMBER(Tabelle1[[#This Row],[Stunde]]),IF(Tabelle1[[#This Row],[Stunde]]&gt;0,Tabelle1[[#This Row],[Stunde]]*$J$1*24,""),"")</f>
        <v/>
      </c>
      <c r="K1646">
        <f>IF(MOD(Tabelle1[[#This Row],[Datum]],7)=1,SUMIF(Tabelle1[Datum],"&lt;="&amp;Tabelle1[[#This Row],[Datum]],Tabelle1[Betrag]),"")</f>
        <v>506.55999999999995</v>
      </c>
      <c r="L1646" s="6">
        <f>IF(MOD(Tabelle1[[#This Row],[Datum]],7)=1,SUMIF(Tabelle1[Datum],"&lt;="&amp;Tabelle1[[#This Row],[Datum]],Tabelle1[Stunde]),"")</f>
        <v>1.3333333333333333</v>
      </c>
    </row>
    <row r="1647" spans="2:12" hidden="1">
      <c r="B1647">
        <f>IF(Tabelle1[[#This Row],[Datum]]&lt;1,"",YEAR(Tabelle1[[#This Row],[Datum]]))</f>
        <v>2029</v>
      </c>
      <c r="C1647">
        <f>IF(Tabelle1[[#This Row],[Datum]]&lt;1,"",MONTH(Tabelle1[[#This Row],[Datum]]))</f>
        <v>7</v>
      </c>
      <c r="D1647" t="str">
        <f>IF(Tabelle1[[#This Row],[Verdienst]]="","",_xlfn.ISOWEEKNUM(Tabelle1[[#This Row],[Datum]]))</f>
        <v/>
      </c>
      <c r="E1647" s="5">
        <v>47301</v>
      </c>
      <c r="F1647" s="4"/>
      <c r="G1647" s="4"/>
      <c r="I1647" s="6" t="str">
        <f>IF(Tabelle1[[#This Row],[Beginn]]&lt;1,"",IF(OR(Tabelle1[[#This Row],[Beginn]]="Urlaub",Tabelle1[[#This Row],[Beginn]]="Krank",Tabelle1[[#This Row],[Beginn]]="Feiertag"),8/24,Tabelle1[[#This Row],[Ende]]-Tabelle1[[#This Row],[Beginn]]-Tabelle1[[#This Row],[Pause]]))</f>
        <v/>
      </c>
      <c r="J1647" s="2" t="str">
        <f>IF(ISNUMBER(Tabelle1[[#This Row],[Stunde]]),IF(Tabelle1[[#This Row],[Stunde]]&gt;0,Tabelle1[[#This Row],[Stunde]]*$J$1*24,""),"")</f>
        <v/>
      </c>
      <c r="K1647" t="str">
        <f>IF(MOD(Tabelle1[[#This Row],[Datum]],7)=1,SUMIF(Tabelle1[Datum],"&lt;="&amp;Tabelle1[[#This Row],[Datum]],Tabelle1[Betrag]),"")</f>
        <v/>
      </c>
      <c r="L1647" s="6" t="str">
        <f>IF(MOD(Tabelle1[[#This Row],[Datum]],7)=1,SUMIF(Tabelle1[Datum],"&lt;="&amp;Tabelle1[[#This Row],[Datum]],Tabelle1[Stunde]),"")</f>
        <v/>
      </c>
    </row>
    <row r="1648" spans="2:12" hidden="1">
      <c r="B1648">
        <f>IF(Tabelle1[[#This Row],[Datum]]&lt;1,"",YEAR(Tabelle1[[#This Row],[Datum]]))</f>
        <v>2029</v>
      </c>
      <c r="C1648">
        <f>IF(Tabelle1[[#This Row],[Datum]]&lt;1,"",MONTH(Tabelle1[[#This Row],[Datum]]))</f>
        <v>7</v>
      </c>
      <c r="D1648" t="str">
        <f>IF(Tabelle1[[#This Row],[Verdienst]]="","",_xlfn.ISOWEEKNUM(Tabelle1[[#This Row],[Datum]]))</f>
        <v/>
      </c>
      <c r="E1648" s="5">
        <v>47302</v>
      </c>
      <c r="F1648" s="4"/>
      <c r="G1648" s="4"/>
      <c r="I1648" s="6" t="str">
        <f>IF(Tabelle1[[#This Row],[Beginn]]&lt;1,"",IF(OR(Tabelle1[[#This Row],[Beginn]]="Urlaub",Tabelle1[[#This Row],[Beginn]]="Krank",Tabelle1[[#This Row],[Beginn]]="Feiertag"),8/24,Tabelle1[[#This Row],[Ende]]-Tabelle1[[#This Row],[Beginn]]-Tabelle1[[#This Row],[Pause]]))</f>
        <v/>
      </c>
      <c r="J1648" s="2" t="str">
        <f>IF(ISNUMBER(Tabelle1[[#This Row],[Stunde]]),IF(Tabelle1[[#This Row],[Stunde]]&gt;0,Tabelle1[[#This Row],[Stunde]]*$J$1*24,""),"")</f>
        <v/>
      </c>
      <c r="K1648" t="str">
        <f>IF(MOD(Tabelle1[[#This Row],[Datum]],7)=1,SUMIF(Tabelle1[Datum],"&lt;="&amp;Tabelle1[[#This Row],[Datum]],Tabelle1[Betrag]),"")</f>
        <v/>
      </c>
      <c r="L1648" s="6" t="str">
        <f>IF(MOD(Tabelle1[[#This Row],[Datum]],7)=1,SUMIF(Tabelle1[Datum],"&lt;="&amp;Tabelle1[[#This Row],[Datum]],Tabelle1[Stunde]),"")</f>
        <v/>
      </c>
    </row>
    <row r="1649" spans="2:12" hidden="1">
      <c r="B1649">
        <f>IF(Tabelle1[[#This Row],[Datum]]&lt;1,"",YEAR(Tabelle1[[#This Row],[Datum]]))</f>
        <v>2029</v>
      </c>
      <c r="C1649">
        <f>IF(Tabelle1[[#This Row],[Datum]]&lt;1,"",MONTH(Tabelle1[[#This Row],[Datum]]))</f>
        <v>7</v>
      </c>
      <c r="D1649" t="str">
        <f>IF(Tabelle1[[#This Row],[Verdienst]]="","",_xlfn.ISOWEEKNUM(Tabelle1[[#This Row],[Datum]]))</f>
        <v/>
      </c>
      <c r="E1649" s="5">
        <v>47303</v>
      </c>
      <c r="F1649" s="4"/>
      <c r="G1649" s="4"/>
      <c r="I1649" s="6" t="str">
        <f>IF(Tabelle1[[#This Row],[Beginn]]&lt;1,"",IF(OR(Tabelle1[[#This Row],[Beginn]]="Urlaub",Tabelle1[[#This Row],[Beginn]]="Krank",Tabelle1[[#This Row],[Beginn]]="Feiertag"),8/24,Tabelle1[[#This Row],[Ende]]-Tabelle1[[#This Row],[Beginn]]-Tabelle1[[#This Row],[Pause]]))</f>
        <v/>
      </c>
      <c r="J1649" s="2" t="str">
        <f>IF(ISNUMBER(Tabelle1[[#This Row],[Stunde]]),IF(Tabelle1[[#This Row],[Stunde]]&gt;0,Tabelle1[[#This Row],[Stunde]]*$J$1*24,""),"")</f>
        <v/>
      </c>
      <c r="K1649" t="str">
        <f>IF(MOD(Tabelle1[[#This Row],[Datum]],7)=1,SUMIF(Tabelle1[Datum],"&lt;="&amp;Tabelle1[[#This Row],[Datum]],Tabelle1[Betrag]),"")</f>
        <v/>
      </c>
      <c r="L1649" s="6" t="str">
        <f>IF(MOD(Tabelle1[[#This Row],[Datum]],7)=1,SUMIF(Tabelle1[Datum],"&lt;="&amp;Tabelle1[[#This Row],[Datum]],Tabelle1[Stunde]),"")</f>
        <v/>
      </c>
    </row>
    <row r="1650" spans="2:12" hidden="1">
      <c r="B1650">
        <f>IF(Tabelle1[[#This Row],[Datum]]&lt;1,"",YEAR(Tabelle1[[#This Row],[Datum]]))</f>
        <v>2029</v>
      </c>
      <c r="C1650">
        <f>IF(Tabelle1[[#This Row],[Datum]]&lt;1,"",MONTH(Tabelle1[[#This Row],[Datum]]))</f>
        <v>7</v>
      </c>
      <c r="D1650" t="str">
        <f>IF(Tabelle1[[#This Row],[Verdienst]]="","",_xlfn.ISOWEEKNUM(Tabelle1[[#This Row],[Datum]]))</f>
        <v/>
      </c>
      <c r="E1650" s="5">
        <v>47304</v>
      </c>
      <c r="F1650" s="4"/>
      <c r="G1650" s="4"/>
      <c r="I1650" s="6" t="str">
        <f>IF(Tabelle1[[#This Row],[Beginn]]&lt;1,"",IF(OR(Tabelle1[[#This Row],[Beginn]]="Urlaub",Tabelle1[[#This Row],[Beginn]]="Krank",Tabelle1[[#This Row],[Beginn]]="Feiertag"),8/24,Tabelle1[[#This Row],[Ende]]-Tabelle1[[#This Row],[Beginn]]-Tabelle1[[#This Row],[Pause]]))</f>
        <v/>
      </c>
      <c r="J1650" s="2" t="str">
        <f>IF(ISNUMBER(Tabelle1[[#This Row],[Stunde]]),IF(Tabelle1[[#This Row],[Stunde]]&gt;0,Tabelle1[[#This Row],[Stunde]]*$J$1*24,""),"")</f>
        <v/>
      </c>
      <c r="K1650" t="str">
        <f>IF(MOD(Tabelle1[[#This Row],[Datum]],7)=1,SUMIF(Tabelle1[Datum],"&lt;="&amp;Tabelle1[[#This Row],[Datum]],Tabelle1[Betrag]),"")</f>
        <v/>
      </c>
      <c r="L1650" s="6" t="str">
        <f>IF(MOD(Tabelle1[[#This Row],[Datum]],7)=1,SUMIF(Tabelle1[Datum],"&lt;="&amp;Tabelle1[[#This Row],[Datum]],Tabelle1[Stunde]),"")</f>
        <v/>
      </c>
    </row>
    <row r="1651" spans="2:12" hidden="1">
      <c r="B1651">
        <f>IF(Tabelle1[[#This Row],[Datum]]&lt;1,"",YEAR(Tabelle1[[#This Row],[Datum]]))</f>
        <v>2029</v>
      </c>
      <c r="C1651">
        <f>IF(Tabelle1[[#This Row],[Datum]]&lt;1,"",MONTH(Tabelle1[[#This Row],[Datum]]))</f>
        <v>7</v>
      </c>
      <c r="D1651" t="str">
        <f>IF(Tabelle1[[#This Row],[Verdienst]]="","",_xlfn.ISOWEEKNUM(Tabelle1[[#This Row],[Datum]]))</f>
        <v/>
      </c>
      <c r="E1651" s="5">
        <v>47305</v>
      </c>
      <c r="F1651" s="4"/>
      <c r="G1651" s="4"/>
      <c r="I1651" s="6" t="str">
        <f>IF(Tabelle1[[#This Row],[Beginn]]&lt;1,"",IF(OR(Tabelle1[[#This Row],[Beginn]]="Urlaub",Tabelle1[[#This Row],[Beginn]]="Krank",Tabelle1[[#This Row],[Beginn]]="Feiertag"),8/24,Tabelle1[[#This Row],[Ende]]-Tabelle1[[#This Row],[Beginn]]-Tabelle1[[#This Row],[Pause]]))</f>
        <v/>
      </c>
      <c r="J1651" s="2" t="str">
        <f>IF(ISNUMBER(Tabelle1[[#This Row],[Stunde]]),IF(Tabelle1[[#This Row],[Stunde]]&gt;0,Tabelle1[[#This Row],[Stunde]]*$J$1*24,""),"")</f>
        <v/>
      </c>
      <c r="K1651" t="str">
        <f>IF(MOD(Tabelle1[[#This Row],[Datum]],7)=1,SUMIF(Tabelle1[Datum],"&lt;="&amp;Tabelle1[[#This Row],[Datum]],Tabelle1[Betrag]),"")</f>
        <v/>
      </c>
      <c r="L1651" s="6" t="str">
        <f>IF(MOD(Tabelle1[[#This Row],[Datum]],7)=1,SUMIF(Tabelle1[Datum],"&lt;="&amp;Tabelle1[[#This Row],[Datum]],Tabelle1[Stunde]),"")</f>
        <v/>
      </c>
    </row>
    <row r="1652" spans="2:12" hidden="1">
      <c r="B1652">
        <f>IF(Tabelle1[[#This Row],[Datum]]&lt;1,"",YEAR(Tabelle1[[#This Row],[Datum]]))</f>
        <v>2029</v>
      </c>
      <c r="C1652">
        <f>IF(Tabelle1[[#This Row],[Datum]]&lt;1,"",MONTH(Tabelle1[[#This Row],[Datum]]))</f>
        <v>7</v>
      </c>
      <c r="D1652" t="str">
        <f>IF(Tabelle1[[#This Row],[Verdienst]]="","",_xlfn.ISOWEEKNUM(Tabelle1[[#This Row],[Datum]]))</f>
        <v/>
      </c>
      <c r="E1652" s="5">
        <v>47306</v>
      </c>
      <c r="F1652" s="4"/>
      <c r="G1652" s="4"/>
      <c r="I1652" s="6" t="str">
        <f>IF(Tabelle1[[#This Row],[Beginn]]&lt;1,"",IF(OR(Tabelle1[[#This Row],[Beginn]]="Urlaub",Tabelle1[[#This Row],[Beginn]]="Krank",Tabelle1[[#This Row],[Beginn]]="Feiertag"),8/24,Tabelle1[[#This Row],[Ende]]-Tabelle1[[#This Row],[Beginn]]-Tabelle1[[#This Row],[Pause]]))</f>
        <v/>
      </c>
      <c r="J1652" s="2" t="str">
        <f>IF(ISNUMBER(Tabelle1[[#This Row],[Stunde]]),IF(Tabelle1[[#This Row],[Stunde]]&gt;0,Tabelle1[[#This Row],[Stunde]]*$J$1*24,""),"")</f>
        <v/>
      </c>
      <c r="K1652" t="str">
        <f>IF(MOD(Tabelle1[[#This Row],[Datum]],7)=1,SUMIF(Tabelle1[Datum],"&lt;="&amp;Tabelle1[[#This Row],[Datum]],Tabelle1[Betrag]),"")</f>
        <v/>
      </c>
      <c r="L1652" s="6" t="str">
        <f>IF(MOD(Tabelle1[[#This Row],[Datum]],7)=1,SUMIF(Tabelle1[Datum],"&lt;="&amp;Tabelle1[[#This Row],[Datum]],Tabelle1[Stunde]),"")</f>
        <v/>
      </c>
    </row>
    <row r="1653" spans="2:12" hidden="1">
      <c r="B1653">
        <f>IF(Tabelle1[[#This Row],[Datum]]&lt;1,"",YEAR(Tabelle1[[#This Row],[Datum]]))</f>
        <v>2029</v>
      </c>
      <c r="C1653">
        <f>IF(Tabelle1[[#This Row],[Datum]]&lt;1,"",MONTH(Tabelle1[[#This Row],[Datum]]))</f>
        <v>7</v>
      </c>
      <c r="D1653">
        <f>IF(Tabelle1[[#This Row],[Verdienst]]="","",_xlfn.ISOWEEKNUM(Tabelle1[[#This Row],[Datum]]))</f>
        <v>27</v>
      </c>
      <c r="E1653" s="5">
        <v>47307</v>
      </c>
      <c r="F1653" s="4"/>
      <c r="G1653" s="4"/>
      <c r="I1653" s="6" t="str">
        <f>IF(Tabelle1[[#This Row],[Beginn]]&lt;1,"",IF(OR(Tabelle1[[#This Row],[Beginn]]="Urlaub",Tabelle1[[#This Row],[Beginn]]="Krank",Tabelle1[[#This Row],[Beginn]]="Feiertag"),8/24,Tabelle1[[#This Row],[Ende]]-Tabelle1[[#This Row],[Beginn]]-Tabelle1[[#This Row],[Pause]]))</f>
        <v/>
      </c>
      <c r="J1653" s="2" t="str">
        <f>IF(ISNUMBER(Tabelle1[[#This Row],[Stunde]]),IF(Tabelle1[[#This Row],[Stunde]]&gt;0,Tabelle1[[#This Row],[Stunde]]*$J$1*24,""),"")</f>
        <v/>
      </c>
      <c r="K1653">
        <f>IF(MOD(Tabelle1[[#This Row],[Datum]],7)=1,SUMIF(Tabelle1[Datum],"&lt;="&amp;Tabelle1[[#This Row],[Datum]],Tabelle1[Betrag]),"")</f>
        <v>506.55999999999995</v>
      </c>
      <c r="L1653" s="6">
        <f>IF(MOD(Tabelle1[[#This Row],[Datum]],7)=1,SUMIF(Tabelle1[Datum],"&lt;="&amp;Tabelle1[[#This Row],[Datum]],Tabelle1[Stunde]),"")</f>
        <v>1.3333333333333333</v>
      </c>
    </row>
    <row r="1654" spans="2:12" hidden="1">
      <c r="B1654">
        <f>IF(Tabelle1[[#This Row],[Datum]]&lt;1,"",YEAR(Tabelle1[[#This Row],[Datum]]))</f>
        <v>2029</v>
      </c>
      <c r="C1654">
        <f>IF(Tabelle1[[#This Row],[Datum]]&lt;1,"",MONTH(Tabelle1[[#This Row],[Datum]]))</f>
        <v>7</v>
      </c>
      <c r="D1654" t="str">
        <f>IF(Tabelle1[[#This Row],[Verdienst]]="","",_xlfn.ISOWEEKNUM(Tabelle1[[#This Row],[Datum]]))</f>
        <v/>
      </c>
      <c r="E1654" s="5">
        <v>47308</v>
      </c>
      <c r="F1654" s="4"/>
      <c r="G1654" s="4"/>
      <c r="I1654" s="6" t="str">
        <f>IF(Tabelle1[[#This Row],[Beginn]]&lt;1,"",IF(OR(Tabelle1[[#This Row],[Beginn]]="Urlaub",Tabelle1[[#This Row],[Beginn]]="Krank",Tabelle1[[#This Row],[Beginn]]="Feiertag"),8/24,Tabelle1[[#This Row],[Ende]]-Tabelle1[[#This Row],[Beginn]]-Tabelle1[[#This Row],[Pause]]))</f>
        <v/>
      </c>
      <c r="J1654" s="2" t="str">
        <f>IF(ISNUMBER(Tabelle1[[#This Row],[Stunde]]),IF(Tabelle1[[#This Row],[Stunde]]&gt;0,Tabelle1[[#This Row],[Stunde]]*$J$1*24,""),"")</f>
        <v/>
      </c>
      <c r="K1654" t="str">
        <f>IF(MOD(Tabelle1[[#This Row],[Datum]],7)=1,SUMIF(Tabelle1[Datum],"&lt;="&amp;Tabelle1[[#This Row],[Datum]],Tabelle1[Betrag]),"")</f>
        <v/>
      </c>
      <c r="L1654" s="6" t="str">
        <f>IF(MOD(Tabelle1[[#This Row],[Datum]],7)=1,SUMIF(Tabelle1[Datum],"&lt;="&amp;Tabelle1[[#This Row],[Datum]],Tabelle1[Stunde]),"")</f>
        <v/>
      </c>
    </row>
    <row r="1655" spans="2:12" hidden="1">
      <c r="B1655">
        <f>IF(Tabelle1[[#This Row],[Datum]]&lt;1,"",YEAR(Tabelle1[[#This Row],[Datum]]))</f>
        <v>2029</v>
      </c>
      <c r="C1655">
        <f>IF(Tabelle1[[#This Row],[Datum]]&lt;1,"",MONTH(Tabelle1[[#This Row],[Datum]]))</f>
        <v>7</v>
      </c>
      <c r="D1655" t="str">
        <f>IF(Tabelle1[[#This Row],[Verdienst]]="","",_xlfn.ISOWEEKNUM(Tabelle1[[#This Row],[Datum]]))</f>
        <v/>
      </c>
      <c r="E1655" s="5">
        <v>47309</v>
      </c>
      <c r="F1655" s="4"/>
      <c r="G1655" s="4"/>
      <c r="I1655" s="6" t="str">
        <f>IF(Tabelle1[[#This Row],[Beginn]]&lt;1,"",IF(OR(Tabelle1[[#This Row],[Beginn]]="Urlaub",Tabelle1[[#This Row],[Beginn]]="Krank",Tabelle1[[#This Row],[Beginn]]="Feiertag"),8/24,Tabelle1[[#This Row],[Ende]]-Tabelle1[[#This Row],[Beginn]]-Tabelle1[[#This Row],[Pause]]))</f>
        <v/>
      </c>
      <c r="J1655" s="2" t="str">
        <f>IF(ISNUMBER(Tabelle1[[#This Row],[Stunde]]),IF(Tabelle1[[#This Row],[Stunde]]&gt;0,Tabelle1[[#This Row],[Stunde]]*$J$1*24,""),"")</f>
        <v/>
      </c>
      <c r="K1655" t="str">
        <f>IF(MOD(Tabelle1[[#This Row],[Datum]],7)=1,SUMIF(Tabelle1[Datum],"&lt;="&amp;Tabelle1[[#This Row],[Datum]],Tabelle1[Betrag]),"")</f>
        <v/>
      </c>
      <c r="L1655" s="6" t="str">
        <f>IF(MOD(Tabelle1[[#This Row],[Datum]],7)=1,SUMIF(Tabelle1[Datum],"&lt;="&amp;Tabelle1[[#This Row],[Datum]],Tabelle1[Stunde]),"")</f>
        <v/>
      </c>
    </row>
    <row r="1656" spans="2:12" hidden="1">
      <c r="B1656">
        <f>IF(Tabelle1[[#This Row],[Datum]]&lt;1,"",YEAR(Tabelle1[[#This Row],[Datum]]))</f>
        <v>2029</v>
      </c>
      <c r="C1656">
        <f>IF(Tabelle1[[#This Row],[Datum]]&lt;1,"",MONTH(Tabelle1[[#This Row],[Datum]]))</f>
        <v>7</v>
      </c>
      <c r="D1656" t="str">
        <f>IF(Tabelle1[[#This Row],[Verdienst]]="","",_xlfn.ISOWEEKNUM(Tabelle1[[#This Row],[Datum]]))</f>
        <v/>
      </c>
      <c r="E1656" s="5">
        <v>47310</v>
      </c>
      <c r="F1656" s="4"/>
      <c r="G1656" s="4"/>
      <c r="I1656" s="6" t="str">
        <f>IF(Tabelle1[[#This Row],[Beginn]]&lt;1,"",IF(OR(Tabelle1[[#This Row],[Beginn]]="Urlaub",Tabelle1[[#This Row],[Beginn]]="Krank",Tabelle1[[#This Row],[Beginn]]="Feiertag"),8/24,Tabelle1[[#This Row],[Ende]]-Tabelle1[[#This Row],[Beginn]]-Tabelle1[[#This Row],[Pause]]))</f>
        <v/>
      </c>
      <c r="J1656" s="2" t="str">
        <f>IF(ISNUMBER(Tabelle1[[#This Row],[Stunde]]),IF(Tabelle1[[#This Row],[Stunde]]&gt;0,Tabelle1[[#This Row],[Stunde]]*$J$1*24,""),"")</f>
        <v/>
      </c>
      <c r="K1656" t="str">
        <f>IF(MOD(Tabelle1[[#This Row],[Datum]],7)=1,SUMIF(Tabelle1[Datum],"&lt;="&amp;Tabelle1[[#This Row],[Datum]],Tabelle1[Betrag]),"")</f>
        <v/>
      </c>
      <c r="L1656" s="6" t="str">
        <f>IF(MOD(Tabelle1[[#This Row],[Datum]],7)=1,SUMIF(Tabelle1[Datum],"&lt;="&amp;Tabelle1[[#This Row],[Datum]],Tabelle1[Stunde]),"")</f>
        <v/>
      </c>
    </row>
    <row r="1657" spans="2:12" hidden="1">
      <c r="B1657">
        <f>IF(Tabelle1[[#This Row],[Datum]]&lt;1,"",YEAR(Tabelle1[[#This Row],[Datum]]))</f>
        <v>2029</v>
      </c>
      <c r="C1657">
        <f>IF(Tabelle1[[#This Row],[Datum]]&lt;1,"",MONTH(Tabelle1[[#This Row],[Datum]]))</f>
        <v>7</v>
      </c>
      <c r="D1657" t="str">
        <f>IF(Tabelle1[[#This Row],[Verdienst]]="","",_xlfn.ISOWEEKNUM(Tabelle1[[#This Row],[Datum]]))</f>
        <v/>
      </c>
      <c r="E1657" s="5">
        <v>47311</v>
      </c>
      <c r="F1657" s="4"/>
      <c r="G1657" s="4"/>
      <c r="I1657" s="6" t="str">
        <f>IF(Tabelle1[[#This Row],[Beginn]]&lt;1,"",IF(OR(Tabelle1[[#This Row],[Beginn]]="Urlaub",Tabelle1[[#This Row],[Beginn]]="Krank",Tabelle1[[#This Row],[Beginn]]="Feiertag"),8/24,Tabelle1[[#This Row],[Ende]]-Tabelle1[[#This Row],[Beginn]]-Tabelle1[[#This Row],[Pause]]))</f>
        <v/>
      </c>
      <c r="J1657" s="2" t="str">
        <f>IF(ISNUMBER(Tabelle1[[#This Row],[Stunde]]),IF(Tabelle1[[#This Row],[Stunde]]&gt;0,Tabelle1[[#This Row],[Stunde]]*$J$1*24,""),"")</f>
        <v/>
      </c>
      <c r="K1657" t="str">
        <f>IF(MOD(Tabelle1[[#This Row],[Datum]],7)=1,SUMIF(Tabelle1[Datum],"&lt;="&amp;Tabelle1[[#This Row],[Datum]],Tabelle1[Betrag]),"")</f>
        <v/>
      </c>
      <c r="L1657" s="6" t="str">
        <f>IF(MOD(Tabelle1[[#This Row],[Datum]],7)=1,SUMIF(Tabelle1[Datum],"&lt;="&amp;Tabelle1[[#This Row],[Datum]],Tabelle1[Stunde]),"")</f>
        <v/>
      </c>
    </row>
    <row r="1658" spans="2:12" hidden="1">
      <c r="B1658">
        <f>IF(Tabelle1[[#This Row],[Datum]]&lt;1,"",YEAR(Tabelle1[[#This Row],[Datum]]))</f>
        <v>2029</v>
      </c>
      <c r="C1658">
        <f>IF(Tabelle1[[#This Row],[Datum]]&lt;1,"",MONTH(Tabelle1[[#This Row],[Datum]]))</f>
        <v>7</v>
      </c>
      <c r="D1658" t="str">
        <f>IF(Tabelle1[[#This Row],[Verdienst]]="","",_xlfn.ISOWEEKNUM(Tabelle1[[#This Row],[Datum]]))</f>
        <v/>
      </c>
      <c r="E1658" s="5">
        <v>47312</v>
      </c>
      <c r="F1658" s="4"/>
      <c r="G1658" s="4"/>
      <c r="I1658" s="6" t="str">
        <f>IF(Tabelle1[[#This Row],[Beginn]]&lt;1,"",IF(OR(Tabelle1[[#This Row],[Beginn]]="Urlaub",Tabelle1[[#This Row],[Beginn]]="Krank",Tabelle1[[#This Row],[Beginn]]="Feiertag"),8/24,Tabelle1[[#This Row],[Ende]]-Tabelle1[[#This Row],[Beginn]]-Tabelle1[[#This Row],[Pause]]))</f>
        <v/>
      </c>
      <c r="J1658" s="2" t="str">
        <f>IF(ISNUMBER(Tabelle1[[#This Row],[Stunde]]),IF(Tabelle1[[#This Row],[Stunde]]&gt;0,Tabelle1[[#This Row],[Stunde]]*$J$1*24,""),"")</f>
        <v/>
      </c>
      <c r="K1658" t="str">
        <f>IF(MOD(Tabelle1[[#This Row],[Datum]],7)=1,SUMIF(Tabelle1[Datum],"&lt;="&amp;Tabelle1[[#This Row],[Datum]],Tabelle1[Betrag]),"")</f>
        <v/>
      </c>
      <c r="L1658" s="6" t="str">
        <f>IF(MOD(Tabelle1[[#This Row],[Datum]],7)=1,SUMIF(Tabelle1[Datum],"&lt;="&amp;Tabelle1[[#This Row],[Datum]],Tabelle1[Stunde]),"")</f>
        <v/>
      </c>
    </row>
    <row r="1659" spans="2:12" hidden="1">
      <c r="B1659">
        <f>IF(Tabelle1[[#This Row],[Datum]]&lt;1,"",YEAR(Tabelle1[[#This Row],[Datum]]))</f>
        <v>2029</v>
      </c>
      <c r="C1659">
        <f>IF(Tabelle1[[#This Row],[Datum]]&lt;1,"",MONTH(Tabelle1[[#This Row],[Datum]]))</f>
        <v>7</v>
      </c>
      <c r="D1659" t="str">
        <f>IF(Tabelle1[[#This Row],[Verdienst]]="","",_xlfn.ISOWEEKNUM(Tabelle1[[#This Row],[Datum]]))</f>
        <v/>
      </c>
      <c r="E1659" s="5">
        <v>47313</v>
      </c>
      <c r="F1659" s="4"/>
      <c r="G1659" s="4"/>
      <c r="I1659" s="6" t="str">
        <f>IF(Tabelle1[[#This Row],[Beginn]]&lt;1,"",IF(OR(Tabelle1[[#This Row],[Beginn]]="Urlaub",Tabelle1[[#This Row],[Beginn]]="Krank",Tabelle1[[#This Row],[Beginn]]="Feiertag"),8/24,Tabelle1[[#This Row],[Ende]]-Tabelle1[[#This Row],[Beginn]]-Tabelle1[[#This Row],[Pause]]))</f>
        <v/>
      </c>
      <c r="J1659" s="2" t="str">
        <f>IF(ISNUMBER(Tabelle1[[#This Row],[Stunde]]),IF(Tabelle1[[#This Row],[Stunde]]&gt;0,Tabelle1[[#This Row],[Stunde]]*$J$1*24,""),"")</f>
        <v/>
      </c>
      <c r="K1659" t="str">
        <f>IF(MOD(Tabelle1[[#This Row],[Datum]],7)=1,SUMIF(Tabelle1[Datum],"&lt;="&amp;Tabelle1[[#This Row],[Datum]],Tabelle1[Betrag]),"")</f>
        <v/>
      </c>
      <c r="L1659" s="6" t="str">
        <f>IF(MOD(Tabelle1[[#This Row],[Datum]],7)=1,SUMIF(Tabelle1[Datum],"&lt;="&amp;Tabelle1[[#This Row],[Datum]],Tabelle1[Stunde]),"")</f>
        <v/>
      </c>
    </row>
    <row r="1660" spans="2:12" hidden="1">
      <c r="B1660">
        <f>IF(Tabelle1[[#This Row],[Datum]]&lt;1,"",YEAR(Tabelle1[[#This Row],[Datum]]))</f>
        <v>2029</v>
      </c>
      <c r="C1660">
        <f>IF(Tabelle1[[#This Row],[Datum]]&lt;1,"",MONTH(Tabelle1[[#This Row],[Datum]]))</f>
        <v>7</v>
      </c>
      <c r="D1660">
        <f>IF(Tabelle1[[#This Row],[Verdienst]]="","",_xlfn.ISOWEEKNUM(Tabelle1[[#This Row],[Datum]]))</f>
        <v>28</v>
      </c>
      <c r="E1660" s="5">
        <v>47314</v>
      </c>
      <c r="F1660" s="4"/>
      <c r="G1660" s="4"/>
      <c r="I1660" s="6" t="str">
        <f>IF(Tabelle1[[#This Row],[Beginn]]&lt;1,"",IF(OR(Tabelle1[[#This Row],[Beginn]]="Urlaub",Tabelle1[[#This Row],[Beginn]]="Krank",Tabelle1[[#This Row],[Beginn]]="Feiertag"),8/24,Tabelle1[[#This Row],[Ende]]-Tabelle1[[#This Row],[Beginn]]-Tabelle1[[#This Row],[Pause]]))</f>
        <v/>
      </c>
      <c r="J1660" s="2" t="str">
        <f>IF(ISNUMBER(Tabelle1[[#This Row],[Stunde]]),IF(Tabelle1[[#This Row],[Stunde]]&gt;0,Tabelle1[[#This Row],[Stunde]]*$J$1*24,""),"")</f>
        <v/>
      </c>
      <c r="K1660">
        <f>IF(MOD(Tabelle1[[#This Row],[Datum]],7)=1,SUMIF(Tabelle1[Datum],"&lt;="&amp;Tabelle1[[#This Row],[Datum]],Tabelle1[Betrag]),"")</f>
        <v>506.55999999999995</v>
      </c>
      <c r="L1660" s="6">
        <f>IF(MOD(Tabelle1[[#This Row],[Datum]],7)=1,SUMIF(Tabelle1[Datum],"&lt;="&amp;Tabelle1[[#This Row],[Datum]],Tabelle1[Stunde]),"")</f>
        <v>1.3333333333333333</v>
      </c>
    </row>
    <row r="1661" spans="2:12" hidden="1">
      <c r="B1661">
        <f>IF(Tabelle1[[#This Row],[Datum]]&lt;1,"",YEAR(Tabelle1[[#This Row],[Datum]]))</f>
        <v>2029</v>
      </c>
      <c r="C1661">
        <f>IF(Tabelle1[[#This Row],[Datum]]&lt;1,"",MONTH(Tabelle1[[#This Row],[Datum]]))</f>
        <v>7</v>
      </c>
      <c r="D1661" t="str">
        <f>IF(Tabelle1[[#This Row],[Verdienst]]="","",_xlfn.ISOWEEKNUM(Tabelle1[[#This Row],[Datum]]))</f>
        <v/>
      </c>
      <c r="E1661" s="5">
        <v>47315</v>
      </c>
      <c r="F1661" s="4"/>
      <c r="G1661" s="4"/>
      <c r="I1661" s="6" t="str">
        <f>IF(Tabelle1[[#This Row],[Beginn]]&lt;1,"",IF(OR(Tabelle1[[#This Row],[Beginn]]="Urlaub",Tabelle1[[#This Row],[Beginn]]="Krank",Tabelle1[[#This Row],[Beginn]]="Feiertag"),8/24,Tabelle1[[#This Row],[Ende]]-Tabelle1[[#This Row],[Beginn]]-Tabelle1[[#This Row],[Pause]]))</f>
        <v/>
      </c>
      <c r="J1661" s="2" t="str">
        <f>IF(ISNUMBER(Tabelle1[[#This Row],[Stunde]]),IF(Tabelle1[[#This Row],[Stunde]]&gt;0,Tabelle1[[#This Row],[Stunde]]*$J$1*24,""),"")</f>
        <v/>
      </c>
      <c r="K1661" t="str">
        <f>IF(MOD(Tabelle1[[#This Row],[Datum]],7)=1,SUMIF(Tabelle1[Datum],"&lt;="&amp;Tabelle1[[#This Row],[Datum]],Tabelle1[Betrag]),"")</f>
        <v/>
      </c>
      <c r="L1661" s="6" t="str">
        <f>IF(MOD(Tabelle1[[#This Row],[Datum]],7)=1,SUMIF(Tabelle1[Datum],"&lt;="&amp;Tabelle1[[#This Row],[Datum]],Tabelle1[Stunde]),"")</f>
        <v/>
      </c>
    </row>
    <row r="1662" spans="2:12" hidden="1">
      <c r="B1662">
        <f>IF(Tabelle1[[#This Row],[Datum]]&lt;1,"",YEAR(Tabelle1[[#This Row],[Datum]]))</f>
        <v>2029</v>
      </c>
      <c r="C1662">
        <f>IF(Tabelle1[[#This Row],[Datum]]&lt;1,"",MONTH(Tabelle1[[#This Row],[Datum]]))</f>
        <v>7</v>
      </c>
      <c r="D1662" t="str">
        <f>IF(Tabelle1[[#This Row],[Verdienst]]="","",_xlfn.ISOWEEKNUM(Tabelle1[[#This Row],[Datum]]))</f>
        <v/>
      </c>
      <c r="E1662" s="5">
        <v>47316</v>
      </c>
      <c r="F1662" s="4"/>
      <c r="G1662" s="4"/>
      <c r="I1662" s="6" t="str">
        <f>IF(Tabelle1[[#This Row],[Beginn]]&lt;1,"",IF(OR(Tabelle1[[#This Row],[Beginn]]="Urlaub",Tabelle1[[#This Row],[Beginn]]="Krank",Tabelle1[[#This Row],[Beginn]]="Feiertag"),8/24,Tabelle1[[#This Row],[Ende]]-Tabelle1[[#This Row],[Beginn]]-Tabelle1[[#This Row],[Pause]]))</f>
        <v/>
      </c>
      <c r="J1662" s="2" t="str">
        <f>IF(ISNUMBER(Tabelle1[[#This Row],[Stunde]]),IF(Tabelle1[[#This Row],[Stunde]]&gt;0,Tabelle1[[#This Row],[Stunde]]*$J$1*24,""),"")</f>
        <v/>
      </c>
      <c r="K1662" t="str">
        <f>IF(MOD(Tabelle1[[#This Row],[Datum]],7)=1,SUMIF(Tabelle1[Datum],"&lt;="&amp;Tabelle1[[#This Row],[Datum]],Tabelle1[Betrag]),"")</f>
        <v/>
      </c>
      <c r="L1662" s="6" t="str">
        <f>IF(MOD(Tabelle1[[#This Row],[Datum]],7)=1,SUMIF(Tabelle1[Datum],"&lt;="&amp;Tabelle1[[#This Row],[Datum]],Tabelle1[Stunde]),"")</f>
        <v/>
      </c>
    </row>
    <row r="1663" spans="2:12" hidden="1">
      <c r="B1663">
        <f>IF(Tabelle1[[#This Row],[Datum]]&lt;1,"",YEAR(Tabelle1[[#This Row],[Datum]]))</f>
        <v>2029</v>
      </c>
      <c r="C1663">
        <f>IF(Tabelle1[[#This Row],[Datum]]&lt;1,"",MONTH(Tabelle1[[#This Row],[Datum]]))</f>
        <v>7</v>
      </c>
      <c r="D1663" t="str">
        <f>IF(Tabelle1[[#This Row],[Verdienst]]="","",_xlfn.ISOWEEKNUM(Tabelle1[[#This Row],[Datum]]))</f>
        <v/>
      </c>
      <c r="E1663" s="5">
        <v>47317</v>
      </c>
      <c r="F1663" s="4"/>
      <c r="G1663" s="4"/>
      <c r="I1663" s="6" t="str">
        <f>IF(Tabelle1[[#This Row],[Beginn]]&lt;1,"",IF(OR(Tabelle1[[#This Row],[Beginn]]="Urlaub",Tabelle1[[#This Row],[Beginn]]="Krank",Tabelle1[[#This Row],[Beginn]]="Feiertag"),8/24,Tabelle1[[#This Row],[Ende]]-Tabelle1[[#This Row],[Beginn]]-Tabelle1[[#This Row],[Pause]]))</f>
        <v/>
      </c>
      <c r="J1663" s="2" t="str">
        <f>IF(ISNUMBER(Tabelle1[[#This Row],[Stunde]]),IF(Tabelle1[[#This Row],[Stunde]]&gt;0,Tabelle1[[#This Row],[Stunde]]*$J$1*24,""),"")</f>
        <v/>
      </c>
      <c r="K1663" t="str">
        <f>IF(MOD(Tabelle1[[#This Row],[Datum]],7)=1,SUMIF(Tabelle1[Datum],"&lt;="&amp;Tabelle1[[#This Row],[Datum]],Tabelle1[Betrag]),"")</f>
        <v/>
      </c>
      <c r="L1663" s="6" t="str">
        <f>IF(MOD(Tabelle1[[#This Row],[Datum]],7)=1,SUMIF(Tabelle1[Datum],"&lt;="&amp;Tabelle1[[#This Row],[Datum]],Tabelle1[Stunde]),"")</f>
        <v/>
      </c>
    </row>
    <row r="1664" spans="2:12" hidden="1">
      <c r="B1664">
        <f>IF(Tabelle1[[#This Row],[Datum]]&lt;1,"",YEAR(Tabelle1[[#This Row],[Datum]]))</f>
        <v>2029</v>
      </c>
      <c r="C1664">
        <f>IF(Tabelle1[[#This Row],[Datum]]&lt;1,"",MONTH(Tabelle1[[#This Row],[Datum]]))</f>
        <v>7</v>
      </c>
      <c r="D1664" t="str">
        <f>IF(Tabelle1[[#This Row],[Verdienst]]="","",_xlfn.ISOWEEKNUM(Tabelle1[[#This Row],[Datum]]))</f>
        <v/>
      </c>
      <c r="E1664" s="5">
        <v>47318</v>
      </c>
      <c r="F1664" s="4"/>
      <c r="G1664" s="4"/>
      <c r="I1664" s="6" t="str">
        <f>IF(Tabelle1[[#This Row],[Beginn]]&lt;1,"",IF(OR(Tabelle1[[#This Row],[Beginn]]="Urlaub",Tabelle1[[#This Row],[Beginn]]="Krank",Tabelle1[[#This Row],[Beginn]]="Feiertag"),8/24,Tabelle1[[#This Row],[Ende]]-Tabelle1[[#This Row],[Beginn]]-Tabelle1[[#This Row],[Pause]]))</f>
        <v/>
      </c>
      <c r="J1664" s="2" t="str">
        <f>IF(ISNUMBER(Tabelle1[[#This Row],[Stunde]]),IF(Tabelle1[[#This Row],[Stunde]]&gt;0,Tabelle1[[#This Row],[Stunde]]*$J$1*24,""),"")</f>
        <v/>
      </c>
      <c r="K1664" t="str">
        <f>IF(MOD(Tabelle1[[#This Row],[Datum]],7)=1,SUMIF(Tabelle1[Datum],"&lt;="&amp;Tabelle1[[#This Row],[Datum]],Tabelle1[Betrag]),"")</f>
        <v/>
      </c>
      <c r="L1664" s="6" t="str">
        <f>IF(MOD(Tabelle1[[#This Row],[Datum]],7)=1,SUMIF(Tabelle1[Datum],"&lt;="&amp;Tabelle1[[#This Row],[Datum]],Tabelle1[Stunde]),"")</f>
        <v/>
      </c>
    </row>
    <row r="1665" spans="2:12" hidden="1">
      <c r="B1665">
        <f>IF(Tabelle1[[#This Row],[Datum]]&lt;1,"",YEAR(Tabelle1[[#This Row],[Datum]]))</f>
        <v>2029</v>
      </c>
      <c r="C1665">
        <f>IF(Tabelle1[[#This Row],[Datum]]&lt;1,"",MONTH(Tabelle1[[#This Row],[Datum]]))</f>
        <v>7</v>
      </c>
      <c r="D1665" t="str">
        <f>IF(Tabelle1[[#This Row],[Verdienst]]="","",_xlfn.ISOWEEKNUM(Tabelle1[[#This Row],[Datum]]))</f>
        <v/>
      </c>
      <c r="E1665" s="5">
        <v>47319</v>
      </c>
      <c r="F1665" s="4"/>
      <c r="G1665" s="4"/>
      <c r="I1665" s="6" t="str">
        <f>IF(Tabelle1[[#This Row],[Beginn]]&lt;1,"",IF(OR(Tabelle1[[#This Row],[Beginn]]="Urlaub",Tabelle1[[#This Row],[Beginn]]="Krank",Tabelle1[[#This Row],[Beginn]]="Feiertag"),8/24,Tabelle1[[#This Row],[Ende]]-Tabelle1[[#This Row],[Beginn]]-Tabelle1[[#This Row],[Pause]]))</f>
        <v/>
      </c>
      <c r="J1665" s="2" t="str">
        <f>IF(ISNUMBER(Tabelle1[[#This Row],[Stunde]]),IF(Tabelle1[[#This Row],[Stunde]]&gt;0,Tabelle1[[#This Row],[Stunde]]*$J$1*24,""),"")</f>
        <v/>
      </c>
      <c r="K1665" t="str">
        <f>IF(MOD(Tabelle1[[#This Row],[Datum]],7)=1,SUMIF(Tabelle1[Datum],"&lt;="&amp;Tabelle1[[#This Row],[Datum]],Tabelle1[Betrag]),"")</f>
        <v/>
      </c>
      <c r="L1665" s="6" t="str">
        <f>IF(MOD(Tabelle1[[#This Row],[Datum]],7)=1,SUMIF(Tabelle1[Datum],"&lt;="&amp;Tabelle1[[#This Row],[Datum]],Tabelle1[Stunde]),"")</f>
        <v/>
      </c>
    </row>
    <row r="1666" spans="2:12" hidden="1">
      <c r="B1666">
        <f>IF(Tabelle1[[#This Row],[Datum]]&lt;1,"",YEAR(Tabelle1[[#This Row],[Datum]]))</f>
        <v>2029</v>
      </c>
      <c r="C1666">
        <f>IF(Tabelle1[[#This Row],[Datum]]&lt;1,"",MONTH(Tabelle1[[#This Row],[Datum]]))</f>
        <v>7</v>
      </c>
      <c r="D1666" t="str">
        <f>IF(Tabelle1[[#This Row],[Verdienst]]="","",_xlfn.ISOWEEKNUM(Tabelle1[[#This Row],[Datum]]))</f>
        <v/>
      </c>
      <c r="E1666" s="5">
        <v>47320</v>
      </c>
      <c r="F1666" s="4"/>
      <c r="G1666" s="4"/>
      <c r="I1666" s="6" t="str">
        <f>IF(Tabelle1[[#This Row],[Beginn]]&lt;1,"",IF(OR(Tabelle1[[#This Row],[Beginn]]="Urlaub",Tabelle1[[#This Row],[Beginn]]="Krank",Tabelle1[[#This Row],[Beginn]]="Feiertag"),8/24,Tabelle1[[#This Row],[Ende]]-Tabelle1[[#This Row],[Beginn]]-Tabelle1[[#This Row],[Pause]]))</f>
        <v/>
      </c>
      <c r="J1666" s="2" t="str">
        <f>IF(ISNUMBER(Tabelle1[[#This Row],[Stunde]]),IF(Tabelle1[[#This Row],[Stunde]]&gt;0,Tabelle1[[#This Row],[Stunde]]*$J$1*24,""),"")</f>
        <v/>
      </c>
      <c r="K1666" t="str">
        <f>IF(MOD(Tabelle1[[#This Row],[Datum]],7)=1,SUMIF(Tabelle1[Datum],"&lt;="&amp;Tabelle1[[#This Row],[Datum]],Tabelle1[Betrag]),"")</f>
        <v/>
      </c>
      <c r="L1666" s="6" t="str">
        <f>IF(MOD(Tabelle1[[#This Row],[Datum]],7)=1,SUMIF(Tabelle1[Datum],"&lt;="&amp;Tabelle1[[#This Row],[Datum]],Tabelle1[Stunde]),"")</f>
        <v/>
      </c>
    </row>
    <row r="1667" spans="2:12" hidden="1">
      <c r="B1667">
        <f>IF(Tabelle1[[#This Row],[Datum]]&lt;1,"",YEAR(Tabelle1[[#This Row],[Datum]]))</f>
        <v>2029</v>
      </c>
      <c r="C1667">
        <f>IF(Tabelle1[[#This Row],[Datum]]&lt;1,"",MONTH(Tabelle1[[#This Row],[Datum]]))</f>
        <v>7</v>
      </c>
      <c r="D1667">
        <f>IF(Tabelle1[[#This Row],[Verdienst]]="","",_xlfn.ISOWEEKNUM(Tabelle1[[#This Row],[Datum]]))</f>
        <v>29</v>
      </c>
      <c r="E1667" s="5">
        <v>47321</v>
      </c>
      <c r="F1667" s="4"/>
      <c r="G1667" s="4"/>
      <c r="I1667" s="6" t="str">
        <f>IF(Tabelle1[[#This Row],[Beginn]]&lt;1,"",IF(OR(Tabelle1[[#This Row],[Beginn]]="Urlaub",Tabelle1[[#This Row],[Beginn]]="Krank",Tabelle1[[#This Row],[Beginn]]="Feiertag"),8/24,Tabelle1[[#This Row],[Ende]]-Tabelle1[[#This Row],[Beginn]]-Tabelle1[[#This Row],[Pause]]))</f>
        <v/>
      </c>
      <c r="J1667" s="2" t="str">
        <f>IF(ISNUMBER(Tabelle1[[#This Row],[Stunde]]),IF(Tabelle1[[#This Row],[Stunde]]&gt;0,Tabelle1[[#This Row],[Stunde]]*$J$1*24,""),"")</f>
        <v/>
      </c>
      <c r="K1667">
        <f>IF(MOD(Tabelle1[[#This Row],[Datum]],7)=1,SUMIF(Tabelle1[Datum],"&lt;="&amp;Tabelle1[[#This Row],[Datum]],Tabelle1[Betrag]),"")</f>
        <v>506.55999999999995</v>
      </c>
      <c r="L1667" s="6">
        <f>IF(MOD(Tabelle1[[#This Row],[Datum]],7)=1,SUMIF(Tabelle1[Datum],"&lt;="&amp;Tabelle1[[#This Row],[Datum]],Tabelle1[Stunde]),"")</f>
        <v>1.3333333333333333</v>
      </c>
    </row>
    <row r="1668" spans="2:12" hidden="1">
      <c r="B1668">
        <f>IF(Tabelle1[[#This Row],[Datum]]&lt;1,"",YEAR(Tabelle1[[#This Row],[Datum]]))</f>
        <v>2029</v>
      </c>
      <c r="C1668">
        <f>IF(Tabelle1[[#This Row],[Datum]]&lt;1,"",MONTH(Tabelle1[[#This Row],[Datum]]))</f>
        <v>7</v>
      </c>
      <c r="D1668" t="str">
        <f>IF(Tabelle1[[#This Row],[Verdienst]]="","",_xlfn.ISOWEEKNUM(Tabelle1[[#This Row],[Datum]]))</f>
        <v/>
      </c>
      <c r="E1668" s="5">
        <v>47322</v>
      </c>
      <c r="F1668" s="4"/>
      <c r="G1668" s="4"/>
      <c r="I1668" s="6" t="str">
        <f>IF(Tabelle1[[#This Row],[Beginn]]&lt;1,"",IF(OR(Tabelle1[[#This Row],[Beginn]]="Urlaub",Tabelle1[[#This Row],[Beginn]]="Krank",Tabelle1[[#This Row],[Beginn]]="Feiertag"),8/24,Tabelle1[[#This Row],[Ende]]-Tabelle1[[#This Row],[Beginn]]-Tabelle1[[#This Row],[Pause]]))</f>
        <v/>
      </c>
      <c r="J1668" s="2" t="str">
        <f>IF(ISNUMBER(Tabelle1[[#This Row],[Stunde]]),IF(Tabelle1[[#This Row],[Stunde]]&gt;0,Tabelle1[[#This Row],[Stunde]]*$J$1*24,""),"")</f>
        <v/>
      </c>
      <c r="K1668" t="str">
        <f>IF(MOD(Tabelle1[[#This Row],[Datum]],7)=1,SUMIF(Tabelle1[Datum],"&lt;="&amp;Tabelle1[[#This Row],[Datum]],Tabelle1[Betrag]),"")</f>
        <v/>
      </c>
      <c r="L1668" s="6" t="str">
        <f>IF(MOD(Tabelle1[[#This Row],[Datum]],7)=1,SUMIF(Tabelle1[Datum],"&lt;="&amp;Tabelle1[[#This Row],[Datum]],Tabelle1[Stunde]),"")</f>
        <v/>
      </c>
    </row>
    <row r="1669" spans="2:12" hidden="1">
      <c r="B1669">
        <f>IF(Tabelle1[[#This Row],[Datum]]&lt;1,"",YEAR(Tabelle1[[#This Row],[Datum]]))</f>
        <v>2029</v>
      </c>
      <c r="C1669">
        <f>IF(Tabelle1[[#This Row],[Datum]]&lt;1,"",MONTH(Tabelle1[[#This Row],[Datum]]))</f>
        <v>7</v>
      </c>
      <c r="D1669" t="str">
        <f>IF(Tabelle1[[#This Row],[Verdienst]]="","",_xlfn.ISOWEEKNUM(Tabelle1[[#This Row],[Datum]]))</f>
        <v/>
      </c>
      <c r="E1669" s="5">
        <v>47323</v>
      </c>
      <c r="F1669" s="4"/>
      <c r="G1669" s="4"/>
      <c r="I1669" s="6" t="str">
        <f>IF(Tabelle1[[#This Row],[Beginn]]&lt;1,"",IF(OR(Tabelle1[[#This Row],[Beginn]]="Urlaub",Tabelle1[[#This Row],[Beginn]]="Krank",Tabelle1[[#This Row],[Beginn]]="Feiertag"),8/24,Tabelle1[[#This Row],[Ende]]-Tabelle1[[#This Row],[Beginn]]-Tabelle1[[#This Row],[Pause]]))</f>
        <v/>
      </c>
      <c r="J1669" s="2" t="str">
        <f>IF(ISNUMBER(Tabelle1[[#This Row],[Stunde]]),IF(Tabelle1[[#This Row],[Stunde]]&gt;0,Tabelle1[[#This Row],[Stunde]]*$J$1*24,""),"")</f>
        <v/>
      </c>
      <c r="K1669" t="str">
        <f>IF(MOD(Tabelle1[[#This Row],[Datum]],7)=1,SUMIF(Tabelle1[Datum],"&lt;="&amp;Tabelle1[[#This Row],[Datum]],Tabelle1[Betrag]),"")</f>
        <v/>
      </c>
      <c r="L1669" s="6" t="str">
        <f>IF(MOD(Tabelle1[[#This Row],[Datum]],7)=1,SUMIF(Tabelle1[Datum],"&lt;="&amp;Tabelle1[[#This Row],[Datum]],Tabelle1[Stunde]),"")</f>
        <v/>
      </c>
    </row>
    <row r="1670" spans="2:12" hidden="1">
      <c r="B1670">
        <f>IF(Tabelle1[[#This Row],[Datum]]&lt;1,"",YEAR(Tabelle1[[#This Row],[Datum]]))</f>
        <v>2029</v>
      </c>
      <c r="C1670">
        <f>IF(Tabelle1[[#This Row],[Datum]]&lt;1,"",MONTH(Tabelle1[[#This Row],[Datum]]))</f>
        <v>7</v>
      </c>
      <c r="D1670" t="str">
        <f>IF(Tabelle1[[#This Row],[Verdienst]]="","",_xlfn.ISOWEEKNUM(Tabelle1[[#This Row],[Datum]]))</f>
        <v/>
      </c>
      <c r="E1670" s="5">
        <v>47324</v>
      </c>
      <c r="F1670" s="4"/>
      <c r="G1670" s="4"/>
      <c r="I1670" s="6" t="str">
        <f>IF(Tabelle1[[#This Row],[Beginn]]&lt;1,"",IF(OR(Tabelle1[[#This Row],[Beginn]]="Urlaub",Tabelle1[[#This Row],[Beginn]]="Krank",Tabelle1[[#This Row],[Beginn]]="Feiertag"),8/24,Tabelle1[[#This Row],[Ende]]-Tabelle1[[#This Row],[Beginn]]-Tabelle1[[#This Row],[Pause]]))</f>
        <v/>
      </c>
      <c r="J1670" s="2" t="str">
        <f>IF(ISNUMBER(Tabelle1[[#This Row],[Stunde]]),IF(Tabelle1[[#This Row],[Stunde]]&gt;0,Tabelle1[[#This Row],[Stunde]]*$J$1*24,""),"")</f>
        <v/>
      </c>
      <c r="K1670" t="str">
        <f>IF(MOD(Tabelle1[[#This Row],[Datum]],7)=1,SUMIF(Tabelle1[Datum],"&lt;="&amp;Tabelle1[[#This Row],[Datum]],Tabelle1[Betrag]),"")</f>
        <v/>
      </c>
      <c r="L1670" s="6" t="str">
        <f>IF(MOD(Tabelle1[[#This Row],[Datum]],7)=1,SUMIF(Tabelle1[Datum],"&lt;="&amp;Tabelle1[[#This Row],[Datum]],Tabelle1[Stunde]),"")</f>
        <v/>
      </c>
    </row>
    <row r="1671" spans="2:12" hidden="1">
      <c r="B1671">
        <f>IF(Tabelle1[[#This Row],[Datum]]&lt;1,"",YEAR(Tabelle1[[#This Row],[Datum]]))</f>
        <v>2029</v>
      </c>
      <c r="C1671">
        <f>IF(Tabelle1[[#This Row],[Datum]]&lt;1,"",MONTH(Tabelle1[[#This Row],[Datum]]))</f>
        <v>7</v>
      </c>
      <c r="D1671" t="str">
        <f>IF(Tabelle1[[#This Row],[Verdienst]]="","",_xlfn.ISOWEEKNUM(Tabelle1[[#This Row],[Datum]]))</f>
        <v/>
      </c>
      <c r="E1671" s="5">
        <v>47325</v>
      </c>
      <c r="F1671" s="4"/>
      <c r="G1671" s="4"/>
      <c r="I1671" s="6" t="str">
        <f>IF(Tabelle1[[#This Row],[Beginn]]&lt;1,"",IF(OR(Tabelle1[[#This Row],[Beginn]]="Urlaub",Tabelle1[[#This Row],[Beginn]]="Krank",Tabelle1[[#This Row],[Beginn]]="Feiertag"),8/24,Tabelle1[[#This Row],[Ende]]-Tabelle1[[#This Row],[Beginn]]-Tabelle1[[#This Row],[Pause]]))</f>
        <v/>
      </c>
      <c r="J1671" s="2" t="str">
        <f>IF(ISNUMBER(Tabelle1[[#This Row],[Stunde]]),IF(Tabelle1[[#This Row],[Stunde]]&gt;0,Tabelle1[[#This Row],[Stunde]]*$J$1*24,""),"")</f>
        <v/>
      </c>
      <c r="K1671" t="str">
        <f>IF(MOD(Tabelle1[[#This Row],[Datum]],7)=1,SUMIF(Tabelle1[Datum],"&lt;="&amp;Tabelle1[[#This Row],[Datum]],Tabelle1[Betrag]),"")</f>
        <v/>
      </c>
      <c r="L1671" s="6" t="str">
        <f>IF(MOD(Tabelle1[[#This Row],[Datum]],7)=1,SUMIF(Tabelle1[Datum],"&lt;="&amp;Tabelle1[[#This Row],[Datum]],Tabelle1[Stunde]),"")</f>
        <v/>
      </c>
    </row>
    <row r="1672" spans="2:12" hidden="1">
      <c r="B1672">
        <f>IF(Tabelle1[[#This Row],[Datum]]&lt;1,"",YEAR(Tabelle1[[#This Row],[Datum]]))</f>
        <v>2029</v>
      </c>
      <c r="C1672">
        <f>IF(Tabelle1[[#This Row],[Datum]]&lt;1,"",MONTH(Tabelle1[[#This Row],[Datum]]))</f>
        <v>7</v>
      </c>
      <c r="D1672" t="str">
        <f>IF(Tabelle1[[#This Row],[Verdienst]]="","",_xlfn.ISOWEEKNUM(Tabelle1[[#This Row],[Datum]]))</f>
        <v/>
      </c>
      <c r="E1672" s="5">
        <v>47326</v>
      </c>
      <c r="F1672" s="4"/>
      <c r="G1672" s="4"/>
      <c r="I1672" s="6" t="str">
        <f>IF(Tabelle1[[#This Row],[Beginn]]&lt;1,"",IF(OR(Tabelle1[[#This Row],[Beginn]]="Urlaub",Tabelle1[[#This Row],[Beginn]]="Krank",Tabelle1[[#This Row],[Beginn]]="Feiertag"),8/24,Tabelle1[[#This Row],[Ende]]-Tabelle1[[#This Row],[Beginn]]-Tabelle1[[#This Row],[Pause]]))</f>
        <v/>
      </c>
      <c r="J1672" s="2" t="str">
        <f>IF(ISNUMBER(Tabelle1[[#This Row],[Stunde]]),IF(Tabelle1[[#This Row],[Stunde]]&gt;0,Tabelle1[[#This Row],[Stunde]]*$J$1*24,""),"")</f>
        <v/>
      </c>
      <c r="K1672" t="str">
        <f>IF(MOD(Tabelle1[[#This Row],[Datum]],7)=1,SUMIF(Tabelle1[Datum],"&lt;="&amp;Tabelle1[[#This Row],[Datum]],Tabelle1[Betrag]),"")</f>
        <v/>
      </c>
      <c r="L1672" s="6" t="str">
        <f>IF(MOD(Tabelle1[[#This Row],[Datum]],7)=1,SUMIF(Tabelle1[Datum],"&lt;="&amp;Tabelle1[[#This Row],[Datum]],Tabelle1[Stunde]),"")</f>
        <v/>
      </c>
    </row>
    <row r="1673" spans="2:12" hidden="1">
      <c r="B1673">
        <f>IF(Tabelle1[[#This Row],[Datum]]&lt;1,"",YEAR(Tabelle1[[#This Row],[Datum]]))</f>
        <v>2029</v>
      </c>
      <c r="C1673">
        <f>IF(Tabelle1[[#This Row],[Datum]]&lt;1,"",MONTH(Tabelle1[[#This Row],[Datum]]))</f>
        <v>7</v>
      </c>
      <c r="D1673" t="str">
        <f>IF(Tabelle1[[#This Row],[Verdienst]]="","",_xlfn.ISOWEEKNUM(Tabelle1[[#This Row],[Datum]]))</f>
        <v/>
      </c>
      <c r="E1673" s="5">
        <v>47327</v>
      </c>
      <c r="F1673" s="4"/>
      <c r="G1673" s="4"/>
      <c r="I1673" s="6" t="str">
        <f>IF(Tabelle1[[#This Row],[Beginn]]&lt;1,"",IF(OR(Tabelle1[[#This Row],[Beginn]]="Urlaub",Tabelle1[[#This Row],[Beginn]]="Krank",Tabelle1[[#This Row],[Beginn]]="Feiertag"),8/24,Tabelle1[[#This Row],[Ende]]-Tabelle1[[#This Row],[Beginn]]-Tabelle1[[#This Row],[Pause]]))</f>
        <v/>
      </c>
      <c r="J1673" s="2" t="str">
        <f>IF(ISNUMBER(Tabelle1[[#This Row],[Stunde]]),IF(Tabelle1[[#This Row],[Stunde]]&gt;0,Tabelle1[[#This Row],[Stunde]]*$J$1*24,""),"")</f>
        <v/>
      </c>
      <c r="K1673" t="str">
        <f>IF(MOD(Tabelle1[[#This Row],[Datum]],7)=1,SUMIF(Tabelle1[Datum],"&lt;="&amp;Tabelle1[[#This Row],[Datum]],Tabelle1[Betrag]),"")</f>
        <v/>
      </c>
      <c r="L1673" s="6" t="str">
        <f>IF(MOD(Tabelle1[[#This Row],[Datum]],7)=1,SUMIF(Tabelle1[Datum],"&lt;="&amp;Tabelle1[[#This Row],[Datum]],Tabelle1[Stunde]),"")</f>
        <v/>
      </c>
    </row>
    <row r="1674" spans="2:12" hidden="1">
      <c r="B1674">
        <f>IF(Tabelle1[[#This Row],[Datum]]&lt;1,"",YEAR(Tabelle1[[#This Row],[Datum]]))</f>
        <v>2029</v>
      </c>
      <c r="C1674">
        <f>IF(Tabelle1[[#This Row],[Datum]]&lt;1,"",MONTH(Tabelle1[[#This Row],[Datum]]))</f>
        <v>7</v>
      </c>
      <c r="D1674">
        <f>IF(Tabelle1[[#This Row],[Verdienst]]="","",_xlfn.ISOWEEKNUM(Tabelle1[[#This Row],[Datum]]))</f>
        <v>30</v>
      </c>
      <c r="E1674" s="5">
        <v>47328</v>
      </c>
      <c r="F1674" s="4"/>
      <c r="G1674" s="4"/>
      <c r="I1674" s="6" t="str">
        <f>IF(Tabelle1[[#This Row],[Beginn]]&lt;1,"",IF(OR(Tabelle1[[#This Row],[Beginn]]="Urlaub",Tabelle1[[#This Row],[Beginn]]="Krank",Tabelle1[[#This Row],[Beginn]]="Feiertag"),8/24,Tabelle1[[#This Row],[Ende]]-Tabelle1[[#This Row],[Beginn]]-Tabelle1[[#This Row],[Pause]]))</f>
        <v/>
      </c>
      <c r="J1674" s="2" t="str">
        <f>IF(ISNUMBER(Tabelle1[[#This Row],[Stunde]]),IF(Tabelle1[[#This Row],[Stunde]]&gt;0,Tabelle1[[#This Row],[Stunde]]*$J$1*24,""),"")</f>
        <v/>
      </c>
      <c r="K1674">
        <f>IF(MOD(Tabelle1[[#This Row],[Datum]],7)=1,SUMIF(Tabelle1[Datum],"&lt;="&amp;Tabelle1[[#This Row],[Datum]],Tabelle1[Betrag]),"")</f>
        <v>506.55999999999995</v>
      </c>
      <c r="L1674" s="6">
        <f>IF(MOD(Tabelle1[[#This Row],[Datum]],7)=1,SUMIF(Tabelle1[Datum],"&lt;="&amp;Tabelle1[[#This Row],[Datum]],Tabelle1[Stunde]),"")</f>
        <v>1.3333333333333333</v>
      </c>
    </row>
    <row r="1675" spans="2:12" hidden="1">
      <c r="B1675">
        <f>IF(Tabelle1[[#This Row],[Datum]]&lt;1,"",YEAR(Tabelle1[[#This Row],[Datum]]))</f>
        <v>2029</v>
      </c>
      <c r="C1675">
        <f>IF(Tabelle1[[#This Row],[Datum]]&lt;1,"",MONTH(Tabelle1[[#This Row],[Datum]]))</f>
        <v>7</v>
      </c>
      <c r="D1675" t="str">
        <f>IF(Tabelle1[[#This Row],[Verdienst]]="","",_xlfn.ISOWEEKNUM(Tabelle1[[#This Row],[Datum]]))</f>
        <v/>
      </c>
      <c r="E1675" s="5">
        <v>47329</v>
      </c>
      <c r="F1675" s="4"/>
      <c r="G1675" s="4"/>
      <c r="I1675" s="6" t="str">
        <f>IF(Tabelle1[[#This Row],[Beginn]]&lt;1,"",IF(OR(Tabelle1[[#This Row],[Beginn]]="Urlaub",Tabelle1[[#This Row],[Beginn]]="Krank",Tabelle1[[#This Row],[Beginn]]="Feiertag"),8/24,Tabelle1[[#This Row],[Ende]]-Tabelle1[[#This Row],[Beginn]]-Tabelle1[[#This Row],[Pause]]))</f>
        <v/>
      </c>
      <c r="J1675" s="2" t="str">
        <f>IF(ISNUMBER(Tabelle1[[#This Row],[Stunde]]),IF(Tabelle1[[#This Row],[Stunde]]&gt;0,Tabelle1[[#This Row],[Stunde]]*$J$1*24,""),"")</f>
        <v/>
      </c>
      <c r="K1675" t="str">
        <f>IF(MOD(Tabelle1[[#This Row],[Datum]],7)=1,SUMIF(Tabelle1[Datum],"&lt;="&amp;Tabelle1[[#This Row],[Datum]],Tabelle1[Betrag]),"")</f>
        <v/>
      </c>
      <c r="L1675" s="6" t="str">
        <f>IF(MOD(Tabelle1[[#This Row],[Datum]],7)=1,SUMIF(Tabelle1[Datum],"&lt;="&amp;Tabelle1[[#This Row],[Datum]],Tabelle1[Stunde]),"")</f>
        <v/>
      </c>
    </row>
    <row r="1676" spans="2:12" hidden="1">
      <c r="B1676">
        <f>IF(Tabelle1[[#This Row],[Datum]]&lt;1,"",YEAR(Tabelle1[[#This Row],[Datum]]))</f>
        <v>2029</v>
      </c>
      <c r="C1676">
        <f>IF(Tabelle1[[#This Row],[Datum]]&lt;1,"",MONTH(Tabelle1[[#This Row],[Datum]]))</f>
        <v>7</v>
      </c>
      <c r="D1676" t="str">
        <f>IF(Tabelle1[[#This Row],[Verdienst]]="","",_xlfn.ISOWEEKNUM(Tabelle1[[#This Row],[Datum]]))</f>
        <v/>
      </c>
      <c r="E1676" s="5">
        <v>47330</v>
      </c>
      <c r="F1676" s="4"/>
      <c r="G1676" s="4"/>
      <c r="I1676" s="6" t="str">
        <f>IF(Tabelle1[[#This Row],[Beginn]]&lt;1,"",IF(OR(Tabelle1[[#This Row],[Beginn]]="Urlaub",Tabelle1[[#This Row],[Beginn]]="Krank",Tabelle1[[#This Row],[Beginn]]="Feiertag"),8/24,Tabelle1[[#This Row],[Ende]]-Tabelle1[[#This Row],[Beginn]]-Tabelle1[[#This Row],[Pause]]))</f>
        <v/>
      </c>
      <c r="J1676" s="2" t="str">
        <f>IF(ISNUMBER(Tabelle1[[#This Row],[Stunde]]),IF(Tabelle1[[#This Row],[Stunde]]&gt;0,Tabelle1[[#This Row],[Stunde]]*$J$1*24,""),"")</f>
        <v/>
      </c>
      <c r="K1676" t="str">
        <f>IF(MOD(Tabelle1[[#This Row],[Datum]],7)=1,SUMIF(Tabelle1[Datum],"&lt;="&amp;Tabelle1[[#This Row],[Datum]],Tabelle1[Betrag]),"")</f>
        <v/>
      </c>
      <c r="L1676" s="6" t="str">
        <f>IF(MOD(Tabelle1[[#This Row],[Datum]],7)=1,SUMIF(Tabelle1[Datum],"&lt;="&amp;Tabelle1[[#This Row],[Datum]],Tabelle1[Stunde]),"")</f>
        <v/>
      </c>
    </row>
    <row r="1677" spans="2:12" hidden="1">
      <c r="B1677">
        <f>IF(Tabelle1[[#This Row],[Datum]]&lt;1,"",YEAR(Tabelle1[[#This Row],[Datum]]))</f>
        <v>2029</v>
      </c>
      <c r="C1677">
        <f>IF(Tabelle1[[#This Row],[Datum]]&lt;1,"",MONTH(Tabelle1[[#This Row],[Datum]]))</f>
        <v>8</v>
      </c>
      <c r="D1677" t="str">
        <f>IF(Tabelle1[[#This Row],[Verdienst]]="","",_xlfn.ISOWEEKNUM(Tabelle1[[#This Row],[Datum]]))</f>
        <v/>
      </c>
      <c r="E1677" s="5">
        <v>47331</v>
      </c>
      <c r="F1677" s="4"/>
      <c r="G1677" s="4"/>
      <c r="I1677" s="6" t="str">
        <f>IF(Tabelle1[[#This Row],[Beginn]]&lt;1,"",IF(OR(Tabelle1[[#This Row],[Beginn]]="Urlaub",Tabelle1[[#This Row],[Beginn]]="Krank",Tabelle1[[#This Row],[Beginn]]="Feiertag"),8/24,Tabelle1[[#This Row],[Ende]]-Tabelle1[[#This Row],[Beginn]]-Tabelle1[[#This Row],[Pause]]))</f>
        <v/>
      </c>
      <c r="J1677" s="2" t="str">
        <f>IF(ISNUMBER(Tabelle1[[#This Row],[Stunde]]),IF(Tabelle1[[#This Row],[Stunde]]&gt;0,Tabelle1[[#This Row],[Stunde]]*$J$1*24,""),"")</f>
        <v/>
      </c>
      <c r="K1677" t="str">
        <f>IF(MOD(Tabelle1[[#This Row],[Datum]],7)=1,SUMIF(Tabelle1[Datum],"&lt;="&amp;Tabelle1[[#This Row],[Datum]],Tabelle1[Betrag]),"")</f>
        <v/>
      </c>
      <c r="L1677" s="6" t="str">
        <f>IF(MOD(Tabelle1[[#This Row],[Datum]],7)=1,SUMIF(Tabelle1[Datum],"&lt;="&amp;Tabelle1[[#This Row],[Datum]],Tabelle1[Stunde]),"")</f>
        <v/>
      </c>
    </row>
    <row r="1678" spans="2:12" hidden="1">
      <c r="B1678">
        <f>IF(Tabelle1[[#This Row],[Datum]]&lt;1,"",YEAR(Tabelle1[[#This Row],[Datum]]))</f>
        <v>2029</v>
      </c>
      <c r="C1678">
        <f>IF(Tabelle1[[#This Row],[Datum]]&lt;1,"",MONTH(Tabelle1[[#This Row],[Datum]]))</f>
        <v>8</v>
      </c>
      <c r="D1678" t="str">
        <f>IF(Tabelle1[[#This Row],[Verdienst]]="","",_xlfn.ISOWEEKNUM(Tabelle1[[#This Row],[Datum]]))</f>
        <v/>
      </c>
      <c r="E1678" s="5">
        <v>47332</v>
      </c>
      <c r="F1678" s="4"/>
      <c r="G1678" s="4"/>
      <c r="I1678" s="6" t="str">
        <f>IF(Tabelle1[[#This Row],[Beginn]]&lt;1,"",IF(OR(Tabelle1[[#This Row],[Beginn]]="Urlaub",Tabelle1[[#This Row],[Beginn]]="Krank",Tabelle1[[#This Row],[Beginn]]="Feiertag"),8/24,Tabelle1[[#This Row],[Ende]]-Tabelle1[[#This Row],[Beginn]]-Tabelle1[[#This Row],[Pause]]))</f>
        <v/>
      </c>
      <c r="J1678" s="2" t="str">
        <f>IF(ISNUMBER(Tabelle1[[#This Row],[Stunde]]),IF(Tabelle1[[#This Row],[Stunde]]&gt;0,Tabelle1[[#This Row],[Stunde]]*$J$1*24,""),"")</f>
        <v/>
      </c>
      <c r="K1678" t="str">
        <f>IF(MOD(Tabelle1[[#This Row],[Datum]],7)=1,SUMIF(Tabelle1[Datum],"&lt;="&amp;Tabelle1[[#This Row],[Datum]],Tabelle1[Betrag]),"")</f>
        <v/>
      </c>
      <c r="L1678" s="6" t="str">
        <f>IF(MOD(Tabelle1[[#This Row],[Datum]],7)=1,SUMIF(Tabelle1[Datum],"&lt;="&amp;Tabelle1[[#This Row],[Datum]],Tabelle1[Stunde]),"")</f>
        <v/>
      </c>
    </row>
    <row r="1679" spans="2:12" hidden="1">
      <c r="B1679">
        <f>IF(Tabelle1[[#This Row],[Datum]]&lt;1,"",YEAR(Tabelle1[[#This Row],[Datum]]))</f>
        <v>2029</v>
      </c>
      <c r="C1679">
        <f>IF(Tabelle1[[#This Row],[Datum]]&lt;1,"",MONTH(Tabelle1[[#This Row],[Datum]]))</f>
        <v>8</v>
      </c>
      <c r="D1679" t="str">
        <f>IF(Tabelle1[[#This Row],[Verdienst]]="","",_xlfn.ISOWEEKNUM(Tabelle1[[#This Row],[Datum]]))</f>
        <v/>
      </c>
      <c r="E1679" s="5">
        <v>47333</v>
      </c>
      <c r="F1679" s="4"/>
      <c r="G1679" s="4"/>
      <c r="I1679" s="6" t="str">
        <f>IF(Tabelle1[[#This Row],[Beginn]]&lt;1,"",IF(OR(Tabelle1[[#This Row],[Beginn]]="Urlaub",Tabelle1[[#This Row],[Beginn]]="Krank",Tabelle1[[#This Row],[Beginn]]="Feiertag"),8/24,Tabelle1[[#This Row],[Ende]]-Tabelle1[[#This Row],[Beginn]]-Tabelle1[[#This Row],[Pause]]))</f>
        <v/>
      </c>
      <c r="J1679" s="2" t="str">
        <f>IF(ISNUMBER(Tabelle1[[#This Row],[Stunde]]),IF(Tabelle1[[#This Row],[Stunde]]&gt;0,Tabelle1[[#This Row],[Stunde]]*$J$1*24,""),"")</f>
        <v/>
      </c>
      <c r="K1679" t="str">
        <f>IF(MOD(Tabelle1[[#This Row],[Datum]],7)=1,SUMIF(Tabelle1[Datum],"&lt;="&amp;Tabelle1[[#This Row],[Datum]],Tabelle1[Betrag]),"")</f>
        <v/>
      </c>
      <c r="L1679" s="6" t="str">
        <f>IF(MOD(Tabelle1[[#This Row],[Datum]],7)=1,SUMIF(Tabelle1[Datum],"&lt;="&amp;Tabelle1[[#This Row],[Datum]],Tabelle1[Stunde]),"")</f>
        <v/>
      </c>
    </row>
    <row r="1680" spans="2:12" hidden="1">
      <c r="B1680">
        <f>IF(Tabelle1[[#This Row],[Datum]]&lt;1,"",YEAR(Tabelle1[[#This Row],[Datum]]))</f>
        <v>2029</v>
      </c>
      <c r="C1680">
        <f>IF(Tabelle1[[#This Row],[Datum]]&lt;1,"",MONTH(Tabelle1[[#This Row],[Datum]]))</f>
        <v>8</v>
      </c>
      <c r="D1680" t="str">
        <f>IF(Tabelle1[[#This Row],[Verdienst]]="","",_xlfn.ISOWEEKNUM(Tabelle1[[#This Row],[Datum]]))</f>
        <v/>
      </c>
      <c r="E1680" s="5">
        <v>47334</v>
      </c>
      <c r="F1680" s="4"/>
      <c r="G1680" s="4"/>
      <c r="I1680" s="6" t="str">
        <f>IF(Tabelle1[[#This Row],[Beginn]]&lt;1,"",IF(OR(Tabelle1[[#This Row],[Beginn]]="Urlaub",Tabelle1[[#This Row],[Beginn]]="Krank",Tabelle1[[#This Row],[Beginn]]="Feiertag"),8/24,Tabelle1[[#This Row],[Ende]]-Tabelle1[[#This Row],[Beginn]]-Tabelle1[[#This Row],[Pause]]))</f>
        <v/>
      </c>
      <c r="J1680" s="2" t="str">
        <f>IF(ISNUMBER(Tabelle1[[#This Row],[Stunde]]),IF(Tabelle1[[#This Row],[Stunde]]&gt;0,Tabelle1[[#This Row],[Stunde]]*$J$1*24,""),"")</f>
        <v/>
      </c>
      <c r="K1680" t="str">
        <f>IF(MOD(Tabelle1[[#This Row],[Datum]],7)=1,SUMIF(Tabelle1[Datum],"&lt;="&amp;Tabelle1[[#This Row],[Datum]],Tabelle1[Betrag]),"")</f>
        <v/>
      </c>
      <c r="L1680" s="6" t="str">
        <f>IF(MOD(Tabelle1[[#This Row],[Datum]],7)=1,SUMIF(Tabelle1[Datum],"&lt;="&amp;Tabelle1[[#This Row],[Datum]],Tabelle1[Stunde]),"")</f>
        <v/>
      </c>
    </row>
    <row r="1681" spans="2:12" hidden="1">
      <c r="B1681">
        <f>IF(Tabelle1[[#This Row],[Datum]]&lt;1,"",YEAR(Tabelle1[[#This Row],[Datum]]))</f>
        <v>2029</v>
      </c>
      <c r="C1681">
        <f>IF(Tabelle1[[#This Row],[Datum]]&lt;1,"",MONTH(Tabelle1[[#This Row],[Datum]]))</f>
        <v>8</v>
      </c>
      <c r="D1681">
        <f>IF(Tabelle1[[#This Row],[Verdienst]]="","",_xlfn.ISOWEEKNUM(Tabelle1[[#This Row],[Datum]]))</f>
        <v>31</v>
      </c>
      <c r="E1681" s="5">
        <v>47335</v>
      </c>
      <c r="F1681" s="4"/>
      <c r="G1681" s="4"/>
      <c r="I1681" s="6" t="str">
        <f>IF(Tabelle1[[#This Row],[Beginn]]&lt;1,"",IF(OR(Tabelle1[[#This Row],[Beginn]]="Urlaub",Tabelle1[[#This Row],[Beginn]]="Krank",Tabelle1[[#This Row],[Beginn]]="Feiertag"),8/24,Tabelle1[[#This Row],[Ende]]-Tabelle1[[#This Row],[Beginn]]-Tabelle1[[#This Row],[Pause]]))</f>
        <v/>
      </c>
      <c r="J1681" s="2" t="str">
        <f>IF(ISNUMBER(Tabelle1[[#This Row],[Stunde]]),IF(Tabelle1[[#This Row],[Stunde]]&gt;0,Tabelle1[[#This Row],[Stunde]]*$J$1*24,""),"")</f>
        <v/>
      </c>
      <c r="K1681">
        <f>IF(MOD(Tabelle1[[#This Row],[Datum]],7)=1,SUMIF(Tabelle1[Datum],"&lt;="&amp;Tabelle1[[#This Row],[Datum]],Tabelle1[Betrag]),"")</f>
        <v>506.55999999999995</v>
      </c>
      <c r="L1681" s="6">
        <f>IF(MOD(Tabelle1[[#This Row],[Datum]],7)=1,SUMIF(Tabelle1[Datum],"&lt;="&amp;Tabelle1[[#This Row],[Datum]],Tabelle1[Stunde]),"")</f>
        <v>1.3333333333333333</v>
      </c>
    </row>
    <row r="1682" spans="2:12" hidden="1">
      <c r="B1682">
        <f>IF(Tabelle1[[#This Row],[Datum]]&lt;1,"",YEAR(Tabelle1[[#This Row],[Datum]]))</f>
        <v>2029</v>
      </c>
      <c r="C1682">
        <f>IF(Tabelle1[[#This Row],[Datum]]&lt;1,"",MONTH(Tabelle1[[#This Row],[Datum]]))</f>
        <v>8</v>
      </c>
      <c r="D1682" t="str">
        <f>IF(Tabelle1[[#This Row],[Verdienst]]="","",_xlfn.ISOWEEKNUM(Tabelle1[[#This Row],[Datum]]))</f>
        <v/>
      </c>
      <c r="E1682" s="5">
        <v>47336</v>
      </c>
      <c r="F1682" s="4"/>
      <c r="G1682" s="4"/>
      <c r="I1682" s="6" t="str">
        <f>IF(Tabelle1[[#This Row],[Beginn]]&lt;1,"",IF(OR(Tabelle1[[#This Row],[Beginn]]="Urlaub",Tabelle1[[#This Row],[Beginn]]="Krank",Tabelle1[[#This Row],[Beginn]]="Feiertag"),8/24,Tabelle1[[#This Row],[Ende]]-Tabelle1[[#This Row],[Beginn]]-Tabelle1[[#This Row],[Pause]]))</f>
        <v/>
      </c>
      <c r="J1682" s="2" t="str">
        <f>IF(ISNUMBER(Tabelle1[[#This Row],[Stunde]]),IF(Tabelle1[[#This Row],[Stunde]]&gt;0,Tabelle1[[#This Row],[Stunde]]*$J$1*24,""),"")</f>
        <v/>
      </c>
      <c r="K1682" t="str">
        <f>IF(MOD(Tabelle1[[#This Row],[Datum]],7)=1,SUMIF(Tabelle1[Datum],"&lt;="&amp;Tabelle1[[#This Row],[Datum]],Tabelle1[Betrag]),"")</f>
        <v/>
      </c>
      <c r="L1682" s="6" t="str">
        <f>IF(MOD(Tabelle1[[#This Row],[Datum]],7)=1,SUMIF(Tabelle1[Datum],"&lt;="&amp;Tabelle1[[#This Row],[Datum]],Tabelle1[Stunde]),"")</f>
        <v/>
      </c>
    </row>
    <row r="1683" spans="2:12" hidden="1">
      <c r="B1683">
        <f>IF(Tabelle1[[#This Row],[Datum]]&lt;1,"",YEAR(Tabelle1[[#This Row],[Datum]]))</f>
        <v>2029</v>
      </c>
      <c r="C1683">
        <f>IF(Tabelle1[[#This Row],[Datum]]&lt;1,"",MONTH(Tabelle1[[#This Row],[Datum]]))</f>
        <v>8</v>
      </c>
      <c r="D1683" t="str">
        <f>IF(Tabelle1[[#This Row],[Verdienst]]="","",_xlfn.ISOWEEKNUM(Tabelle1[[#This Row],[Datum]]))</f>
        <v/>
      </c>
      <c r="E1683" s="5">
        <v>47337</v>
      </c>
      <c r="F1683" s="4"/>
      <c r="G1683" s="4"/>
      <c r="I1683" s="6" t="str">
        <f>IF(Tabelle1[[#This Row],[Beginn]]&lt;1,"",IF(OR(Tabelle1[[#This Row],[Beginn]]="Urlaub",Tabelle1[[#This Row],[Beginn]]="Krank",Tabelle1[[#This Row],[Beginn]]="Feiertag"),8/24,Tabelle1[[#This Row],[Ende]]-Tabelle1[[#This Row],[Beginn]]-Tabelle1[[#This Row],[Pause]]))</f>
        <v/>
      </c>
      <c r="J1683" s="2" t="str">
        <f>IF(ISNUMBER(Tabelle1[[#This Row],[Stunde]]),IF(Tabelle1[[#This Row],[Stunde]]&gt;0,Tabelle1[[#This Row],[Stunde]]*$J$1*24,""),"")</f>
        <v/>
      </c>
      <c r="K1683" t="str">
        <f>IF(MOD(Tabelle1[[#This Row],[Datum]],7)=1,SUMIF(Tabelle1[Datum],"&lt;="&amp;Tabelle1[[#This Row],[Datum]],Tabelle1[Betrag]),"")</f>
        <v/>
      </c>
      <c r="L1683" s="6" t="str">
        <f>IF(MOD(Tabelle1[[#This Row],[Datum]],7)=1,SUMIF(Tabelle1[Datum],"&lt;="&amp;Tabelle1[[#This Row],[Datum]],Tabelle1[Stunde]),"")</f>
        <v/>
      </c>
    </row>
    <row r="1684" spans="2:12" hidden="1">
      <c r="B1684">
        <f>IF(Tabelle1[[#This Row],[Datum]]&lt;1,"",YEAR(Tabelle1[[#This Row],[Datum]]))</f>
        <v>2029</v>
      </c>
      <c r="C1684">
        <f>IF(Tabelle1[[#This Row],[Datum]]&lt;1,"",MONTH(Tabelle1[[#This Row],[Datum]]))</f>
        <v>8</v>
      </c>
      <c r="D1684" t="str">
        <f>IF(Tabelle1[[#This Row],[Verdienst]]="","",_xlfn.ISOWEEKNUM(Tabelle1[[#This Row],[Datum]]))</f>
        <v/>
      </c>
      <c r="E1684" s="5">
        <v>47338</v>
      </c>
      <c r="F1684" s="4"/>
      <c r="G1684" s="4"/>
      <c r="I1684" s="6" t="str">
        <f>IF(Tabelle1[[#This Row],[Beginn]]&lt;1,"",IF(OR(Tabelle1[[#This Row],[Beginn]]="Urlaub",Tabelle1[[#This Row],[Beginn]]="Krank",Tabelle1[[#This Row],[Beginn]]="Feiertag"),8/24,Tabelle1[[#This Row],[Ende]]-Tabelle1[[#This Row],[Beginn]]-Tabelle1[[#This Row],[Pause]]))</f>
        <v/>
      </c>
      <c r="J1684" s="2" t="str">
        <f>IF(ISNUMBER(Tabelle1[[#This Row],[Stunde]]),IF(Tabelle1[[#This Row],[Stunde]]&gt;0,Tabelle1[[#This Row],[Stunde]]*$J$1*24,""),"")</f>
        <v/>
      </c>
      <c r="K1684" t="str">
        <f>IF(MOD(Tabelle1[[#This Row],[Datum]],7)=1,SUMIF(Tabelle1[Datum],"&lt;="&amp;Tabelle1[[#This Row],[Datum]],Tabelle1[Betrag]),"")</f>
        <v/>
      </c>
      <c r="L1684" s="6" t="str">
        <f>IF(MOD(Tabelle1[[#This Row],[Datum]],7)=1,SUMIF(Tabelle1[Datum],"&lt;="&amp;Tabelle1[[#This Row],[Datum]],Tabelle1[Stunde]),"")</f>
        <v/>
      </c>
    </row>
    <row r="1685" spans="2:12" hidden="1">
      <c r="B1685">
        <f>IF(Tabelle1[[#This Row],[Datum]]&lt;1,"",YEAR(Tabelle1[[#This Row],[Datum]]))</f>
        <v>2029</v>
      </c>
      <c r="C1685">
        <f>IF(Tabelle1[[#This Row],[Datum]]&lt;1,"",MONTH(Tabelle1[[#This Row],[Datum]]))</f>
        <v>8</v>
      </c>
      <c r="D1685" t="str">
        <f>IF(Tabelle1[[#This Row],[Verdienst]]="","",_xlfn.ISOWEEKNUM(Tabelle1[[#This Row],[Datum]]))</f>
        <v/>
      </c>
      <c r="E1685" s="5">
        <v>47339</v>
      </c>
      <c r="F1685" s="4"/>
      <c r="G1685" s="4"/>
      <c r="I1685" s="6" t="str">
        <f>IF(Tabelle1[[#This Row],[Beginn]]&lt;1,"",IF(OR(Tabelle1[[#This Row],[Beginn]]="Urlaub",Tabelle1[[#This Row],[Beginn]]="Krank",Tabelle1[[#This Row],[Beginn]]="Feiertag"),8/24,Tabelle1[[#This Row],[Ende]]-Tabelle1[[#This Row],[Beginn]]-Tabelle1[[#This Row],[Pause]]))</f>
        <v/>
      </c>
      <c r="J1685" s="2" t="str">
        <f>IF(ISNUMBER(Tabelle1[[#This Row],[Stunde]]),IF(Tabelle1[[#This Row],[Stunde]]&gt;0,Tabelle1[[#This Row],[Stunde]]*$J$1*24,""),"")</f>
        <v/>
      </c>
      <c r="K1685" t="str">
        <f>IF(MOD(Tabelle1[[#This Row],[Datum]],7)=1,SUMIF(Tabelle1[Datum],"&lt;="&amp;Tabelle1[[#This Row],[Datum]],Tabelle1[Betrag]),"")</f>
        <v/>
      </c>
      <c r="L1685" s="6" t="str">
        <f>IF(MOD(Tabelle1[[#This Row],[Datum]],7)=1,SUMIF(Tabelle1[Datum],"&lt;="&amp;Tabelle1[[#This Row],[Datum]],Tabelle1[Stunde]),"")</f>
        <v/>
      </c>
    </row>
    <row r="1686" spans="2:12" hidden="1">
      <c r="B1686">
        <f>IF(Tabelle1[[#This Row],[Datum]]&lt;1,"",YEAR(Tabelle1[[#This Row],[Datum]]))</f>
        <v>2029</v>
      </c>
      <c r="C1686">
        <f>IF(Tabelle1[[#This Row],[Datum]]&lt;1,"",MONTH(Tabelle1[[#This Row],[Datum]]))</f>
        <v>8</v>
      </c>
      <c r="D1686" t="str">
        <f>IF(Tabelle1[[#This Row],[Verdienst]]="","",_xlfn.ISOWEEKNUM(Tabelle1[[#This Row],[Datum]]))</f>
        <v/>
      </c>
      <c r="E1686" s="5">
        <v>47340</v>
      </c>
      <c r="F1686" s="4"/>
      <c r="G1686" s="4"/>
      <c r="I1686" s="6" t="str">
        <f>IF(Tabelle1[[#This Row],[Beginn]]&lt;1,"",IF(OR(Tabelle1[[#This Row],[Beginn]]="Urlaub",Tabelle1[[#This Row],[Beginn]]="Krank",Tabelle1[[#This Row],[Beginn]]="Feiertag"),8/24,Tabelle1[[#This Row],[Ende]]-Tabelle1[[#This Row],[Beginn]]-Tabelle1[[#This Row],[Pause]]))</f>
        <v/>
      </c>
      <c r="J1686" s="2" t="str">
        <f>IF(ISNUMBER(Tabelle1[[#This Row],[Stunde]]),IF(Tabelle1[[#This Row],[Stunde]]&gt;0,Tabelle1[[#This Row],[Stunde]]*$J$1*24,""),"")</f>
        <v/>
      </c>
      <c r="K1686" t="str">
        <f>IF(MOD(Tabelle1[[#This Row],[Datum]],7)=1,SUMIF(Tabelle1[Datum],"&lt;="&amp;Tabelle1[[#This Row],[Datum]],Tabelle1[Betrag]),"")</f>
        <v/>
      </c>
      <c r="L1686" s="6" t="str">
        <f>IF(MOD(Tabelle1[[#This Row],[Datum]],7)=1,SUMIF(Tabelle1[Datum],"&lt;="&amp;Tabelle1[[#This Row],[Datum]],Tabelle1[Stunde]),"")</f>
        <v/>
      </c>
    </row>
    <row r="1687" spans="2:12" hidden="1">
      <c r="B1687">
        <f>IF(Tabelle1[[#This Row],[Datum]]&lt;1,"",YEAR(Tabelle1[[#This Row],[Datum]]))</f>
        <v>2029</v>
      </c>
      <c r="C1687">
        <f>IF(Tabelle1[[#This Row],[Datum]]&lt;1,"",MONTH(Tabelle1[[#This Row],[Datum]]))</f>
        <v>8</v>
      </c>
      <c r="D1687" t="str">
        <f>IF(Tabelle1[[#This Row],[Verdienst]]="","",_xlfn.ISOWEEKNUM(Tabelle1[[#This Row],[Datum]]))</f>
        <v/>
      </c>
      <c r="E1687" s="5">
        <v>47341</v>
      </c>
      <c r="F1687" s="4"/>
      <c r="G1687" s="4"/>
      <c r="I1687" s="6" t="str">
        <f>IF(Tabelle1[[#This Row],[Beginn]]&lt;1,"",IF(OR(Tabelle1[[#This Row],[Beginn]]="Urlaub",Tabelle1[[#This Row],[Beginn]]="Krank",Tabelle1[[#This Row],[Beginn]]="Feiertag"),8/24,Tabelle1[[#This Row],[Ende]]-Tabelle1[[#This Row],[Beginn]]-Tabelle1[[#This Row],[Pause]]))</f>
        <v/>
      </c>
      <c r="J1687" s="2" t="str">
        <f>IF(ISNUMBER(Tabelle1[[#This Row],[Stunde]]),IF(Tabelle1[[#This Row],[Stunde]]&gt;0,Tabelle1[[#This Row],[Stunde]]*$J$1*24,""),"")</f>
        <v/>
      </c>
      <c r="K1687" t="str">
        <f>IF(MOD(Tabelle1[[#This Row],[Datum]],7)=1,SUMIF(Tabelle1[Datum],"&lt;="&amp;Tabelle1[[#This Row],[Datum]],Tabelle1[Betrag]),"")</f>
        <v/>
      </c>
      <c r="L1687" s="6" t="str">
        <f>IF(MOD(Tabelle1[[#This Row],[Datum]],7)=1,SUMIF(Tabelle1[Datum],"&lt;="&amp;Tabelle1[[#This Row],[Datum]],Tabelle1[Stunde]),"")</f>
        <v/>
      </c>
    </row>
    <row r="1688" spans="2:12" hidden="1">
      <c r="B1688">
        <f>IF(Tabelle1[[#This Row],[Datum]]&lt;1,"",YEAR(Tabelle1[[#This Row],[Datum]]))</f>
        <v>2029</v>
      </c>
      <c r="C1688">
        <f>IF(Tabelle1[[#This Row],[Datum]]&lt;1,"",MONTH(Tabelle1[[#This Row],[Datum]]))</f>
        <v>8</v>
      </c>
      <c r="D1688">
        <f>IF(Tabelle1[[#This Row],[Verdienst]]="","",_xlfn.ISOWEEKNUM(Tabelle1[[#This Row],[Datum]]))</f>
        <v>32</v>
      </c>
      <c r="E1688" s="5">
        <v>47342</v>
      </c>
      <c r="F1688" s="4"/>
      <c r="G1688" s="4"/>
      <c r="I1688" s="6" t="str">
        <f>IF(Tabelle1[[#This Row],[Beginn]]&lt;1,"",IF(OR(Tabelle1[[#This Row],[Beginn]]="Urlaub",Tabelle1[[#This Row],[Beginn]]="Krank",Tabelle1[[#This Row],[Beginn]]="Feiertag"),8/24,Tabelle1[[#This Row],[Ende]]-Tabelle1[[#This Row],[Beginn]]-Tabelle1[[#This Row],[Pause]]))</f>
        <v/>
      </c>
      <c r="J1688" s="2" t="str">
        <f>IF(ISNUMBER(Tabelle1[[#This Row],[Stunde]]),IF(Tabelle1[[#This Row],[Stunde]]&gt;0,Tabelle1[[#This Row],[Stunde]]*$J$1*24,""),"")</f>
        <v/>
      </c>
      <c r="K1688">
        <f>IF(MOD(Tabelle1[[#This Row],[Datum]],7)=1,SUMIF(Tabelle1[Datum],"&lt;="&amp;Tabelle1[[#This Row],[Datum]],Tabelle1[Betrag]),"")</f>
        <v>506.55999999999995</v>
      </c>
      <c r="L1688" s="6">
        <f>IF(MOD(Tabelle1[[#This Row],[Datum]],7)=1,SUMIF(Tabelle1[Datum],"&lt;="&amp;Tabelle1[[#This Row],[Datum]],Tabelle1[Stunde]),"")</f>
        <v>1.3333333333333333</v>
      </c>
    </row>
    <row r="1689" spans="2:12" hidden="1">
      <c r="B1689">
        <f>IF(Tabelle1[[#This Row],[Datum]]&lt;1,"",YEAR(Tabelle1[[#This Row],[Datum]]))</f>
        <v>2029</v>
      </c>
      <c r="C1689">
        <f>IF(Tabelle1[[#This Row],[Datum]]&lt;1,"",MONTH(Tabelle1[[#This Row],[Datum]]))</f>
        <v>8</v>
      </c>
      <c r="D1689" t="str">
        <f>IF(Tabelle1[[#This Row],[Verdienst]]="","",_xlfn.ISOWEEKNUM(Tabelle1[[#This Row],[Datum]]))</f>
        <v/>
      </c>
      <c r="E1689" s="5">
        <v>47343</v>
      </c>
      <c r="F1689" s="4"/>
      <c r="G1689" s="4"/>
      <c r="I1689" s="6" t="str">
        <f>IF(Tabelle1[[#This Row],[Beginn]]&lt;1,"",IF(OR(Tabelle1[[#This Row],[Beginn]]="Urlaub",Tabelle1[[#This Row],[Beginn]]="Krank",Tabelle1[[#This Row],[Beginn]]="Feiertag"),8/24,Tabelle1[[#This Row],[Ende]]-Tabelle1[[#This Row],[Beginn]]-Tabelle1[[#This Row],[Pause]]))</f>
        <v/>
      </c>
      <c r="J1689" s="2" t="str">
        <f>IF(ISNUMBER(Tabelle1[[#This Row],[Stunde]]),IF(Tabelle1[[#This Row],[Stunde]]&gt;0,Tabelle1[[#This Row],[Stunde]]*$J$1*24,""),"")</f>
        <v/>
      </c>
      <c r="K1689" t="str">
        <f>IF(MOD(Tabelle1[[#This Row],[Datum]],7)=1,SUMIF(Tabelle1[Datum],"&lt;="&amp;Tabelle1[[#This Row],[Datum]],Tabelle1[Betrag]),"")</f>
        <v/>
      </c>
      <c r="L1689" s="6" t="str">
        <f>IF(MOD(Tabelle1[[#This Row],[Datum]],7)=1,SUMIF(Tabelle1[Datum],"&lt;="&amp;Tabelle1[[#This Row],[Datum]],Tabelle1[Stunde]),"")</f>
        <v/>
      </c>
    </row>
    <row r="1690" spans="2:12" hidden="1">
      <c r="B1690">
        <f>IF(Tabelle1[[#This Row],[Datum]]&lt;1,"",YEAR(Tabelle1[[#This Row],[Datum]]))</f>
        <v>2029</v>
      </c>
      <c r="C1690">
        <f>IF(Tabelle1[[#This Row],[Datum]]&lt;1,"",MONTH(Tabelle1[[#This Row],[Datum]]))</f>
        <v>8</v>
      </c>
      <c r="D1690" t="str">
        <f>IF(Tabelle1[[#This Row],[Verdienst]]="","",_xlfn.ISOWEEKNUM(Tabelle1[[#This Row],[Datum]]))</f>
        <v/>
      </c>
      <c r="E1690" s="5">
        <v>47344</v>
      </c>
      <c r="F1690" s="4"/>
      <c r="G1690" s="4"/>
      <c r="I1690" s="6" t="str">
        <f>IF(Tabelle1[[#This Row],[Beginn]]&lt;1,"",IF(OR(Tabelle1[[#This Row],[Beginn]]="Urlaub",Tabelle1[[#This Row],[Beginn]]="Krank",Tabelle1[[#This Row],[Beginn]]="Feiertag"),8/24,Tabelle1[[#This Row],[Ende]]-Tabelle1[[#This Row],[Beginn]]-Tabelle1[[#This Row],[Pause]]))</f>
        <v/>
      </c>
      <c r="J1690" s="2" t="str">
        <f>IF(ISNUMBER(Tabelle1[[#This Row],[Stunde]]),IF(Tabelle1[[#This Row],[Stunde]]&gt;0,Tabelle1[[#This Row],[Stunde]]*$J$1*24,""),"")</f>
        <v/>
      </c>
      <c r="K1690" t="str">
        <f>IF(MOD(Tabelle1[[#This Row],[Datum]],7)=1,SUMIF(Tabelle1[Datum],"&lt;="&amp;Tabelle1[[#This Row],[Datum]],Tabelle1[Betrag]),"")</f>
        <v/>
      </c>
      <c r="L1690" s="6" t="str">
        <f>IF(MOD(Tabelle1[[#This Row],[Datum]],7)=1,SUMIF(Tabelle1[Datum],"&lt;="&amp;Tabelle1[[#This Row],[Datum]],Tabelle1[Stunde]),"")</f>
        <v/>
      </c>
    </row>
    <row r="1691" spans="2:12" hidden="1">
      <c r="B1691">
        <f>IF(Tabelle1[[#This Row],[Datum]]&lt;1,"",YEAR(Tabelle1[[#This Row],[Datum]]))</f>
        <v>2029</v>
      </c>
      <c r="C1691">
        <f>IF(Tabelle1[[#This Row],[Datum]]&lt;1,"",MONTH(Tabelle1[[#This Row],[Datum]]))</f>
        <v>8</v>
      </c>
      <c r="D1691" t="str">
        <f>IF(Tabelle1[[#This Row],[Verdienst]]="","",_xlfn.ISOWEEKNUM(Tabelle1[[#This Row],[Datum]]))</f>
        <v/>
      </c>
      <c r="E1691" s="5">
        <v>47345</v>
      </c>
      <c r="F1691" s="4"/>
      <c r="G1691" s="4"/>
      <c r="I1691" s="6" t="str">
        <f>IF(Tabelle1[[#This Row],[Beginn]]&lt;1,"",IF(OR(Tabelle1[[#This Row],[Beginn]]="Urlaub",Tabelle1[[#This Row],[Beginn]]="Krank",Tabelle1[[#This Row],[Beginn]]="Feiertag"),8/24,Tabelle1[[#This Row],[Ende]]-Tabelle1[[#This Row],[Beginn]]-Tabelle1[[#This Row],[Pause]]))</f>
        <v/>
      </c>
      <c r="J1691" s="2" t="str">
        <f>IF(ISNUMBER(Tabelle1[[#This Row],[Stunde]]),IF(Tabelle1[[#This Row],[Stunde]]&gt;0,Tabelle1[[#This Row],[Stunde]]*$J$1*24,""),"")</f>
        <v/>
      </c>
      <c r="K1691" t="str">
        <f>IF(MOD(Tabelle1[[#This Row],[Datum]],7)=1,SUMIF(Tabelle1[Datum],"&lt;="&amp;Tabelle1[[#This Row],[Datum]],Tabelle1[Betrag]),"")</f>
        <v/>
      </c>
      <c r="L1691" s="6" t="str">
        <f>IF(MOD(Tabelle1[[#This Row],[Datum]],7)=1,SUMIF(Tabelle1[Datum],"&lt;="&amp;Tabelle1[[#This Row],[Datum]],Tabelle1[Stunde]),"")</f>
        <v/>
      </c>
    </row>
    <row r="1692" spans="2:12" hidden="1">
      <c r="B1692">
        <f>IF(Tabelle1[[#This Row],[Datum]]&lt;1,"",YEAR(Tabelle1[[#This Row],[Datum]]))</f>
        <v>2029</v>
      </c>
      <c r="C1692">
        <f>IF(Tabelle1[[#This Row],[Datum]]&lt;1,"",MONTH(Tabelle1[[#This Row],[Datum]]))</f>
        <v>8</v>
      </c>
      <c r="D1692" t="str">
        <f>IF(Tabelle1[[#This Row],[Verdienst]]="","",_xlfn.ISOWEEKNUM(Tabelle1[[#This Row],[Datum]]))</f>
        <v/>
      </c>
      <c r="E1692" s="5">
        <v>47346</v>
      </c>
      <c r="F1692" s="4"/>
      <c r="G1692" s="4"/>
      <c r="I1692" s="6" t="str">
        <f>IF(Tabelle1[[#This Row],[Beginn]]&lt;1,"",IF(OR(Tabelle1[[#This Row],[Beginn]]="Urlaub",Tabelle1[[#This Row],[Beginn]]="Krank",Tabelle1[[#This Row],[Beginn]]="Feiertag"),8/24,Tabelle1[[#This Row],[Ende]]-Tabelle1[[#This Row],[Beginn]]-Tabelle1[[#This Row],[Pause]]))</f>
        <v/>
      </c>
      <c r="J1692" s="2" t="str">
        <f>IF(ISNUMBER(Tabelle1[[#This Row],[Stunde]]),IF(Tabelle1[[#This Row],[Stunde]]&gt;0,Tabelle1[[#This Row],[Stunde]]*$J$1*24,""),"")</f>
        <v/>
      </c>
      <c r="K1692" t="str">
        <f>IF(MOD(Tabelle1[[#This Row],[Datum]],7)=1,SUMIF(Tabelle1[Datum],"&lt;="&amp;Tabelle1[[#This Row],[Datum]],Tabelle1[Betrag]),"")</f>
        <v/>
      </c>
      <c r="L1692" s="6" t="str">
        <f>IF(MOD(Tabelle1[[#This Row],[Datum]],7)=1,SUMIF(Tabelle1[Datum],"&lt;="&amp;Tabelle1[[#This Row],[Datum]],Tabelle1[Stunde]),"")</f>
        <v/>
      </c>
    </row>
    <row r="1693" spans="2:12" hidden="1">
      <c r="B1693">
        <f>IF(Tabelle1[[#This Row],[Datum]]&lt;1,"",YEAR(Tabelle1[[#This Row],[Datum]]))</f>
        <v>2029</v>
      </c>
      <c r="C1693">
        <f>IF(Tabelle1[[#This Row],[Datum]]&lt;1,"",MONTH(Tabelle1[[#This Row],[Datum]]))</f>
        <v>8</v>
      </c>
      <c r="D1693" t="str">
        <f>IF(Tabelle1[[#This Row],[Verdienst]]="","",_xlfn.ISOWEEKNUM(Tabelle1[[#This Row],[Datum]]))</f>
        <v/>
      </c>
      <c r="E1693" s="5">
        <v>47347</v>
      </c>
      <c r="F1693" s="4"/>
      <c r="G1693" s="4"/>
      <c r="I1693" s="6" t="str">
        <f>IF(Tabelle1[[#This Row],[Beginn]]&lt;1,"",IF(OR(Tabelle1[[#This Row],[Beginn]]="Urlaub",Tabelle1[[#This Row],[Beginn]]="Krank",Tabelle1[[#This Row],[Beginn]]="Feiertag"),8/24,Tabelle1[[#This Row],[Ende]]-Tabelle1[[#This Row],[Beginn]]-Tabelle1[[#This Row],[Pause]]))</f>
        <v/>
      </c>
      <c r="J1693" s="2" t="str">
        <f>IF(ISNUMBER(Tabelle1[[#This Row],[Stunde]]),IF(Tabelle1[[#This Row],[Stunde]]&gt;0,Tabelle1[[#This Row],[Stunde]]*$J$1*24,""),"")</f>
        <v/>
      </c>
      <c r="K1693" t="str">
        <f>IF(MOD(Tabelle1[[#This Row],[Datum]],7)=1,SUMIF(Tabelle1[Datum],"&lt;="&amp;Tabelle1[[#This Row],[Datum]],Tabelle1[Betrag]),"")</f>
        <v/>
      </c>
      <c r="L1693" s="6" t="str">
        <f>IF(MOD(Tabelle1[[#This Row],[Datum]],7)=1,SUMIF(Tabelle1[Datum],"&lt;="&amp;Tabelle1[[#This Row],[Datum]],Tabelle1[Stunde]),"")</f>
        <v/>
      </c>
    </row>
    <row r="1694" spans="2:12" hidden="1">
      <c r="B1694">
        <f>IF(Tabelle1[[#This Row],[Datum]]&lt;1,"",YEAR(Tabelle1[[#This Row],[Datum]]))</f>
        <v>2029</v>
      </c>
      <c r="C1694">
        <f>IF(Tabelle1[[#This Row],[Datum]]&lt;1,"",MONTH(Tabelle1[[#This Row],[Datum]]))</f>
        <v>8</v>
      </c>
      <c r="D1694" t="str">
        <f>IF(Tabelle1[[#This Row],[Verdienst]]="","",_xlfn.ISOWEEKNUM(Tabelle1[[#This Row],[Datum]]))</f>
        <v/>
      </c>
      <c r="E1694" s="5">
        <v>47348</v>
      </c>
      <c r="F1694" s="4"/>
      <c r="G1694" s="4"/>
      <c r="I1694" s="6" t="str">
        <f>IF(Tabelle1[[#This Row],[Beginn]]&lt;1,"",IF(OR(Tabelle1[[#This Row],[Beginn]]="Urlaub",Tabelle1[[#This Row],[Beginn]]="Krank",Tabelle1[[#This Row],[Beginn]]="Feiertag"),8/24,Tabelle1[[#This Row],[Ende]]-Tabelle1[[#This Row],[Beginn]]-Tabelle1[[#This Row],[Pause]]))</f>
        <v/>
      </c>
      <c r="J1694" s="2" t="str">
        <f>IF(ISNUMBER(Tabelle1[[#This Row],[Stunde]]),IF(Tabelle1[[#This Row],[Stunde]]&gt;0,Tabelle1[[#This Row],[Stunde]]*$J$1*24,""),"")</f>
        <v/>
      </c>
      <c r="K1694" t="str">
        <f>IF(MOD(Tabelle1[[#This Row],[Datum]],7)=1,SUMIF(Tabelle1[Datum],"&lt;="&amp;Tabelle1[[#This Row],[Datum]],Tabelle1[Betrag]),"")</f>
        <v/>
      </c>
      <c r="L1694" s="6" t="str">
        <f>IF(MOD(Tabelle1[[#This Row],[Datum]],7)=1,SUMIF(Tabelle1[Datum],"&lt;="&amp;Tabelle1[[#This Row],[Datum]],Tabelle1[Stunde]),"")</f>
        <v/>
      </c>
    </row>
    <row r="1695" spans="2:12" hidden="1">
      <c r="B1695">
        <f>IF(Tabelle1[[#This Row],[Datum]]&lt;1,"",YEAR(Tabelle1[[#This Row],[Datum]]))</f>
        <v>2029</v>
      </c>
      <c r="C1695">
        <f>IF(Tabelle1[[#This Row],[Datum]]&lt;1,"",MONTH(Tabelle1[[#This Row],[Datum]]))</f>
        <v>8</v>
      </c>
      <c r="D1695">
        <f>IF(Tabelle1[[#This Row],[Verdienst]]="","",_xlfn.ISOWEEKNUM(Tabelle1[[#This Row],[Datum]]))</f>
        <v>33</v>
      </c>
      <c r="E1695" s="5">
        <v>47349</v>
      </c>
      <c r="F1695" s="4"/>
      <c r="G1695" s="4"/>
      <c r="I1695" s="6" t="str">
        <f>IF(Tabelle1[[#This Row],[Beginn]]&lt;1,"",IF(OR(Tabelle1[[#This Row],[Beginn]]="Urlaub",Tabelle1[[#This Row],[Beginn]]="Krank",Tabelle1[[#This Row],[Beginn]]="Feiertag"),8/24,Tabelle1[[#This Row],[Ende]]-Tabelle1[[#This Row],[Beginn]]-Tabelle1[[#This Row],[Pause]]))</f>
        <v/>
      </c>
      <c r="J1695" s="2" t="str">
        <f>IF(ISNUMBER(Tabelle1[[#This Row],[Stunde]]),IF(Tabelle1[[#This Row],[Stunde]]&gt;0,Tabelle1[[#This Row],[Stunde]]*$J$1*24,""),"")</f>
        <v/>
      </c>
      <c r="K1695">
        <f>IF(MOD(Tabelle1[[#This Row],[Datum]],7)=1,SUMIF(Tabelle1[Datum],"&lt;="&amp;Tabelle1[[#This Row],[Datum]],Tabelle1[Betrag]),"")</f>
        <v>506.55999999999995</v>
      </c>
      <c r="L1695" s="6">
        <f>IF(MOD(Tabelle1[[#This Row],[Datum]],7)=1,SUMIF(Tabelle1[Datum],"&lt;="&amp;Tabelle1[[#This Row],[Datum]],Tabelle1[Stunde]),"")</f>
        <v>1.3333333333333333</v>
      </c>
    </row>
    <row r="1696" spans="2:12" hidden="1">
      <c r="B1696">
        <f>IF(Tabelle1[[#This Row],[Datum]]&lt;1,"",YEAR(Tabelle1[[#This Row],[Datum]]))</f>
        <v>2029</v>
      </c>
      <c r="C1696">
        <f>IF(Tabelle1[[#This Row],[Datum]]&lt;1,"",MONTH(Tabelle1[[#This Row],[Datum]]))</f>
        <v>8</v>
      </c>
      <c r="D1696" t="str">
        <f>IF(Tabelle1[[#This Row],[Verdienst]]="","",_xlfn.ISOWEEKNUM(Tabelle1[[#This Row],[Datum]]))</f>
        <v/>
      </c>
      <c r="E1696" s="5">
        <v>47350</v>
      </c>
      <c r="F1696" s="4"/>
      <c r="G1696" s="4"/>
      <c r="I1696" s="6" t="str">
        <f>IF(Tabelle1[[#This Row],[Beginn]]&lt;1,"",IF(OR(Tabelle1[[#This Row],[Beginn]]="Urlaub",Tabelle1[[#This Row],[Beginn]]="Krank",Tabelle1[[#This Row],[Beginn]]="Feiertag"),8/24,Tabelle1[[#This Row],[Ende]]-Tabelle1[[#This Row],[Beginn]]-Tabelle1[[#This Row],[Pause]]))</f>
        <v/>
      </c>
      <c r="J1696" s="2" t="str">
        <f>IF(ISNUMBER(Tabelle1[[#This Row],[Stunde]]),IF(Tabelle1[[#This Row],[Stunde]]&gt;0,Tabelle1[[#This Row],[Stunde]]*$J$1*24,""),"")</f>
        <v/>
      </c>
      <c r="K1696" t="str">
        <f>IF(MOD(Tabelle1[[#This Row],[Datum]],7)=1,SUMIF(Tabelle1[Datum],"&lt;="&amp;Tabelle1[[#This Row],[Datum]],Tabelle1[Betrag]),"")</f>
        <v/>
      </c>
      <c r="L1696" s="6" t="str">
        <f>IF(MOD(Tabelle1[[#This Row],[Datum]],7)=1,SUMIF(Tabelle1[Datum],"&lt;="&amp;Tabelle1[[#This Row],[Datum]],Tabelle1[Stunde]),"")</f>
        <v/>
      </c>
    </row>
    <row r="1697" spans="2:12" hidden="1">
      <c r="B1697">
        <f>IF(Tabelle1[[#This Row],[Datum]]&lt;1,"",YEAR(Tabelle1[[#This Row],[Datum]]))</f>
        <v>2029</v>
      </c>
      <c r="C1697">
        <f>IF(Tabelle1[[#This Row],[Datum]]&lt;1,"",MONTH(Tabelle1[[#This Row],[Datum]]))</f>
        <v>8</v>
      </c>
      <c r="D1697" t="str">
        <f>IF(Tabelle1[[#This Row],[Verdienst]]="","",_xlfn.ISOWEEKNUM(Tabelle1[[#This Row],[Datum]]))</f>
        <v/>
      </c>
      <c r="E1697" s="5">
        <v>47351</v>
      </c>
      <c r="F1697" s="4"/>
      <c r="G1697" s="4"/>
      <c r="I1697" s="6" t="str">
        <f>IF(Tabelle1[[#This Row],[Beginn]]&lt;1,"",IF(OR(Tabelle1[[#This Row],[Beginn]]="Urlaub",Tabelle1[[#This Row],[Beginn]]="Krank",Tabelle1[[#This Row],[Beginn]]="Feiertag"),8/24,Tabelle1[[#This Row],[Ende]]-Tabelle1[[#This Row],[Beginn]]-Tabelle1[[#This Row],[Pause]]))</f>
        <v/>
      </c>
      <c r="J1697" s="2" t="str">
        <f>IF(ISNUMBER(Tabelle1[[#This Row],[Stunde]]),IF(Tabelle1[[#This Row],[Stunde]]&gt;0,Tabelle1[[#This Row],[Stunde]]*$J$1*24,""),"")</f>
        <v/>
      </c>
      <c r="K1697" t="str">
        <f>IF(MOD(Tabelle1[[#This Row],[Datum]],7)=1,SUMIF(Tabelle1[Datum],"&lt;="&amp;Tabelle1[[#This Row],[Datum]],Tabelle1[Betrag]),"")</f>
        <v/>
      </c>
      <c r="L1697" s="6" t="str">
        <f>IF(MOD(Tabelle1[[#This Row],[Datum]],7)=1,SUMIF(Tabelle1[Datum],"&lt;="&amp;Tabelle1[[#This Row],[Datum]],Tabelle1[Stunde]),"")</f>
        <v/>
      </c>
    </row>
    <row r="1698" spans="2:12" hidden="1">
      <c r="B1698">
        <f>IF(Tabelle1[[#This Row],[Datum]]&lt;1,"",YEAR(Tabelle1[[#This Row],[Datum]]))</f>
        <v>2029</v>
      </c>
      <c r="C1698">
        <f>IF(Tabelle1[[#This Row],[Datum]]&lt;1,"",MONTH(Tabelle1[[#This Row],[Datum]]))</f>
        <v>8</v>
      </c>
      <c r="D1698" t="str">
        <f>IF(Tabelle1[[#This Row],[Verdienst]]="","",_xlfn.ISOWEEKNUM(Tabelle1[[#This Row],[Datum]]))</f>
        <v/>
      </c>
      <c r="E1698" s="5">
        <v>47352</v>
      </c>
      <c r="F1698" s="4"/>
      <c r="G1698" s="4"/>
      <c r="I1698" s="6" t="str">
        <f>IF(Tabelle1[[#This Row],[Beginn]]&lt;1,"",IF(OR(Tabelle1[[#This Row],[Beginn]]="Urlaub",Tabelle1[[#This Row],[Beginn]]="Krank",Tabelle1[[#This Row],[Beginn]]="Feiertag"),8/24,Tabelle1[[#This Row],[Ende]]-Tabelle1[[#This Row],[Beginn]]-Tabelle1[[#This Row],[Pause]]))</f>
        <v/>
      </c>
      <c r="J1698" s="2" t="str">
        <f>IF(ISNUMBER(Tabelle1[[#This Row],[Stunde]]),IF(Tabelle1[[#This Row],[Stunde]]&gt;0,Tabelle1[[#This Row],[Stunde]]*$J$1*24,""),"")</f>
        <v/>
      </c>
      <c r="K1698" t="str">
        <f>IF(MOD(Tabelle1[[#This Row],[Datum]],7)=1,SUMIF(Tabelle1[Datum],"&lt;="&amp;Tabelle1[[#This Row],[Datum]],Tabelle1[Betrag]),"")</f>
        <v/>
      </c>
      <c r="L1698" s="6" t="str">
        <f>IF(MOD(Tabelle1[[#This Row],[Datum]],7)=1,SUMIF(Tabelle1[Datum],"&lt;="&amp;Tabelle1[[#This Row],[Datum]],Tabelle1[Stunde]),"")</f>
        <v/>
      </c>
    </row>
    <row r="1699" spans="2:12" hidden="1">
      <c r="B1699">
        <f>IF(Tabelle1[[#This Row],[Datum]]&lt;1,"",YEAR(Tabelle1[[#This Row],[Datum]]))</f>
        <v>2029</v>
      </c>
      <c r="C1699">
        <f>IF(Tabelle1[[#This Row],[Datum]]&lt;1,"",MONTH(Tabelle1[[#This Row],[Datum]]))</f>
        <v>8</v>
      </c>
      <c r="D1699" t="str">
        <f>IF(Tabelle1[[#This Row],[Verdienst]]="","",_xlfn.ISOWEEKNUM(Tabelle1[[#This Row],[Datum]]))</f>
        <v/>
      </c>
      <c r="E1699" s="5">
        <v>47353</v>
      </c>
      <c r="F1699" s="4"/>
      <c r="G1699" s="4"/>
      <c r="I1699" s="6" t="str">
        <f>IF(Tabelle1[[#This Row],[Beginn]]&lt;1,"",IF(OR(Tabelle1[[#This Row],[Beginn]]="Urlaub",Tabelle1[[#This Row],[Beginn]]="Krank",Tabelle1[[#This Row],[Beginn]]="Feiertag"),8/24,Tabelle1[[#This Row],[Ende]]-Tabelle1[[#This Row],[Beginn]]-Tabelle1[[#This Row],[Pause]]))</f>
        <v/>
      </c>
      <c r="J1699" s="2" t="str">
        <f>IF(ISNUMBER(Tabelle1[[#This Row],[Stunde]]),IF(Tabelle1[[#This Row],[Stunde]]&gt;0,Tabelle1[[#This Row],[Stunde]]*$J$1*24,""),"")</f>
        <v/>
      </c>
      <c r="K1699" t="str">
        <f>IF(MOD(Tabelle1[[#This Row],[Datum]],7)=1,SUMIF(Tabelle1[Datum],"&lt;="&amp;Tabelle1[[#This Row],[Datum]],Tabelle1[Betrag]),"")</f>
        <v/>
      </c>
      <c r="L1699" s="6" t="str">
        <f>IF(MOD(Tabelle1[[#This Row],[Datum]],7)=1,SUMIF(Tabelle1[Datum],"&lt;="&amp;Tabelle1[[#This Row],[Datum]],Tabelle1[Stunde]),"")</f>
        <v/>
      </c>
    </row>
    <row r="1700" spans="2:12" hidden="1">
      <c r="B1700">
        <f>IF(Tabelle1[[#This Row],[Datum]]&lt;1,"",YEAR(Tabelle1[[#This Row],[Datum]]))</f>
        <v>2029</v>
      </c>
      <c r="C1700">
        <f>IF(Tabelle1[[#This Row],[Datum]]&lt;1,"",MONTH(Tabelle1[[#This Row],[Datum]]))</f>
        <v>8</v>
      </c>
      <c r="D1700" t="str">
        <f>IF(Tabelle1[[#This Row],[Verdienst]]="","",_xlfn.ISOWEEKNUM(Tabelle1[[#This Row],[Datum]]))</f>
        <v/>
      </c>
      <c r="E1700" s="5">
        <v>47354</v>
      </c>
      <c r="F1700" s="4"/>
      <c r="G1700" s="4"/>
      <c r="I1700" s="6" t="str">
        <f>IF(Tabelle1[[#This Row],[Beginn]]&lt;1,"",IF(OR(Tabelle1[[#This Row],[Beginn]]="Urlaub",Tabelle1[[#This Row],[Beginn]]="Krank",Tabelle1[[#This Row],[Beginn]]="Feiertag"),8/24,Tabelle1[[#This Row],[Ende]]-Tabelle1[[#This Row],[Beginn]]-Tabelle1[[#This Row],[Pause]]))</f>
        <v/>
      </c>
      <c r="J1700" s="2" t="str">
        <f>IF(ISNUMBER(Tabelle1[[#This Row],[Stunde]]),IF(Tabelle1[[#This Row],[Stunde]]&gt;0,Tabelle1[[#This Row],[Stunde]]*$J$1*24,""),"")</f>
        <v/>
      </c>
      <c r="K1700" t="str">
        <f>IF(MOD(Tabelle1[[#This Row],[Datum]],7)=1,SUMIF(Tabelle1[Datum],"&lt;="&amp;Tabelle1[[#This Row],[Datum]],Tabelle1[Betrag]),"")</f>
        <v/>
      </c>
      <c r="L1700" s="6" t="str">
        <f>IF(MOD(Tabelle1[[#This Row],[Datum]],7)=1,SUMIF(Tabelle1[Datum],"&lt;="&amp;Tabelle1[[#This Row],[Datum]],Tabelle1[Stunde]),"")</f>
        <v/>
      </c>
    </row>
    <row r="1701" spans="2:12" hidden="1">
      <c r="B1701">
        <f>IF(Tabelle1[[#This Row],[Datum]]&lt;1,"",YEAR(Tabelle1[[#This Row],[Datum]]))</f>
        <v>2029</v>
      </c>
      <c r="C1701">
        <f>IF(Tabelle1[[#This Row],[Datum]]&lt;1,"",MONTH(Tabelle1[[#This Row],[Datum]]))</f>
        <v>8</v>
      </c>
      <c r="D1701" t="str">
        <f>IF(Tabelle1[[#This Row],[Verdienst]]="","",_xlfn.ISOWEEKNUM(Tabelle1[[#This Row],[Datum]]))</f>
        <v/>
      </c>
      <c r="E1701" s="5">
        <v>47355</v>
      </c>
      <c r="F1701" s="4"/>
      <c r="G1701" s="4"/>
      <c r="I1701" s="6" t="str">
        <f>IF(Tabelle1[[#This Row],[Beginn]]&lt;1,"",IF(OR(Tabelle1[[#This Row],[Beginn]]="Urlaub",Tabelle1[[#This Row],[Beginn]]="Krank",Tabelle1[[#This Row],[Beginn]]="Feiertag"),8/24,Tabelle1[[#This Row],[Ende]]-Tabelle1[[#This Row],[Beginn]]-Tabelle1[[#This Row],[Pause]]))</f>
        <v/>
      </c>
      <c r="J1701" s="2" t="str">
        <f>IF(ISNUMBER(Tabelle1[[#This Row],[Stunde]]),IF(Tabelle1[[#This Row],[Stunde]]&gt;0,Tabelle1[[#This Row],[Stunde]]*$J$1*24,""),"")</f>
        <v/>
      </c>
      <c r="K1701" t="str">
        <f>IF(MOD(Tabelle1[[#This Row],[Datum]],7)=1,SUMIF(Tabelle1[Datum],"&lt;="&amp;Tabelle1[[#This Row],[Datum]],Tabelle1[Betrag]),"")</f>
        <v/>
      </c>
      <c r="L1701" s="6" t="str">
        <f>IF(MOD(Tabelle1[[#This Row],[Datum]],7)=1,SUMIF(Tabelle1[Datum],"&lt;="&amp;Tabelle1[[#This Row],[Datum]],Tabelle1[Stunde]),"")</f>
        <v/>
      </c>
    </row>
    <row r="1702" spans="2:12" hidden="1">
      <c r="B1702">
        <f>IF(Tabelle1[[#This Row],[Datum]]&lt;1,"",YEAR(Tabelle1[[#This Row],[Datum]]))</f>
        <v>2029</v>
      </c>
      <c r="C1702">
        <f>IF(Tabelle1[[#This Row],[Datum]]&lt;1,"",MONTH(Tabelle1[[#This Row],[Datum]]))</f>
        <v>8</v>
      </c>
      <c r="D1702">
        <f>IF(Tabelle1[[#This Row],[Verdienst]]="","",_xlfn.ISOWEEKNUM(Tabelle1[[#This Row],[Datum]]))</f>
        <v>34</v>
      </c>
      <c r="E1702" s="5">
        <v>47356</v>
      </c>
      <c r="F1702" s="4"/>
      <c r="G1702" s="4"/>
      <c r="I1702" s="6" t="str">
        <f>IF(Tabelle1[[#This Row],[Beginn]]&lt;1,"",IF(OR(Tabelle1[[#This Row],[Beginn]]="Urlaub",Tabelle1[[#This Row],[Beginn]]="Krank",Tabelle1[[#This Row],[Beginn]]="Feiertag"),8/24,Tabelle1[[#This Row],[Ende]]-Tabelle1[[#This Row],[Beginn]]-Tabelle1[[#This Row],[Pause]]))</f>
        <v/>
      </c>
      <c r="J1702" s="2" t="str">
        <f>IF(ISNUMBER(Tabelle1[[#This Row],[Stunde]]),IF(Tabelle1[[#This Row],[Stunde]]&gt;0,Tabelle1[[#This Row],[Stunde]]*$J$1*24,""),"")</f>
        <v/>
      </c>
      <c r="K1702">
        <f>IF(MOD(Tabelle1[[#This Row],[Datum]],7)=1,SUMIF(Tabelle1[Datum],"&lt;="&amp;Tabelle1[[#This Row],[Datum]],Tabelle1[Betrag]),"")</f>
        <v>506.55999999999995</v>
      </c>
      <c r="L1702" s="6">
        <f>IF(MOD(Tabelle1[[#This Row],[Datum]],7)=1,SUMIF(Tabelle1[Datum],"&lt;="&amp;Tabelle1[[#This Row],[Datum]],Tabelle1[Stunde]),"")</f>
        <v>1.3333333333333333</v>
      </c>
    </row>
    <row r="1703" spans="2:12" hidden="1">
      <c r="B1703">
        <f>IF(Tabelle1[[#This Row],[Datum]]&lt;1,"",YEAR(Tabelle1[[#This Row],[Datum]]))</f>
        <v>2029</v>
      </c>
      <c r="C1703">
        <f>IF(Tabelle1[[#This Row],[Datum]]&lt;1,"",MONTH(Tabelle1[[#This Row],[Datum]]))</f>
        <v>8</v>
      </c>
      <c r="D1703" t="str">
        <f>IF(Tabelle1[[#This Row],[Verdienst]]="","",_xlfn.ISOWEEKNUM(Tabelle1[[#This Row],[Datum]]))</f>
        <v/>
      </c>
      <c r="E1703" s="5">
        <v>47357</v>
      </c>
      <c r="F1703" s="4"/>
      <c r="G1703" s="4"/>
      <c r="I1703" s="6" t="str">
        <f>IF(Tabelle1[[#This Row],[Beginn]]&lt;1,"",IF(OR(Tabelle1[[#This Row],[Beginn]]="Urlaub",Tabelle1[[#This Row],[Beginn]]="Krank",Tabelle1[[#This Row],[Beginn]]="Feiertag"),8/24,Tabelle1[[#This Row],[Ende]]-Tabelle1[[#This Row],[Beginn]]-Tabelle1[[#This Row],[Pause]]))</f>
        <v/>
      </c>
      <c r="J1703" s="2" t="str">
        <f>IF(ISNUMBER(Tabelle1[[#This Row],[Stunde]]),IF(Tabelle1[[#This Row],[Stunde]]&gt;0,Tabelle1[[#This Row],[Stunde]]*$J$1*24,""),"")</f>
        <v/>
      </c>
      <c r="K1703" t="str">
        <f>IF(MOD(Tabelle1[[#This Row],[Datum]],7)=1,SUMIF(Tabelle1[Datum],"&lt;="&amp;Tabelle1[[#This Row],[Datum]],Tabelle1[Betrag]),"")</f>
        <v/>
      </c>
      <c r="L1703" s="6" t="str">
        <f>IF(MOD(Tabelle1[[#This Row],[Datum]],7)=1,SUMIF(Tabelle1[Datum],"&lt;="&amp;Tabelle1[[#This Row],[Datum]],Tabelle1[Stunde]),"")</f>
        <v/>
      </c>
    </row>
    <row r="1704" spans="2:12" hidden="1">
      <c r="B1704">
        <f>IF(Tabelle1[[#This Row],[Datum]]&lt;1,"",YEAR(Tabelle1[[#This Row],[Datum]]))</f>
        <v>2029</v>
      </c>
      <c r="C1704">
        <f>IF(Tabelle1[[#This Row],[Datum]]&lt;1,"",MONTH(Tabelle1[[#This Row],[Datum]]))</f>
        <v>8</v>
      </c>
      <c r="D1704" t="str">
        <f>IF(Tabelle1[[#This Row],[Verdienst]]="","",_xlfn.ISOWEEKNUM(Tabelle1[[#This Row],[Datum]]))</f>
        <v/>
      </c>
      <c r="E1704" s="5">
        <v>47358</v>
      </c>
      <c r="F1704" s="4"/>
      <c r="G1704" s="4"/>
      <c r="I1704" s="6" t="str">
        <f>IF(Tabelle1[[#This Row],[Beginn]]&lt;1,"",IF(OR(Tabelle1[[#This Row],[Beginn]]="Urlaub",Tabelle1[[#This Row],[Beginn]]="Krank",Tabelle1[[#This Row],[Beginn]]="Feiertag"),8/24,Tabelle1[[#This Row],[Ende]]-Tabelle1[[#This Row],[Beginn]]-Tabelle1[[#This Row],[Pause]]))</f>
        <v/>
      </c>
      <c r="J1704" s="2" t="str">
        <f>IF(ISNUMBER(Tabelle1[[#This Row],[Stunde]]),IF(Tabelle1[[#This Row],[Stunde]]&gt;0,Tabelle1[[#This Row],[Stunde]]*$J$1*24,""),"")</f>
        <v/>
      </c>
      <c r="K1704" t="str">
        <f>IF(MOD(Tabelle1[[#This Row],[Datum]],7)=1,SUMIF(Tabelle1[Datum],"&lt;="&amp;Tabelle1[[#This Row],[Datum]],Tabelle1[Betrag]),"")</f>
        <v/>
      </c>
      <c r="L1704" s="6" t="str">
        <f>IF(MOD(Tabelle1[[#This Row],[Datum]],7)=1,SUMIF(Tabelle1[Datum],"&lt;="&amp;Tabelle1[[#This Row],[Datum]],Tabelle1[Stunde]),"")</f>
        <v/>
      </c>
    </row>
    <row r="1705" spans="2:12" hidden="1">
      <c r="B1705">
        <f>IF(Tabelle1[[#This Row],[Datum]]&lt;1,"",YEAR(Tabelle1[[#This Row],[Datum]]))</f>
        <v>2029</v>
      </c>
      <c r="C1705">
        <f>IF(Tabelle1[[#This Row],[Datum]]&lt;1,"",MONTH(Tabelle1[[#This Row],[Datum]]))</f>
        <v>8</v>
      </c>
      <c r="D1705" t="str">
        <f>IF(Tabelle1[[#This Row],[Verdienst]]="","",_xlfn.ISOWEEKNUM(Tabelle1[[#This Row],[Datum]]))</f>
        <v/>
      </c>
      <c r="E1705" s="5">
        <v>47359</v>
      </c>
      <c r="F1705" s="4"/>
      <c r="G1705" s="4"/>
      <c r="I1705" s="6" t="str">
        <f>IF(Tabelle1[[#This Row],[Beginn]]&lt;1,"",IF(OR(Tabelle1[[#This Row],[Beginn]]="Urlaub",Tabelle1[[#This Row],[Beginn]]="Krank",Tabelle1[[#This Row],[Beginn]]="Feiertag"),8/24,Tabelle1[[#This Row],[Ende]]-Tabelle1[[#This Row],[Beginn]]-Tabelle1[[#This Row],[Pause]]))</f>
        <v/>
      </c>
      <c r="J1705" s="2" t="str">
        <f>IF(ISNUMBER(Tabelle1[[#This Row],[Stunde]]),IF(Tabelle1[[#This Row],[Stunde]]&gt;0,Tabelle1[[#This Row],[Stunde]]*$J$1*24,""),"")</f>
        <v/>
      </c>
      <c r="K1705" t="str">
        <f>IF(MOD(Tabelle1[[#This Row],[Datum]],7)=1,SUMIF(Tabelle1[Datum],"&lt;="&amp;Tabelle1[[#This Row],[Datum]],Tabelle1[Betrag]),"")</f>
        <v/>
      </c>
      <c r="L1705" s="6" t="str">
        <f>IF(MOD(Tabelle1[[#This Row],[Datum]],7)=1,SUMIF(Tabelle1[Datum],"&lt;="&amp;Tabelle1[[#This Row],[Datum]],Tabelle1[Stunde]),"")</f>
        <v/>
      </c>
    </row>
    <row r="1706" spans="2:12" hidden="1">
      <c r="B1706">
        <f>IF(Tabelle1[[#This Row],[Datum]]&lt;1,"",YEAR(Tabelle1[[#This Row],[Datum]]))</f>
        <v>2029</v>
      </c>
      <c r="C1706">
        <f>IF(Tabelle1[[#This Row],[Datum]]&lt;1,"",MONTH(Tabelle1[[#This Row],[Datum]]))</f>
        <v>8</v>
      </c>
      <c r="D1706" t="str">
        <f>IF(Tabelle1[[#This Row],[Verdienst]]="","",_xlfn.ISOWEEKNUM(Tabelle1[[#This Row],[Datum]]))</f>
        <v/>
      </c>
      <c r="E1706" s="5">
        <v>47360</v>
      </c>
      <c r="F1706" s="4"/>
      <c r="G1706" s="4"/>
      <c r="I1706" s="6" t="str">
        <f>IF(Tabelle1[[#This Row],[Beginn]]&lt;1,"",IF(OR(Tabelle1[[#This Row],[Beginn]]="Urlaub",Tabelle1[[#This Row],[Beginn]]="Krank",Tabelle1[[#This Row],[Beginn]]="Feiertag"),8/24,Tabelle1[[#This Row],[Ende]]-Tabelle1[[#This Row],[Beginn]]-Tabelle1[[#This Row],[Pause]]))</f>
        <v/>
      </c>
      <c r="J1706" s="2" t="str">
        <f>IF(ISNUMBER(Tabelle1[[#This Row],[Stunde]]),IF(Tabelle1[[#This Row],[Stunde]]&gt;0,Tabelle1[[#This Row],[Stunde]]*$J$1*24,""),"")</f>
        <v/>
      </c>
      <c r="K1706" t="str">
        <f>IF(MOD(Tabelle1[[#This Row],[Datum]],7)=1,SUMIF(Tabelle1[Datum],"&lt;="&amp;Tabelle1[[#This Row],[Datum]],Tabelle1[Betrag]),"")</f>
        <v/>
      </c>
      <c r="L1706" s="6" t="str">
        <f>IF(MOD(Tabelle1[[#This Row],[Datum]],7)=1,SUMIF(Tabelle1[Datum],"&lt;="&amp;Tabelle1[[#This Row],[Datum]],Tabelle1[Stunde]),"")</f>
        <v/>
      </c>
    </row>
    <row r="1707" spans="2:12" hidden="1">
      <c r="B1707">
        <f>IF(Tabelle1[[#This Row],[Datum]]&lt;1,"",YEAR(Tabelle1[[#This Row],[Datum]]))</f>
        <v>2029</v>
      </c>
      <c r="C1707">
        <f>IF(Tabelle1[[#This Row],[Datum]]&lt;1,"",MONTH(Tabelle1[[#This Row],[Datum]]))</f>
        <v>8</v>
      </c>
      <c r="D1707" t="str">
        <f>IF(Tabelle1[[#This Row],[Verdienst]]="","",_xlfn.ISOWEEKNUM(Tabelle1[[#This Row],[Datum]]))</f>
        <v/>
      </c>
      <c r="E1707" s="5">
        <v>47361</v>
      </c>
      <c r="F1707" s="4"/>
      <c r="G1707" s="4"/>
      <c r="I1707" s="6" t="str">
        <f>IF(Tabelle1[[#This Row],[Beginn]]&lt;1,"",IF(OR(Tabelle1[[#This Row],[Beginn]]="Urlaub",Tabelle1[[#This Row],[Beginn]]="Krank",Tabelle1[[#This Row],[Beginn]]="Feiertag"),8/24,Tabelle1[[#This Row],[Ende]]-Tabelle1[[#This Row],[Beginn]]-Tabelle1[[#This Row],[Pause]]))</f>
        <v/>
      </c>
      <c r="J1707" s="2" t="str">
        <f>IF(ISNUMBER(Tabelle1[[#This Row],[Stunde]]),IF(Tabelle1[[#This Row],[Stunde]]&gt;0,Tabelle1[[#This Row],[Stunde]]*$J$1*24,""),"")</f>
        <v/>
      </c>
      <c r="K1707" t="str">
        <f>IF(MOD(Tabelle1[[#This Row],[Datum]],7)=1,SUMIF(Tabelle1[Datum],"&lt;="&amp;Tabelle1[[#This Row],[Datum]],Tabelle1[Betrag]),"")</f>
        <v/>
      </c>
      <c r="L1707" s="6" t="str">
        <f>IF(MOD(Tabelle1[[#This Row],[Datum]],7)=1,SUMIF(Tabelle1[Datum],"&lt;="&amp;Tabelle1[[#This Row],[Datum]],Tabelle1[Stunde]),"")</f>
        <v/>
      </c>
    </row>
    <row r="1708" spans="2:12" hidden="1">
      <c r="B1708">
        <f>IF(Tabelle1[[#This Row],[Datum]]&lt;1,"",YEAR(Tabelle1[[#This Row],[Datum]]))</f>
        <v>2029</v>
      </c>
      <c r="C1708">
        <f>IF(Tabelle1[[#This Row],[Datum]]&lt;1,"",MONTH(Tabelle1[[#This Row],[Datum]]))</f>
        <v>9</v>
      </c>
      <c r="D1708" t="str">
        <f>IF(Tabelle1[[#This Row],[Verdienst]]="","",_xlfn.ISOWEEKNUM(Tabelle1[[#This Row],[Datum]]))</f>
        <v/>
      </c>
      <c r="E1708" s="5">
        <v>47362</v>
      </c>
      <c r="F1708" s="4"/>
      <c r="G1708" s="4"/>
      <c r="I1708" s="6" t="str">
        <f>IF(Tabelle1[[#This Row],[Beginn]]&lt;1,"",IF(OR(Tabelle1[[#This Row],[Beginn]]="Urlaub",Tabelle1[[#This Row],[Beginn]]="Krank",Tabelle1[[#This Row],[Beginn]]="Feiertag"),8/24,Tabelle1[[#This Row],[Ende]]-Tabelle1[[#This Row],[Beginn]]-Tabelle1[[#This Row],[Pause]]))</f>
        <v/>
      </c>
      <c r="J1708" s="2" t="str">
        <f>IF(ISNUMBER(Tabelle1[[#This Row],[Stunde]]),IF(Tabelle1[[#This Row],[Stunde]]&gt;0,Tabelle1[[#This Row],[Stunde]]*$J$1*24,""),"")</f>
        <v/>
      </c>
      <c r="K1708" t="str">
        <f>IF(MOD(Tabelle1[[#This Row],[Datum]],7)=1,SUMIF(Tabelle1[Datum],"&lt;="&amp;Tabelle1[[#This Row],[Datum]],Tabelle1[Betrag]),"")</f>
        <v/>
      </c>
      <c r="L1708" s="6" t="str">
        <f>IF(MOD(Tabelle1[[#This Row],[Datum]],7)=1,SUMIF(Tabelle1[Datum],"&lt;="&amp;Tabelle1[[#This Row],[Datum]],Tabelle1[Stunde]),"")</f>
        <v/>
      </c>
    </row>
    <row r="1709" spans="2:12" hidden="1">
      <c r="B1709">
        <f>IF(Tabelle1[[#This Row],[Datum]]&lt;1,"",YEAR(Tabelle1[[#This Row],[Datum]]))</f>
        <v>2029</v>
      </c>
      <c r="C1709">
        <f>IF(Tabelle1[[#This Row],[Datum]]&lt;1,"",MONTH(Tabelle1[[#This Row],[Datum]]))</f>
        <v>9</v>
      </c>
      <c r="D1709">
        <f>IF(Tabelle1[[#This Row],[Verdienst]]="","",_xlfn.ISOWEEKNUM(Tabelle1[[#This Row],[Datum]]))</f>
        <v>35</v>
      </c>
      <c r="E1709" s="5">
        <v>47363</v>
      </c>
      <c r="F1709" s="4"/>
      <c r="G1709" s="4"/>
      <c r="I1709" s="6" t="str">
        <f>IF(Tabelle1[[#This Row],[Beginn]]&lt;1,"",IF(OR(Tabelle1[[#This Row],[Beginn]]="Urlaub",Tabelle1[[#This Row],[Beginn]]="Krank",Tabelle1[[#This Row],[Beginn]]="Feiertag"),8/24,Tabelle1[[#This Row],[Ende]]-Tabelle1[[#This Row],[Beginn]]-Tabelle1[[#This Row],[Pause]]))</f>
        <v/>
      </c>
      <c r="J1709" s="2" t="str">
        <f>IF(ISNUMBER(Tabelle1[[#This Row],[Stunde]]),IF(Tabelle1[[#This Row],[Stunde]]&gt;0,Tabelle1[[#This Row],[Stunde]]*$J$1*24,""),"")</f>
        <v/>
      </c>
      <c r="K1709">
        <f>IF(MOD(Tabelle1[[#This Row],[Datum]],7)=1,SUMIF(Tabelle1[Datum],"&lt;="&amp;Tabelle1[[#This Row],[Datum]],Tabelle1[Betrag]),"")</f>
        <v>506.55999999999995</v>
      </c>
      <c r="L1709" s="6">
        <f>IF(MOD(Tabelle1[[#This Row],[Datum]],7)=1,SUMIF(Tabelle1[Datum],"&lt;="&amp;Tabelle1[[#This Row],[Datum]],Tabelle1[Stunde]),"")</f>
        <v>1.3333333333333333</v>
      </c>
    </row>
    <row r="1710" spans="2:12" hidden="1">
      <c r="B1710">
        <f>IF(Tabelle1[[#This Row],[Datum]]&lt;1,"",YEAR(Tabelle1[[#This Row],[Datum]]))</f>
        <v>2029</v>
      </c>
      <c r="C1710">
        <f>IF(Tabelle1[[#This Row],[Datum]]&lt;1,"",MONTH(Tabelle1[[#This Row],[Datum]]))</f>
        <v>9</v>
      </c>
      <c r="D1710" t="str">
        <f>IF(Tabelle1[[#This Row],[Verdienst]]="","",_xlfn.ISOWEEKNUM(Tabelle1[[#This Row],[Datum]]))</f>
        <v/>
      </c>
      <c r="E1710" s="5">
        <v>47364</v>
      </c>
      <c r="F1710" s="4"/>
      <c r="G1710" s="4"/>
      <c r="I1710" s="6" t="str">
        <f>IF(Tabelle1[[#This Row],[Beginn]]&lt;1,"",IF(OR(Tabelle1[[#This Row],[Beginn]]="Urlaub",Tabelle1[[#This Row],[Beginn]]="Krank",Tabelle1[[#This Row],[Beginn]]="Feiertag"),8/24,Tabelle1[[#This Row],[Ende]]-Tabelle1[[#This Row],[Beginn]]-Tabelle1[[#This Row],[Pause]]))</f>
        <v/>
      </c>
      <c r="J1710" s="2" t="str">
        <f>IF(ISNUMBER(Tabelle1[[#This Row],[Stunde]]),IF(Tabelle1[[#This Row],[Stunde]]&gt;0,Tabelle1[[#This Row],[Stunde]]*$J$1*24,""),"")</f>
        <v/>
      </c>
      <c r="K1710" t="str">
        <f>IF(MOD(Tabelle1[[#This Row],[Datum]],7)=1,SUMIF(Tabelle1[Datum],"&lt;="&amp;Tabelle1[[#This Row],[Datum]],Tabelle1[Betrag]),"")</f>
        <v/>
      </c>
      <c r="L1710" s="6" t="str">
        <f>IF(MOD(Tabelle1[[#This Row],[Datum]],7)=1,SUMIF(Tabelle1[Datum],"&lt;="&amp;Tabelle1[[#This Row],[Datum]],Tabelle1[Stunde]),"")</f>
        <v/>
      </c>
    </row>
    <row r="1711" spans="2:12" hidden="1">
      <c r="B1711">
        <f>IF(Tabelle1[[#This Row],[Datum]]&lt;1,"",YEAR(Tabelle1[[#This Row],[Datum]]))</f>
        <v>2029</v>
      </c>
      <c r="C1711">
        <f>IF(Tabelle1[[#This Row],[Datum]]&lt;1,"",MONTH(Tabelle1[[#This Row],[Datum]]))</f>
        <v>9</v>
      </c>
      <c r="D1711" t="str">
        <f>IF(Tabelle1[[#This Row],[Verdienst]]="","",_xlfn.ISOWEEKNUM(Tabelle1[[#This Row],[Datum]]))</f>
        <v/>
      </c>
      <c r="E1711" s="5">
        <v>47365</v>
      </c>
      <c r="F1711" s="4"/>
      <c r="G1711" s="4"/>
      <c r="I1711" s="6" t="str">
        <f>IF(Tabelle1[[#This Row],[Beginn]]&lt;1,"",IF(OR(Tabelle1[[#This Row],[Beginn]]="Urlaub",Tabelle1[[#This Row],[Beginn]]="Krank",Tabelle1[[#This Row],[Beginn]]="Feiertag"),8/24,Tabelle1[[#This Row],[Ende]]-Tabelle1[[#This Row],[Beginn]]-Tabelle1[[#This Row],[Pause]]))</f>
        <v/>
      </c>
      <c r="J1711" s="2" t="str">
        <f>IF(ISNUMBER(Tabelle1[[#This Row],[Stunde]]),IF(Tabelle1[[#This Row],[Stunde]]&gt;0,Tabelle1[[#This Row],[Stunde]]*$J$1*24,""),"")</f>
        <v/>
      </c>
      <c r="K1711" t="str">
        <f>IF(MOD(Tabelle1[[#This Row],[Datum]],7)=1,SUMIF(Tabelle1[Datum],"&lt;="&amp;Tabelle1[[#This Row],[Datum]],Tabelle1[Betrag]),"")</f>
        <v/>
      </c>
      <c r="L1711" s="6" t="str">
        <f>IF(MOD(Tabelle1[[#This Row],[Datum]],7)=1,SUMIF(Tabelle1[Datum],"&lt;="&amp;Tabelle1[[#This Row],[Datum]],Tabelle1[Stunde]),"")</f>
        <v/>
      </c>
    </row>
    <row r="1712" spans="2:12" hidden="1">
      <c r="B1712">
        <f>IF(Tabelle1[[#This Row],[Datum]]&lt;1,"",YEAR(Tabelle1[[#This Row],[Datum]]))</f>
        <v>2029</v>
      </c>
      <c r="C1712">
        <f>IF(Tabelle1[[#This Row],[Datum]]&lt;1,"",MONTH(Tabelle1[[#This Row],[Datum]]))</f>
        <v>9</v>
      </c>
      <c r="D1712" t="str">
        <f>IF(Tabelle1[[#This Row],[Verdienst]]="","",_xlfn.ISOWEEKNUM(Tabelle1[[#This Row],[Datum]]))</f>
        <v/>
      </c>
      <c r="E1712" s="5">
        <v>47366</v>
      </c>
      <c r="F1712" s="4"/>
      <c r="G1712" s="4"/>
      <c r="I1712" s="6" t="str">
        <f>IF(Tabelle1[[#This Row],[Beginn]]&lt;1,"",IF(OR(Tabelle1[[#This Row],[Beginn]]="Urlaub",Tabelle1[[#This Row],[Beginn]]="Krank",Tabelle1[[#This Row],[Beginn]]="Feiertag"),8/24,Tabelle1[[#This Row],[Ende]]-Tabelle1[[#This Row],[Beginn]]-Tabelle1[[#This Row],[Pause]]))</f>
        <v/>
      </c>
      <c r="J1712" s="2" t="str">
        <f>IF(ISNUMBER(Tabelle1[[#This Row],[Stunde]]),IF(Tabelle1[[#This Row],[Stunde]]&gt;0,Tabelle1[[#This Row],[Stunde]]*$J$1*24,""),"")</f>
        <v/>
      </c>
      <c r="K1712" t="str">
        <f>IF(MOD(Tabelle1[[#This Row],[Datum]],7)=1,SUMIF(Tabelle1[Datum],"&lt;="&amp;Tabelle1[[#This Row],[Datum]],Tabelle1[Betrag]),"")</f>
        <v/>
      </c>
      <c r="L1712" s="6" t="str">
        <f>IF(MOD(Tabelle1[[#This Row],[Datum]],7)=1,SUMIF(Tabelle1[Datum],"&lt;="&amp;Tabelle1[[#This Row],[Datum]],Tabelle1[Stunde]),"")</f>
        <v/>
      </c>
    </row>
    <row r="1713" spans="2:12" hidden="1">
      <c r="B1713">
        <f>IF(Tabelle1[[#This Row],[Datum]]&lt;1,"",YEAR(Tabelle1[[#This Row],[Datum]]))</f>
        <v>2029</v>
      </c>
      <c r="C1713">
        <f>IF(Tabelle1[[#This Row],[Datum]]&lt;1,"",MONTH(Tabelle1[[#This Row],[Datum]]))</f>
        <v>9</v>
      </c>
      <c r="D1713" t="str">
        <f>IF(Tabelle1[[#This Row],[Verdienst]]="","",_xlfn.ISOWEEKNUM(Tabelle1[[#This Row],[Datum]]))</f>
        <v/>
      </c>
      <c r="E1713" s="5">
        <v>47367</v>
      </c>
      <c r="F1713" s="4"/>
      <c r="G1713" s="4"/>
      <c r="I1713" s="6" t="str">
        <f>IF(Tabelle1[[#This Row],[Beginn]]&lt;1,"",IF(OR(Tabelle1[[#This Row],[Beginn]]="Urlaub",Tabelle1[[#This Row],[Beginn]]="Krank",Tabelle1[[#This Row],[Beginn]]="Feiertag"),8/24,Tabelle1[[#This Row],[Ende]]-Tabelle1[[#This Row],[Beginn]]-Tabelle1[[#This Row],[Pause]]))</f>
        <v/>
      </c>
      <c r="J1713" s="2" t="str">
        <f>IF(ISNUMBER(Tabelle1[[#This Row],[Stunde]]),IF(Tabelle1[[#This Row],[Stunde]]&gt;0,Tabelle1[[#This Row],[Stunde]]*$J$1*24,""),"")</f>
        <v/>
      </c>
      <c r="K1713" t="str">
        <f>IF(MOD(Tabelle1[[#This Row],[Datum]],7)=1,SUMIF(Tabelle1[Datum],"&lt;="&amp;Tabelle1[[#This Row],[Datum]],Tabelle1[Betrag]),"")</f>
        <v/>
      </c>
      <c r="L1713" s="6" t="str">
        <f>IF(MOD(Tabelle1[[#This Row],[Datum]],7)=1,SUMIF(Tabelle1[Datum],"&lt;="&amp;Tabelle1[[#This Row],[Datum]],Tabelle1[Stunde]),"")</f>
        <v/>
      </c>
    </row>
    <row r="1714" spans="2:12" hidden="1">
      <c r="B1714">
        <f>IF(Tabelle1[[#This Row],[Datum]]&lt;1,"",YEAR(Tabelle1[[#This Row],[Datum]]))</f>
        <v>2029</v>
      </c>
      <c r="C1714">
        <f>IF(Tabelle1[[#This Row],[Datum]]&lt;1,"",MONTH(Tabelle1[[#This Row],[Datum]]))</f>
        <v>9</v>
      </c>
      <c r="D1714" t="str">
        <f>IF(Tabelle1[[#This Row],[Verdienst]]="","",_xlfn.ISOWEEKNUM(Tabelle1[[#This Row],[Datum]]))</f>
        <v/>
      </c>
      <c r="E1714" s="5">
        <v>47368</v>
      </c>
      <c r="F1714" s="4"/>
      <c r="G1714" s="4"/>
      <c r="I1714" s="6" t="str">
        <f>IF(Tabelle1[[#This Row],[Beginn]]&lt;1,"",IF(OR(Tabelle1[[#This Row],[Beginn]]="Urlaub",Tabelle1[[#This Row],[Beginn]]="Krank",Tabelle1[[#This Row],[Beginn]]="Feiertag"),8/24,Tabelle1[[#This Row],[Ende]]-Tabelle1[[#This Row],[Beginn]]-Tabelle1[[#This Row],[Pause]]))</f>
        <v/>
      </c>
      <c r="J1714" s="2" t="str">
        <f>IF(ISNUMBER(Tabelle1[[#This Row],[Stunde]]),IF(Tabelle1[[#This Row],[Stunde]]&gt;0,Tabelle1[[#This Row],[Stunde]]*$J$1*24,""),"")</f>
        <v/>
      </c>
      <c r="K1714" t="str">
        <f>IF(MOD(Tabelle1[[#This Row],[Datum]],7)=1,SUMIF(Tabelle1[Datum],"&lt;="&amp;Tabelle1[[#This Row],[Datum]],Tabelle1[Betrag]),"")</f>
        <v/>
      </c>
      <c r="L1714" s="6" t="str">
        <f>IF(MOD(Tabelle1[[#This Row],[Datum]],7)=1,SUMIF(Tabelle1[Datum],"&lt;="&amp;Tabelle1[[#This Row],[Datum]],Tabelle1[Stunde]),"")</f>
        <v/>
      </c>
    </row>
    <row r="1715" spans="2:12" hidden="1">
      <c r="B1715">
        <f>IF(Tabelle1[[#This Row],[Datum]]&lt;1,"",YEAR(Tabelle1[[#This Row],[Datum]]))</f>
        <v>2029</v>
      </c>
      <c r="C1715">
        <f>IF(Tabelle1[[#This Row],[Datum]]&lt;1,"",MONTH(Tabelle1[[#This Row],[Datum]]))</f>
        <v>9</v>
      </c>
      <c r="D1715" t="str">
        <f>IF(Tabelle1[[#This Row],[Verdienst]]="","",_xlfn.ISOWEEKNUM(Tabelle1[[#This Row],[Datum]]))</f>
        <v/>
      </c>
      <c r="E1715" s="5">
        <v>47369</v>
      </c>
      <c r="F1715" s="4"/>
      <c r="G1715" s="4"/>
      <c r="I1715" s="6" t="str">
        <f>IF(Tabelle1[[#This Row],[Beginn]]&lt;1,"",IF(OR(Tabelle1[[#This Row],[Beginn]]="Urlaub",Tabelle1[[#This Row],[Beginn]]="Krank",Tabelle1[[#This Row],[Beginn]]="Feiertag"),8/24,Tabelle1[[#This Row],[Ende]]-Tabelle1[[#This Row],[Beginn]]-Tabelle1[[#This Row],[Pause]]))</f>
        <v/>
      </c>
      <c r="J1715" s="2" t="str">
        <f>IF(ISNUMBER(Tabelle1[[#This Row],[Stunde]]),IF(Tabelle1[[#This Row],[Stunde]]&gt;0,Tabelle1[[#This Row],[Stunde]]*$J$1*24,""),"")</f>
        <v/>
      </c>
      <c r="K1715" t="str">
        <f>IF(MOD(Tabelle1[[#This Row],[Datum]],7)=1,SUMIF(Tabelle1[Datum],"&lt;="&amp;Tabelle1[[#This Row],[Datum]],Tabelle1[Betrag]),"")</f>
        <v/>
      </c>
      <c r="L1715" s="6" t="str">
        <f>IF(MOD(Tabelle1[[#This Row],[Datum]],7)=1,SUMIF(Tabelle1[Datum],"&lt;="&amp;Tabelle1[[#This Row],[Datum]],Tabelle1[Stunde]),"")</f>
        <v/>
      </c>
    </row>
    <row r="1716" spans="2:12" hidden="1">
      <c r="B1716">
        <f>IF(Tabelle1[[#This Row],[Datum]]&lt;1,"",YEAR(Tabelle1[[#This Row],[Datum]]))</f>
        <v>2029</v>
      </c>
      <c r="C1716">
        <f>IF(Tabelle1[[#This Row],[Datum]]&lt;1,"",MONTH(Tabelle1[[#This Row],[Datum]]))</f>
        <v>9</v>
      </c>
      <c r="D1716">
        <f>IF(Tabelle1[[#This Row],[Verdienst]]="","",_xlfn.ISOWEEKNUM(Tabelle1[[#This Row],[Datum]]))</f>
        <v>36</v>
      </c>
      <c r="E1716" s="5">
        <v>47370</v>
      </c>
      <c r="F1716" s="4"/>
      <c r="G1716" s="4"/>
      <c r="I1716" s="6" t="str">
        <f>IF(Tabelle1[[#This Row],[Beginn]]&lt;1,"",IF(OR(Tabelle1[[#This Row],[Beginn]]="Urlaub",Tabelle1[[#This Row],[Beginn]]="Krank",Tabelle1[[#This Row],[Beginn]]="Feiertag"),8/24,Tabelle1[[#This Row],[Ende]]-Tabelle1[[#This Row],[Beginn]]-Tabelle1[[#This Row],[Pause]]))</f>
        <v/>
      </c>
      <c r="J1716" s="2" t="str">
        <f>IF(ISNUMBER(Tabelle1[[#This Row],[Stunde]]),IF(Tabelle1[[#This Row],[Stunde]]&gt;0,Tabelle1[[#This Row],[Stunde]]*$J$1*24,""),"")</f>
        <v/>
      </c>
      <c r="K1716">
        <f>IF(MOD(Tabelle1[[#This Row],[Datum]],7)=1,SUMIF(Tabelle1[Datum],"&lt;="&amp;Tabelle1[[#This Row],[Datum]],Tabelle1[Betrag]),"")</f>
        <v>506.55999999999995</v>
      </c>
      <c r="L1716" s="6">
        <f>IF(MOD(Tabelle1[[#This Row],[Datum]],7)=1,SUMIF(Tabelle1[Datum],"&lt;="&amp;Tabelle1[[#This Row],[Datum]],Tabelle1[Stunde]),"")</f>
        <v>1.3333333333333333</v>
      </c>
    </row>
    <row r="1717" spans="2:12" hidden="1">
      <c r="B1717">
        <f>IF(Tabelle1[[#This Row],[Datum]]&lt;1,"",YEAR(Tabelle1[[#This Row],[Datum]]))</f>
        <v>2029</v>
      </c>
      <c r="C1717">
        <f>IF(Tabelle1[[#This Row],[Datum]]&lt;1,"",MONTH(Tabelle1[[#This Row],[Datum]]))</f>
        <v>9</v>
      </c>
      <c r="D1717" t="str">
        <f>IF(Tabelle1[[#This Row],[Verdienst]]="","",_xlfn.ISOWEEKNUM(Tabelle1[[#This Row],[Datum]]))</f>
        <v/>
      </c>
      <c r="E1717" s="5">
        <v>47371</v>
      </c>
      <c r="F1717" s="4"/>
      <c r="G1717" s="4"/>
      <c r="I1717" s="6" t="str">
        <f>IF(Tabelle1[[#This Row],[Beginn]]&lt;1,"",IF(OR(Tabelle1[[#This Row],[Beginn]]="Urlaub",Tabelle1[[#This Row],[Beginn]]="Krank",Tabelle1[[#This Row],[Beginn]]="Feiertag"),8/24,Tabelle1[[#This Row],[Ende]]-Tabelle1[[#This Row],[Beginn]]-Tabelle1[[#This Row],[Pause]]))</f>
        <v/>
      </c>
      <c r="J1717" s="2" t="str">
        <f>IF(ISNUMBER(Tabelle1[[#This Row],[Stunde]]),IF(Tabelle1[[#This Row],[Stunde]]&gt;0,Tabelle1[[#This Row],[Stunde]]*$J$1*24,""),"")</f>
        <v/>
      </c>
      <c r="K1717" t="str">
        <f>IF(MOD(Tabelle1[[#This Row],[Datum]],7)=1,SUMIF(Tabelle1[Datum],"&lt;="&amp;Tabelle1[[#This Row],[Datum]],Tabelle1[Betrag]),"")</f>
        <v/>
      </c>
      <c r="L1717" s="6" t="str">
        <f>IF(MOD(Tabelle1[[#This Row],[Datum]],7)=1,SUMIF(Tabelle1[Datum],"&lt;="&amp;Tabelle1[[#This Row],[Datum]],Tabelle1[Stunde]),"")</f>
        <v/>
      </c>
    </row>
    <row r="1718" spans="2:12" hidden="1">
      <c r="B1718">
        <f>IF(Tabelle1[[#This Row],[Datum]]&lt;1,"",YEAR(Tabelle1[[#This Row],[Datum]]))</f>
        <v>2029</v>
      </c>
      <c r="C1718">
        <f>IF(Tabelle1[[#This Row],[Datum]]&lt;1,"",MONTH(Tabelle1[[#This Row],[Datum]]))</f>
        <v>9</v>
      </c>
      <c r="D1718" t="str">
        <f>IF(Tabelle1[[#This Row],[Verdienst]]="","",_xlfn.ISOWEEKNUM(Tabelle1[[#This Row],[Datum]]))</f>
        <v/>
      </c>
      <c r="E1718" s="5">
        <v>47372</v>
      </c>
      <c r="F1718" s="4"/>
      <c r="G1718" s="4"/>
      <c r="I1718" s="6" t="str">
        <f>IF(Tabelle1[[#This Row],[Beginn]]&lt;1,"",IF(OR(Tabelle1[[#This Row],[Beginn]]="Urlaub",Tabelle1[[#This Row],[Beginn]]="Krank",Tabelle1[[#This Row],[Beginn]]="Feiertag"),8/24,Tabelle1[[#This Row],[Ende]]-Tabelle1[[#This Row],[Beginn]]-Tabelle1[[#This Row],[Pause]]))</f>
        <v/>
      </c>
      <c r="J1718" s="2" t="str">
        <f>IF(ISNUMBER(Tabelle1[[#This Row],[Stunde]]),IF(Tabelle1[[#This Row],[Stunde]]&gt;0,Tabelle1[[#This Row],[Stunde]]*$J$1*24,""),"")</f>
        <v/>
      </c>
      <c r="K1718" t="str">
        <f>IF(MOD(Tabelle1[[#This Row],[Datum]],7)=1,SUMIF(Tabelle1[Datum],"&lt;="&amp;Tabelle1[[#This Row],[Datum]],Tabelle1[Betrag]),"")</f>
        <v/>
      </c>
      <c r="L1718" s="6" t="str">
        <f>IF(MOD(Tabelle1[[#This Row],[Datum]],7)=1,SUMIF(Tabelle1[Datum],"&lt;="&amp;Tabelle1[[#This Row],[Datum]],Tabelle1[Stunde]),"")</f>
        <v/>
      </c>
    </row>
    <row r="1719" spans="2:12" hidden="1">
      <c r="B1719">
        <f>IF(Tabelle1[[#This Row],[Datum]]&lt;1,"",YEAR(Tabelle1[[#This Row],[Datum]]))</f>
        <v>2029</v>
      </c>
      <c r="C1719">
        <f>IF(Tabelle1[[#This Row],[Datum]]&lt;1,"",MONTH(Tabelle1[[#This Row],[Datum]]))</f>
        <v>9</v>
      </c>
      <c r="D1719" t="str">
        <f>IF(Tabelle1[[#This Row],[Verdienst]]="","",_xlfn.ISOWEEKNUM(Tabelle1[[#This Row],[Datum]]))</f>
        <v/>
      </c>
      <c r="E1719" s="5">
        <v>47373</v>
      </c>
      <c r="F1719" s="4"/>
      <c r="G1719" s="4"/>
      <c r="I1719" s="6" t="str">
        <f>IF(Tabelle1[[#This Row],[Beginn]]&lt;1,"",IF(OR(Tabelle1[[#This Row],[Beginn]]="Urlaub",Tabelle1[[#This Row],[Beginn]]="Krank",Tabelle1[[#This Row],[Beginn]]="Feiertag"),8/24,Tabelle1[[#This Row],[Ende]]-Tabelle1[[#This Row],[Beginn]]-Tabelle1[[#This Row],[Pause]]))</f>
        <v/>
      </c>
      <c r="J1719" s="2" t="str">
        <f>IF(ISNUMBER(Tabelle1[[#This Row],[Stunde]]),IF(Tabelle1[[#This Row],[Stunde]]&gt;0,Tabelle1[[#This Row],[Stunde]]*$J$1*24,""),"")</f>
        <v/>
      </c>
      <c r="K1719" t="str">
        <f>IF(MOD(Tabelle1[[#This Row],[Datum]],7)=1,SUMIF(Tabelle1[Datum],"&lt;="&amp;Tabelle1[[#This Row],[Datum]],Tabelle1[Betrag]),"")</f>
        <v/>
      </c>
      <c r="L1719" s="6" t="str">
        <f>IF(MOD(Tabelle1[[#This Row],[Datum]],7)=1,SUMIF(Tabelle1[Datum],"&lt;="&amp;Tabelle1[[#This Row],[Datum]],Tabelle1[Stunde]),"")</f>
        <v/>
      </c>
    </row>
    <row r="1720" spans="2:12" hidden="1">
      <c r="B1720">
        <f>IF(Tabelle1[[#This Row],[Datum]]&lt;1,"",YEAR(Tabelle1[[#This Row],[Datum]]))</f>
        <v>2029</v>
      </c>
      <c r="C1720">
        <f>IF(Tabelle1[[#This Row],[Datum]]&lt;1,"",MONTH(Tabelle1[[#This Row],[Datum]]))</f>
        <v>9</v>
      </c>
      <c r="D1720" t="str">
        <f>IF(Tabelle1[[#This Row],[Verdienst]]="","",_xlfn.ISOWEEKNUM(Tabelle1[[#This Row],[Datum]]))</f>
        <v/>
      </c>
      <c r="E1720" s="5">
        <v>47374</v>
      </c>
      <c r="F1720" s="4"/>
      <c r="G1720" s="4"/>
      <c r="I1720" s="6" t="str">
        <f>IF(Tabelle1[[#This Row],[Beginn]]&lt;1,"",IF(OR(Tabelle1[[#This Row],[Beginn]]="Urlaub",Tabelle1[[#This Row],[Beginn]]="Krank",Tabelle1[[#This Row],[Beginn]]="Feiertag"),8/24,Tabelle1[[#This Row],[Ende]]-Tabelle1[[#This Row],[Beginn]]-Tabelle1[[#This Row],[Pause]]))</f>
        <v/>
      </c>
      <c r="J1720" s="2" t="str">
        <f>IF(ISNUMBER(Tabelle1[[#This Row],[Stunde]]),IF(Tabelle1[[#This Row],[Stunde]]&gt;0,Tabelle1[[#This Row],[Stunde]]*$J$1*24,""),"")</f>
        <v/>
      </c>
      <c r="K1720" t="str">
        <f>IF(MOD(Tabelle1[[#This Row],[Datum]],7)=1,SUMIF(Tabelle1[Datum],"&lt;="&amp;Tabelle1[[#This Row],[Datum]],Tabelle1[Betrag]),"")</f>
        <v/>
      </c>
      <c r="L1720" s="6" t="str">
        <f>IF(MOD(Tabelle1[[#This Row],[Datum]],7)=1,SUMIF(Tabelle1[Datum],"&lt;="&amp;Tabelle1[[#This Row],[Datum]],Tabelle1[Stunde]),"")</f>
        <v/>
      </c>
    </row>
    <row r="1721" spans="2:12" hidden="1">
      <c r="B1721">
        <f>IF(Tabelle1[[#This Row],[Datum]]&lt;1,"",YEAR(Tabelle1[[#This Row],[Datum]]))</f>
        <v>2029</v>
      </c>
      <c r="C1721">
        <f>IF(Tabelle1[[#This Row],[Datum]]&lt;1,"",MONTH(Tabelle1[[#This Row],[Datum]]))</f>
        <v>9</v>
      </c>
      <c r="D1721" t="str">
        <f>IF(Tabelle1[[#This Row],[Verdienst]]="","",_xlfn.ISOWEEKNUM(Tabelle1[[#This Row],[Datum]]))</f>
        <v/>
      </c>
      <c r="E1721" s="5">
        <v>47375</v>
      </c>
      <c r="F1721" s="4"/>
      <c r="G1721" s="4"/>
      <c r="I1721" s="6" t="str">
        <f>IF(Tabelle1[[#This Row],[Beginn]]&lt;1,"",IF(OR(Tabelle1[[#This Row],[Beginn]]="Urlaub",Tabelle1[[#This Row],[Beginn]]="Krank",Tabelle1[[#This Row],[Beginn]]="Feiertag"),8/24,Tabelle1[[#This Row],[Ende]]-Tabelle1[[#This Row],[Beginn]]-Tabelle1[[#This Row],[Pause]]))</f>
        <v/>
      </c>
      <c r="J1721" s="2" t="str">
        <f>IF(ISNUMBER(Tabelle1[[#This Row],[Stunde]]),IF(Tabelle1[[#This Row],[Stunde]]&gt;0,Tabelle1[[#This Row],[Stunde]]*$J$1*24,""),"")</f>
        <v/>
      </c>
      <c r="K1721" t="str">
        <f>IF(MOD(Tabelle1[[#This Row],[Datum]],7)=1,SUMIF(Tabelle1[Datum],"&lt;="&amp;Tabelle1[[#This Row],[Datum]],Tabelle1[Betrag]),"")</f>
        <v/>
      </c>
      <c r="L1721" s="6" t="str">
        <f>IF(MOD(Tabelle1[[#This Row],[Datum]],7)=1,SUMIF(Tabelle1[Datum],"&lt;="&amp;Tabelle1[[#This Row],[Datum]],Tabelle1[Stunde]),"")</f>
        <v/>
      </c>
    </row>
    <row r="1722" spans="2:12" hidden="1">
      <c r="B1722">
        <f>IF(Tabelle1[[#This Row],[Datum]]&lt;1,"",YEAR(Tabelle1[[#This Row],[Datum]]))</f>
        <v>2029</v>
      </c>
      <c r="C1722">
        <f>IF(Tabelle1[[#This Row],[Datum]]&lt;1,"",MONTH(Tabelle1[[#This Row],[Datum]]))</f>
        <v>9</v>
      </c>
      <c r="D1722" t="str">
        <f>IF(Tabelle1[[#This Row],[Verdienst]]="","",_xlfn.ISOWEEKNUM(Tabelle1[[#This Row],[Datum]]))</f>
        <v/>
      </c>
      <c r="E1722" s="5">
        <v>47376</v>
      </c>
      <c r="F1722" s="4"/>
      <c r="G1722" s="4"/>
      <c r="I1722" s="6" t="str">
        <f>IF(Tabelle1[[#This Row],[Beginn]]&lt;1,"",IF(OR(Tabelle1[[#This Row],[Beginn]]="Urlaub",Tabelle1[[#This Row],[Beginn]]="Krank",Tabelle1[[#This Row],[Beginn]]="Feiertag"),8/24,Tabelle1[[#This Row],[Ende]]-Tabelle1[[#This Row],[Beginn]]-Tabelle1[[#This Row],[Pause]]))</f>
        <v/>
      </c>
      <c r="J1722" s="2" t="str">
        <f>IF(ISNUMBER(Tabelle1[[#This Row],[Stunde]]),IF(Tabelle1[[#This Row],[Stunde]]&gt;0,Tabelle1[[#This Row],[Stunde]]*$J$1*24,""),"")</f>
        <v/>
      </c>
      <c r="K1722" t="str">
        <f>IF(MOD(Tabelle1[[#This Row],[Datum]],7)=1,SUMIF(Tabelle1[Datum],"&lt;="&amp;Tabelle1[[#This Row],[Datum]],Tabelle1[Betrag]),"")</f>
        <v/>
      </c>
      <c r="L1722" s="6" t="str">
        <f>IF(MOD(Tabelle1[[#This Row],[Datum]],7)=1,SUMIF(Tabelle1[Datum],"&lt;="&amp;Tabelle1[[#This Row],[Datum]],Tabelle1[Stunde]),"")</f>
        <v/>
      </c>
    </row>
    <row r="1723" spans="2:12" hidden="1">
      <c r="B1723">
        <f>IF(Tabelle1[[#This Row],[Datum]]&lt;1,"",YEAR(Tabelle1[[#This Row],[Datum]]))</f>
        <v>2029</v>
      </c>
      <c r="C1723">
        <f>IF(Tabelle1[[#This Row],[Datum]]&lt;1,"",MONTH(Tabelle1[[#This Row],[Datum]]))</f>
        <v>9</v>
      </c>
      <c r="D1723">
        <f>IF(Tabelle1[[#This Row],[Verdienst]]="","",_xlfn.ISOWEEKNUM(Tabelle1[[#This Row],[Datum]]))</f>
        <v>37</v>
      </c>
      <c r="E1723" s="5">
        <v>47377</v>
      </c>
      <c r="F1723" s="4"/>
      <c r="G1723" s="4"/>
      <c r="I1723" s="6" t="str">
        <f>IF(Tabelle1[[#This Row],[Beginn]]&lt;1,"",IF(OR(Tabelle1[[#This Row],[Beginn]]="Urlaub",Tabelle1[[#This Row],[Beginn]]="Krank",Tabelle1[[#This Row],[Beginn]]="Feiertag"),8/24,Tabelle1[[#This Row],[Ende]]-Tabelle1[[#This Row],[Beginn]]-Tabelle1[[#This Row],[Pause]]))</f>
        <v/>
      </c>
      <c r="J1723" s="2" t="str">
        <f>IF(ISNUMBER(Tabelle1[[#This Row],[Stunde]]),IF(Tabelle1[[#This Row],[Stunde]]&gt;0,Tabelle1[[#This Row],[Stunde]]*$J$1*24,""),"")</f>
        <v/>
      </c>
      <c r="K1723">
        <f>IF(MOD(Tabelle1[[#This Row],[Datum]],7)=1,SUMIF(Tabelle1[Datum],"&lt;="&amp;Tabelle1[[#This Row],[Datum]],Tabelle1[Betrag]),"")</f>
        <v>506.55999999999995</v>
      </c>
      <c r="L1723" s="6">
        <f>IF(MOD(Tabelle1[[#This Row],[Datum]],7)=1,SUMIF(Tabelle1[Datum],"&lt;="&amp;Tabelle1[[#This Row],[Datum]],Tabelle1[Stunde]),"")</f>
        <v>1.3333333333333333</v>
      </c>
    </row>
    <row r="1724" spans="2:12" hidden="1">
      <c r="B1724">
        <f>IF(Tabelle1[[#This Row],[Datum]]&lt;1,"",YEAR(Tabelle1[[#This Row],[Datum]]))</f>
        <v>2029</v>
      </c>
      <c r="C1724">
        <f>IF(Tabelle1[[#This Row],[Datum]]&lt;1,"",MONTH(Tabelle1[[#This Row],[Datum]]))</f>
        <v>9</v>
      </c>
      <c r="D1724" t="str">
        <f>IF(Tabelle1[[#This Row],[Verdienst]]="","",_xlfn.ISOWEEKNUM(Tabelle1[[#This Row],[Datum]]))</f>
        <v/>
      </c>
      <c r="E1724" s="5">
        <v>47378</v>
      </c>
      <c r="F1724" s="4"/>
      <c r="G1724" s="4"/>
      <c r="I1724" s="6" t="str">
        <f>IF(Tabelle1[[#This Row],[Beginn]]&lt;1,"",IF(OR(Tabelle1[[#This Row],[Beginn]]="Urlaub",Tabelle1[[#This Row],[Beginn]]="Krank",Tabelle1[[#This Row],[Beginn]]="Feiertag"),8/24,Tabelle1[[#This Row],[Ende]]-Tabelle1[[#This Row],[Beginn]]-Tabelle1[[#This Row],[Pause]]))</f>
        <v/>
      </c>
      <c r="J1724" s="2" t="str">
        <f>IF(ISNUMBER(Tabelle1[[#This Row],[Stunde]]),IF(Tabelle1[[#This Row],[Stunde]]&gt;0,Tabelle1[[#This Row],[Stunde]]*$J$1*24,""),"")</f>
        <v/>
      </c>
      <c r="K1724" t="str">
        <f>IF(MOD(Tabelle1[[#This Row],[Datum]],7)=1,SUMIF(Tabelle1[Datum],"&lt;="&amp;Tabelle1[[#This Row],[Datum]],Tabelle1[Betrag]),"")</f>
        <v/>
      </c>
      <c r="L1724" s="6" t="str">
        <f>IF(MOD(Tabelle1[[#This Row],[Datum]],7)=1,SUMIF(Tabelle1[Datum],"&lt;="&amp;Tabelle1[[#This Row],[Datum]],Tabelle1[Stunde]),"")</f>
        <v/>
      </c>
    </row>
    <row r="1725" spans="2:12" hidden="1">
      <c r="B1725">
        <f>IF(Tabelle1[[#This Row],[Datum]]&lt;1,"",YEAR(Tabelle1[[#This Row],[Datum]]))</f>
        <v>2029</v>
      </c>
      <c r="C1725">
        <f>IF(Tabelle1[[#This Row],[Datum]]&lt;1,"",MONTH(Tabelle1[[#This Row],[Datum]]))</f>
        <v>9</v>
      </c>
      <c r="D1725" t="str">
        <f>IF(Tabelle1[[#This Row],[Verdienst]]="","",_xlfn.ISOWEEKNUM(Tabelle1[[#This Row],[Datum]]))</f>
        <v/>
      </c>
      <c r="E1725" s="5">
        <v>47379</v>
      </c>
      <c r="F1725" s="4"/>
      <c r="G1725" s="4"/>
      <c r="I1725" s="6" t="str">
        <f>IF(Tabelle1[[#This Row],[Beginn]]&lt;1,"",IF(OR(Tabelle1[[#This Row],[Beginn]]="Urlaub",Tabelle1[[#This Row],[Beginn]]="Krank",Tabelle1[[#This Row],[Beginn]]="Feiertag"),8/24,Tabelle1[[#This Row],[Ende]]-Tabelle1[[#This Row],[Beginn]]-Tabelle1[[#This Row],[Pause]]))</f>
        <v/>
      </c>
      <c r="J1725" s="2" t="str">
        <f>IF(ISNUMBER(Tabelle1[[#This Row],[Stunde]]),IF(Tabelle1[[#This Row],[Stunde]]&gt;0,Tabelle1[[#This Row],[Stunde]]*$J$1*24,""),"")</f>
        <v/>
      </c>
      <c r="K1725" t="str">
        <f>IF(MOD(Tabelle1[[#This Row],[Datum]],7)=1,SUMIF(Tabelle1[Datum],"&lt;="&amp;Tabelle1[[#This Row],[Datum]],Tabelle1[Betrag]),"")</f>
        <v/>
      </c>
      <c r="L1725" s="6" t="str">
        <f>IF(MOD(Tabelle1[[#This Row],[Datum]],7)=1,SUMIF(Tabelle1[Datum],"&lt;="&amp;Tabelle1[[#This Row],[Datum]],Tabelle1[Stunde]),"")</f>
        <v/>
      </c>
    </row>
    <row r="1726" spans="2:12" hidden="1">
      <c r="B1726">
        <f>IF(Tabelle1[[#This Row],[Datum]]&lt;1,"",YEAR(Tabelle1[[#This Row],[Datum]]))</f>
        <v>2029</v>
      </c>
      <c r="C1726">
        <f>IF(Tabelle1[[#This Row],[Datum]]&lt;1,"",MONTH(Tabelle1[[#This Row],[Datum]]))</f>
        <v>9</v>
      </c>
      <c r="D1726" t="str">
        <f>IF(Tabelle1[[#This Row],[Verdienst]]="","",_xlfn.ISOWEEKNUM(Tabelle1[[#This Row],[Datum]]))</f>
        <v/>
      </c>
      <c r="E1726" s="5">
        <v>47380</v>
      </c>
      <c r="F1726" s="4"/>
      <c r="G1726" s="4"/>
      <c r="I1726" s="6" t="str">
        <f>IF(Tabelle1[[#This Row],[Beginn]]&lt;1,"",IF(OR(Tabelle1[[#This Row],[Beginn]]="Urlaub",Tabelle1[[#This Row],[Beginn]]="Krank",Tabelle1[[#This Row],[Beginn]]="Feiertag"),8/24,Tabelle1[[#This Row],[Ende]]-Tabelle1[[#This Row],[Beginn]]-Tabelle1[[#This Row],[Pause]]))</f>
        <v/>
      </c>
      <c r="J1726" s="2" t="str">
        <f>IF(ISNUMBER(Tabelle1[[#This Row],[Stunde]]),IF(Tabelle1[[#This Row],[Stunde]]&gt;0,Tabelle1[[#This Row],[Stunde]]*$J$1*24,""),"")</f>
        <v/>
      </c>
      <c r="K1726" t="str">
        <f>IF(MOD(Tabelle1[[#This Row],[Datum]],7)=1,SUMIF(Tabelle1[Datum],"&lt;="&amp;Tabelle1[[#This Row],[Datum]],Tabelle1[Betrag]),"")</f>
        <v/>
      </c>
      <c r="L1726" s="6" t="str">
        <f>IF(MOD(Tabelle1[[#This Row],[Datum]],7)=1,SUMIF(Tabelle1[Datum],"&lt;="&amp;Tabelle1[[#This Row],[Datum]],Tabelle1[Stunde]),"")</f>
        <v/>
      </c>
    </row>
    <row r="1727" spans="2:12" hidden="1">
      <c r="B1727">
        <f>IF(Tabelle1[[#This Row],[Datum]]&lt;1,"",YEAR(Tabelle1[[#This Row],[Datum]]))</f>
        <v>2029</v>
      </c>
      <c r="C1727">
        <f>IF(Tabelle1[[#This Row],[Datum]]&lt;1,"",MONTH(Tabelle1[[#This Row],[Datum]]))</f>
        <v>9</v>
      </c>
      <c r="D1727" t="str">
        <f>IF(Tabelle1[[#This Row],[Verdienst]]="","",_xlfn.ISOWEEKNUM(Tabelle1[[#This Row],[Datum]]))</f>
        <v/>
      </c>
      <c r="E1727" s="5">
        <v>47381</v>
      </c>
      <c r="F1727" s="4"/>
      <c r="G1727" s="4"/>
      <c r="I1727" s="6" t="str">
        <f>IF(Tabelle1[[#This Row],[Beginn]]&lt;1,"",IF(OR(Tabelle1[[#This Row],[Beginn]]="Urlaub",Tabelle1[[#This Row],[Beginn]]="Krank",Tabelle1[[#This Row],[Beginn]]="Feiertag"),8/24,Tabelle1[[#This Row],[Ende]]-Tabelle1[[#This Row],[Beginn]]-Tabelle1[[#This Row],[Pause]]))</f>
        <v/>
      </c>
      <c r="J1727" s="2" t="str">
        <f>IF(ISNUMBER(Tabelle1[[#This Row],[Stunde]]),IF(Tabelle1[[#This Row],[Stunde]]&gt;0,Tabelle1[[#This Row],[Stunde]]*$J$1*24,""),"")</f>
        <v/>
      </c>
      <c r="K1727" t="str">
        <f>IF(MOD(Tabelle1[[#This Row],[Datum]],7)=1,SUMIF(Tabelle1[Datum],"&lt;="&amp;Tabelle1[[#This Row],[Datum]],Tabelle1[Betrag]),"")</f>
        <v/>
      </c>
      <c r="L1727" s="6" t="str">
        <f>IF(MOD(Tabelle1[[#This Row],[Datum]],7)=1,SUMIF(Tabelle1[Datum],"&lt;="&amp;Tabelle1[[#This Row],[Datum]],Tabelle1[Stunde]),"")</f>
        <v/>
      </c>
    </row>
    <row r="1728" spans="2:12" hidden="1">
      <c r="B1728">
        <f>IF(Tabelle1[[#This Row],[Datum]]&lt;1,"",YEAR(Tabelle1[[#This Row],[Datum]]))</f>
        <v>2029</v>
      </c>
      <c r="C1728">
        <f>IF(Tabelle1[[#This Row],[Datum]]&lt;1,"",MONTH(Tabelle1[[#This Row],[Datum]]))</f>
        <v>9</v>
      </c>
      <c r="D1728" t="str">
        <f>IF(Tabelle1[[#This Row],[Verdienst]]="","",_xlfn.ISOWEEKNUM(Tabelle1[[#This Row],[Datum]]))</f>
        <v/>
      </c>
      <c r="E1728" s="5">
        <v>47382</v>
      </c>
      <c r="F1728" s="4"/>
      <c r="G1728" s="4"/>
      <c r="I1728" s="6" t="str">
        <f>IF(Tabelle1[[#This Row],[Beginn]]&lt;1,"",IF(OR(Tabelle1[[#This Row],[Beginn]]="Urlaub",Tabelle1[[#This Row],[Beginn]]="Krank",Tabelle1[[#This Row],[Beginn]]="Feiertag"),8/24,Tabelle1[[#This Row],[Ende]]-Tabelle1[[#This Row],[Beginn]]-Tabelle1[[#This Row],[Pause]]))</f>
        <v/>
      </c>
      <c r="J1728" s="2" t="str">
        <f>IF(ISNUMBER(Tabelle1[[#This Row],[Stunde]]),IF(Tabelle1[[#This Row],[Stunde]]&gt;0,Tabelle1[[#This Row],[Stunde]]*$J$1*24,""),"")</f>
        <v/>
      </c>
      <c r="K1728" t="str">
        <f>IF(MOD(Tabelle1[[#This Row],[Datum]],7)=1,SUMIF(Tabelle1[Datum],"&lt;="&amp;Tabelle1[[#This Row],[Datum]],Tabelle1[Betrag]),"")</f>
        <v/>
      </c>
      <c r="L1728" s="6" t="str">
        <f>IF(MOD(Tabelle1[[#This Row],[Datum]],7)=1,SUMIF(Tabelle1[Datum],"&lt;="&amp;Tabelle1[[#This Row],[Datum]],Tabelle1[Stunde]),"")</f>
        <v/>
      </c>
    </row>
    <row r="1729" spans="2:12" hidden="1">
      <c r="B1729">
        <f>IF(Tabelle1[[#This Row],[Datum]]&lt;1,"",YEAR(Tabelle1[[#This Row],[Datum]]))</f>
        <v>2029</v>
      </c>
      <c r="C1729">
        <f>IF(Tabelle1[[#This Row],[Datum]]&lt;1,"",MONTH(Tabelle1[[#This Row],[Datum]]))</f>
        <v>9</v>
      </c>
      <c r="D1729" t="str">
        <f>IF(Tabelle1[[#This Row],[Verdienst]]="","",_xlfn.ISOWEEKNUM(Tabelle1[[#This Row],[Datum]]))</f>
        <v/>
      </c>
      <c r="E1729" s="5">
        <v>47383</v>
      </c>
      <c r="F1729" s="4"/>
      <c r="G1729" s="4"/>
      <c r="I1729" s="6" t="str">
        <f>IF(Tabelle1[[#This Row],[Beginn]]&lt;1,"",IF(OR(Tabelle1[[#This Row],[Beginn]]="Urlaub",Tabelle1[[#This Row],[Beginn]]="Krank",Tabelle1[[#This Row],[Beginn]]="Feiertag"),8/24,Tabelle1[[#This Row],[Ende]]-Tabelle1[[#This Row],[Beginn]]-Tabelle1[[#This Row],[Pause]]))</f>
        <v/>
      </c>
      <c r="J1729" s="2" t="str">
        <f>IF(ISNUMBER(Tabelle1[[#This Row],[Stunde]]),IF(Tabelle1[[#This Row],[Stunde]]&gt;0,Tabelle1[[#This Row],[Stunde]]*$J$1*24,""),"")</f>
        <v/>
      </c>
      <c r="K1729" t="str">
        <f>IF(MOD(Tabelle1[[#This Row],[Datum]],7)=1,SUMIF(Tabelle1[Datum],"&lt;="&amp;Tabelle1[[#This Row],[Datum]],Tabelle1[Betrag]),"")</f>
        <v/>
      </c>
      <c r="L1729" s="6" t="str">
        <f>IF(MOD(Tabelle1[[#This Row],[Datum]],7)=1,SUMIF(Tabelle1[Datum],"&lt;="&amp;Tabelle1[[#This Row],[Datum]],Tabelle1[Stunde]),"")</f>
        <v/>
      </c>
    </row>
    <row r="1730" spans="2:12" hidden="1">
      <c r="B1730">
        <f>IF(Tabelle1[[#This Row],[Datum]]&lt;1,"",YEAR(Tabelle1[[#This Row],[Datum]]))</f>
        <v>2029</v>
      </c>
      <c r="C1730">
        <f>IF(Tabelle1[[#This Row],[Datum]]&lt;1,"",MONTH(Tabelle1[[#This Row],[Datum]]))</f>
        <v>9</v>
      </c>
      <c r="D1730">
        <f>IF(Tabelle1[[#This Row],[Verdienst]]="","",_xlfn.ISOWEEKNUM(Tabelle1[[#This Row],[Datum]]))</f>
        <v>38</v>
      </c>
      <c r="E1730" s="5">
        <v>47384</v>
      </c>
      <c r="F1730" s="4"/>
      <c r="G1730" s="4"/>
      <c r="I1730" s="6" t="str">
        <f>IF(Tabelle1[[#This Row],[Beginn]]&lt;1,"",IF(OR(Tabelle1[[#This Row],[Beginn]]="Urlaub",Tabelle1[[#This Row],[Beginn]]="Krank",Tabelle1[[#This Row],[Beginn]]="Feiertag"),8/24,Tabelle1[[#This Row],[Ende]]-Tabelle1[[#This Row],[Beginn]]-Tabelle1[[#This Row],[Pause]]))</f>
        <v/>
      </c>
      <c r="J1730" s="2" t="str">
        <f>IF(ISNUMBER(Tabelle1[[#This Row],[Stunde]]),IF(Tabelle1[[#This Row],[Stunde]]&gt;0,Tabelle1[[#This Row],[Stunde]]*$J$1*24,""),"")</f>
        <v/>
      </c>
      <c r="K1730">
        <f>IF(MOD(Tabelle1[[#This Row],[Datum]],7)=1,SUMIF(Tabelle1[Datum],"&lt;="&amp;Tabelle1[[#This Row],[Datum]],Tabelle1[Betrag]),"")</f>
        <v>506.55999999999995</v>
      </c>
      <c r="L1730" s="6">
        <f>IF(MOD(Tabelle1[[#This Row],[Datum]],7)=1,SUMIF(Tabelle1[Datum],"&lt;="&amp;Tabelle1[[#This Row],[Datum]],Tabelle1[Stunde]),"")</f>
        <v>1.3333333333333333</v>
      </c>
    </row>
    <row r="1731" spans="2:12" hidden="1">
      <c r="B1731">
        <f>IF(Tabelle1[[#This Row],[Datum]]&lt;1,"",YEAR(Tabelle1[[#This Row],[Datum]]))</f>
        <v>2029</v>
      </c>
      <c r="C1731">
        <f>IF(Tabelle1[[#This Row],[Datum]]&lt;1,"",MONTH(Tabelle1[[#This Row],[Datum]]))</f>
        <v>9</v>
      </c>
      <c r="D1731" t="str">
        <f>IF(Tabelle1[[#This Row],[Verdienst]]="","",_xlfn.ISOWEEKNUM(Tabelle1[[#This Row],[Datum]]))</f>
        <v/>
      </c>
      <c r="E1731" s="5">
        <v>47385</v>
      </c>
      <c r="F1731" s="4"/>
      <c r="G1731" s="4"/>
      <c r="I1731" s="6" t="str">
        <f>IF(Tabelle1[[#This Row],[Beginn]]&lt;1,"",IF(OR(Tabelle1[[#This Row],[Beginn]]="Urlaub",Tabelle1[[#This Row],[Beginn]]="Krank",Tabelle1[[#This Row],[Beginn]]="Feiertag"),8/24,Tabelle1[[#This Row],[Ende]]-Tabelle1[[#This Row],[Beginn]]-Tabelle1[[#This Row],[Pause]]))</f>
        <v/>
      </c>
      <c r="J1731" s="2" t="str">
        <f>IF(ISNUMBER(Tabelle1[[#This Row],[Stunde]]),IF(Tabelle1[[#This Row],[Stunde]]&gt;0,Tabelle1[[#This Row],[Stunde]]*$J$1*24,""),"")</f>
        <v/>
      </c>
      <c r="K1731" t="str">
        <f>IF(MOD(Tabelle1[[#This Row],[Datum]],7)=1,SUMIF(Tabelle1[Datum],"&lt;="&amp;Tabelle1[[#This Row],[Datum]],Tabelle1[Betrag]),"")</f>
        <v/>
      </c>
      <c r="L1731" s="6" t="str">
        <f>IF(MOD(Tabelle1[[#This Row],[Datum]],7)=1,SUMIF(Tabelle1[Datum],"&lt;="&amp;Tabelle1[[#This Row],[Datum]],Tabelle1[Stunde]),"")</f>
        <v/>
      </c>
    </row>
    <row r="1732" spans="2:12" hidden="1">
      <c r="B1732">
        <f>IF(Tabelle1[[#This Row],[Datum]]&lt;1,"",YEAR(Tabelle1[[#This Row],[Datum]]))</f>
        <v>2029</v>
      </c>
      <c r="C1732">
        <f>IF(Tabelle1[[#This Row],[Datum]]&lt;1,"",MONTH(Tabelle1[[#This Row],[Datum]]))</f>
        <v>9</v>
      </c>
      <c r="D1732" t="str">
        <f>IF(Tabelle1[[#This Row],[Verdienst]]="","",_xlfn.ISOWEEKNUM(Tabelle1[[#This Row],[Datum]]))</f>
        <v/>
      </c>
      <c r="E1732" s="5">
        <v>47386</v>
      </c>
      <c r="F1732" s="4"/>
      <c r="G1732" s="4"/>
      <c r="I1732" s="6" t="str">
        <f>IF(Tabelle1[[#This Row],[Beginn]]&lt;1,"",IF(OR(Tabelle1[[#This Row],[Beginn]]="Urlaub",Tabelle1[[#This Row],[Beginn]]="Krank",Tabelle1[[#This Row],[Beginn]]="Feiertag"),8/24,Tabelle1[[#This Row],[Ende]]-Tabelle1[[#This Row],[Beginn]]-Tabelle1[[#This Row],[Pause]]))</f>
        <v/>
      </c>
      <c r="J1732" s="2" t="str">
        <f>IF(ISNUMBER(Tabelle1[[#This Row],[Stunde]]),IF(Tabelle1[[#This Row],[Stunde]]&gt;0,Tabelle1[[#This Row],[Stunde]]*$J$1*24,""),"")</f>
        <v/>
      </c>
      <c r="K1732" t="str">
        <f>IF(MOD(Tabelle1[[#This Row],[Datum]],7)=1,SUMIF(Tabelle1[Datum],"&lt;="&amp;Tabelle1[[#This Row],[Datum]],Tabelle1[Betrag]),"")</f>
        <v/>
      </c>
      <c r="L1732" s="6" t="str">
        <f>IF(MOD(Tabelle1[[#This Row],[Datum]],7)=1,SUMIF(Tabelle1[Datum],"&lt;="&amp;Tabelle1[[#This Row],[Datum]],Tabelle1[Stunde]),"")</f>
        <v/>
      </c>
    </row>
    <row r="1733" spans="2:12" hidden="1">
      <c r="B1733">
        <f>IF(Tabelle1[[#This Row],[Datum]]&lt;1,"",YEAR(Tabelle1[[#This Row],[Datum]]))</f>
        <v>2029</v>
      </c>
      <c r="C1733">
        <f>IF(Tabelle1[[#This Row],[Datum]]&lt;1,"",MONTH(Tabelle1[[#This Row],[Datum]]))</f>
        <v>9</v>
      </c>
      <c r="D1733" t="str">
        <f>IF(Tabelle1[[#This Row],[Verdienst]]="","",_xlfn.ISOWEEKNUM(Tabelle1[[#This Row],[Datum]]))</f>
        <v/>
      </c>
      <c r="E1733" s="5">
        <v>47387</v>
      </c>
      <c r="F1733" s="4"/>
      <c r="G1733" s="4"/>
      <c r="I1733" s="6" t="str">
        <f>IF(Tabelle1[[#This Row],[Beginn]]&lt;1,"",IF(OR(Tabelle1[[#This Row],[Beginn]]="Urlaub",Tabelle1[[#This Row],[Beginn]]="Krank",Tabelle1[[#This Row],[Beginn]]="Feiertag"),8/24,Tabelle1[[#This Row],[Ende]]-Tabelle1[[#This Row],[Beginn]]-Tabelle1[[#This Row],[Pause]]))</f>
        <v/>
      </c>
      <c r="J1733" s="2" t="str">
        <f>IF(ISNUMBER(Tabelle1[[#This Row],[Stunde]]),IF(Tabelle1[[#This Row],[Stunde]]&gt;0,Tabelle1[[#This Row],[Stunde]]*$J$1*24,""),"")</f>
        <v/>
      </c>
      <c r="K1733" t="str">
        <f>IF(MOD(Tabelle1[[#This Row],[Datum]],7)=1,SUMIF(Tabelle1[Datum],"&lt;="&amp;Tabelle1[[#This Row],[Datum]],Tabelle1[Betrag]),"")</f>
        <v/>
      </c>
      <c r="L1733" s="6" t="str">
        <f>IF(MOD(Tabelle1[[#This Row],[Datum]],7)=1,SUMIF(Tabelle1[Datum],"&lt;="&amp;Tabelle1[[#This Row],[Datum]],Tabelle1[Stunde]),"")</f>
        <v/>
      </c>
    </row>
    <row r="1734" spans="2:12" hidden="1">
      <c r="B1734">
        <f>IF(Tabelle1[[#This Row],[Datum]]&lt;1,"",YEAR(Tabelle1[[#This Row],[Datum]]))</f>
        <v>2029</v>
      </c>
      <c r="C1734">
        <f>IF(Tabelle1[[#This Row],[Datum]]&lt;1,"",MONTH(Tabelle1[[#This Row],[Datum]]))</f>
        <v>9</v>
      </c>
      <c r="D1734" t="str">
        <f>IF(Tabelle1[[#This Row],[Verdienst]]="","",_xlfn.ISOWEEKNUM(Tabelle1[[#This Row],[Datum]]))</f>
        <v/>
      </c>
      <c r="E1734" s="5">
        <v>47388</v>
      </c>
      <c r="F1734" s="4"/>
      <c r="G1734" s="4"/>
      <c r="I1734" s="6" t="str">
        <f>IF(Tabelle1[[#This Row],[Beginn]]&lt;1,"",IF(OR(Tabelle1[[#This Row],[Beginn]]="Urlaub",Tabelle1[[#This Row],[Beginn]]="Krank",Tabelle1[[#This Row],[Beginn]]="Feiertag"),8/24,Tabelle1[[#This Row],[Ende]]-Tabelle1[[#This Row],[Beginn]]-Tabelle1[[#This Row],[Pause]]))</f>
        <v/>
      </c>
      <c r="J1734" s="2" t="str">
        <f>IF(ISNUMBER(Tabelle1[[#This Row],[Stunde]]),IF(Tabelle1[[#This Row],[Stunde]]&gt;0,Tabelle1[[#This Row],[Stunde]]*$J$1*24,""),"")</f>
        <v/>
      </c>
      <c r="K1734" t="str">
        <f>IF(MOD(Tabelle1[[#This Row],[Datum]],7)=1,SUMIF(Tabelle1[Datum],"&lt;="&amp;Tabelle1[[#This Row],[Datum]],Tabelle1[Betrag]),"")</f>
        <v/>
      </c>
      <c r="L1734" s="6" t="str">
        <f>IF(MOD(Tabelle1[[#This Row],[Datum]],7)=1,SUMIF(Tabelle1[Datum],"&lt;="&amp;Tabelle1[[#This Row],[Datum]],Tabelle1[Stunde]),"")</f>
        <v/>
      </c>
    </row>
    <row r="1735" spans="2:12" hidden="1">
      <c r="B1735">
        <f>IF(Tabelle1[[#This Row],[Datum]]&lt;1,"",YEAR(Tabelle1[[#This Row],[Datum]]))</f>
        <v>2029</v>
      </c>
      <c r="C1735">
        <f>IF(Tabelle1[[#This Row],[Datum]]&lt;1,"",MONTH(Tabelle1[[#This Row],[Datum]]))</f>
        <v>9</v>
      </c>
      <c r="D1735" t="str">
        <f>IF(Tabelle1[[#This Row],[Verdienst]]="","",_xlfn.ISOWEEKNUM(Tabelle1[[#This Row],[Datum]]))</f>
        <v/>
      </c>
      <c r="E1735" s="5">
        <v>47389</v>
      </c>
      <c r="F1735" s="4"/>
      <c r="G1735" s="4"/>
      <c r="I1735" s="6" t="str">
        <f>IF(Tabelle1[[#This Row],[Beginn]]&lt;1,"",IF(OR(Tabelle1[[#This Row],[Beginn]]="Urlaub",Tabelle1[[#This Row],[Beginn]]="Krank",Tabelle1[[#This Row],[Beginn]]="Feiertag"),8/24,Tabelle1[[#This Row],[Ende]]-Tabelle1[[#This Row],[Beginn]]-Tabelle1[[#This Row],[Pause]]))</f>
        <v/>
      </c>
      <c r="J1735" s="2" t="str">
        <f>IF(ISNUMBER(Tabelle1[[#This Row],[Stunde]]),IF(Tabelle1[[#This Row],[Stunde]]&gt;0,Tabelle1[[#This Row],[Stunde]]*$J$1*24,""),"")</f>
        <v/>
      </c>
      <c r="K1735" t="str">
        <f>IF(MOD(Tabelle1[[#This Row],[Datum]],7)=1,SUMIF(Tabelle1[Datum],"&lt;="&amp;Tabelle1[[#This Row],[Datum]],Tabelle1[Betrag]),"")</f>
        <v/>
      </c>
      <c r="L1735" s="6" t="str">
        <f>IF(MOD(Tabelle1[[#This Row],[Datum]],7)=1,SUMIF(Tabelle1[Datum],"&lt;="&amp;Tabelle1[[#This Row],[Datum]],Tabelle1[Stunde]),"")</f>
        <v/>
      </c>
    </row>
    <row r="1736" spans="2:12" hidden="1">
      <c r="B1736">
        <f>IF(Tabelle1[[#This Row],[Datum]]&lt;1,"",YEAR(Tabelle1[[#This Row],[Datum]]))</f>
        <v>2029</v>
      </c>
      <c r="C1736">
        <f>IF(Tabelle1[[#This Row],[Datum]]&lt;1,"",MONTH(Tabelle1[[#This Row],[Datum]]))</f>
        <v>9</v>
      </c>
      <c r="D1736" t="str">
        <f>IF(Tabelle1[[#This Row],[Verdienst]]="","",_xlfn.ISOWEEKNUM(Tabelle1[[#This Row],[Datum]]))</f>
        <v/>
      </c>
      <c r="E1736" s="5">
        <v>47390</v>
      </c>
      <c r="F1736" s="4"/>
      <c r="G1736" s="4"/>
      <c r="I1736" s="6" t="str">
        <f>IF(Tabelle1[[#This Row],[Beginn]]&lt;1,"",IF(OR(Tabelle1[[#This Row],[Beginn]]="Urlaub",Tabelle1[[#This Row],[Beginn]]="Krank",Tabelle1[[#This Row],[Beginn]]="Feiertag"),8/24,Tabelle1[[#This Row],[Ende]]-Tabelle1[[#This Row],[Beginn]]-Tabelle1[[#This Row],[Pause]]))</f>
        <v/>
      </c>
      <c r="J1736" s="2" t="str">
        <f>IF(ISNUMBER(Tabelle1[[#This Row],[Stunde]]),IF(Tabelle1[[#This Row],[Stunde]]&gt;0,Tabelle1[[#This Row],[Stunde]]*$J$1*24,""),"")</f>
        <v/>
      </c>
      <c r="K1736" t="str">
        <f>IF(MOD(Tabelle1[[#This Row],[Datum]],7)=1,SUMIF(Tabelle1[Datum],"&lt;="&amp;Tabelle1[[#This Row],[Datum]],Tabelle1[Betrag]),"")</f>
        <v/>
      </c>
      <c r="L1736" s="6" t="str">
        <f>IF(MOD(Tabelle1[[#This Row],[Datum]],7)=1,SUMIF(Tabelle1[Datum],"&lt;="&amp;Tabelle1[[#This Row],[Datum]],Tabelle1[Stunde]),"")</f>
        <v/>
      </c>
    </row>
    <row r="1737" spans="2:12" hidden="1">
      <c r="B1737">
        <f>IF(Tabelle1[[#This Row],[Datum]]&lt;1,"",YEAR(Tabelle1[[#This Row],[Datum]]))</f>
        <v>2029</v>
      </c>
      <c r="C1737">
        <f>IF(Tabelle1[[#This Row],[Datum]]&lt;1,"",MONTH(Tabelle1[[#This Row],[Datum]]))</f>
        <v>9</v>
      </c>
      <c r="D1737">
        <f>IF(Tabelle1[[#This Row],[Verdienst]]="","",_xlfn.ISOWEEKNUM(Tabelle1[[#This Row],[Datum]]))</f>
        <v>39</v>
      </c>
      <c r="E1737" s="5">
        <v>47391</v>
      </c>
      <c r="F1737" s="4"/>
      <c r="G1737" s="4"/>
      <c r="I1737" s="6" t="str">
        <f>IF(Tabelle1[[#This Row],[Beginn]]&lt;1,"",IF(OR(Tabelle1[[#This Row],[Beginn]]="Urlaub",Tabelle1[[#This Row],[Beginn]]="Krank",Tabelle1[[#This Row],[Beginn]]="Feiertag"),8/24,Tabelle1[[#This Row],[Ende]]-Tabelle1[[#This Row],[Beginn]]-Tabelle1[[#This Row],[Pause]]))</f>
        <v/>
      </c>
      <c r="J1737" s="2" t="str">
        <f>IF(ISNUMBER(Tabelle1[[#This Row],[Stunde]]),IF(Tabelle1[[#This Row],[Stunde]]&gt;0,Tabelle1[[#This Row],[Stunde]]*$J$1*24,""),"")</f>
        <v/>
      </c>
      <c r="K1737">
        <f>IF(MOD(Tabelle1[[#This Row],[Datum]],7)=1,SUMIF(Tabelle1[Datum],"&lt;="&amp;Tabelle1[[#This Row],[Datum]],Tabelle1[Betrag]),"")</f>
        <v>506.55999999999995</v>
      </c>
      <c r="L1737" s="6">
        <f>IF(MOD(Tabelle1[[#This Row],[Datum]],7)=1,SUMIF(Tabelle1[Datum],"&lt;="&amp;Tabelle1[[#This Row],[Datum]],Tabelle1[Stunde]),"")</f>
        <v>1.3333333333333333</v>
      </c>
    </row>
    <row r="1738" spans="2:12" hidden="1">
      <c r="B1738">
        <f>IF(Tabelle1[[#This Row],[Datum]]&lt;1,"",YEAR(Tabelle1[[#This Row],[Datum]]))</f>
        <v>2029</v>
      </c>
      <c r="C1738">
        <f>IF(Tabelle1[[#This Row],[Datum]]&lt;1,"",MONTH(Tabelle1[[#This Row],[Datum]]))</f>
        <v>10</v>
      </c>
      <c r="D1738" t="str">
        <f>IF(Tabelle1[[#This Row],[Verdienst]]="","",_xlfn.ISOWEEKNUM(Tabelle1[[#This Row],[Datum]]))</f>
        <v/>
      </c>
      <c r="E1738" s="5">
        <v>47392</v>
      </c>
      <c r="F1738" s="4"/>
      <c r="G1738" s="4"/>
      <c r="I1738" s="6" t="str">
        <f>IF(Tabelle1[[#This Row],[Beginn]]&lt;1,"",IF(OR(Tabelle1[[#This Row],[Beginn]]="Urlaub",Tabelle1[[#This Row],[Beginn]]="Krank",Tabelle1[[#This Row],[Beginn]]="Feiertag"),8/24,Tabelle1[[#This Row],[Ende]]-Tabelle1[[#This Row],[Beginn]]-Tabelle1[[#This Row],[Pause]]))</f>
        <v/>
      </c>
      <c r="J1738" s="2" t="str">
        <f>IF(ISNUMBER(Tabelle1[[#This Row],[Stunde]]),IF(Tabelle1[[#This Row],[Stunde]]&gt;0,Tabelle1[[#This Row],[Stunde]]*$J$1*24,""),"")</f>
        <v/>
      </c>
      <c r="K1738" t="str">
        <f>IF(MOD(Tabelle1[[#This Row],[Datum]],7)=1,SUMIF(Tabelle1[Datum],"&lt;="&amp;Tabelle1[[#This Row],[Datum]],Tabelle1[Betrag]),"")</f>
        <v/>
      </c>
      <c r="L1738" s="6" t="str">
        <f>IF(MOD(Tabelle1[[#This Row],[Datum]],7)=1,SUMIF(Tabelle1[Datum],"&lt;="&amp;Tabelle1[[#This Row],[Datum]],Tabelle1[Stunde]),"")</f>
        <v/>
      </c>
    </row>
    <row r="1739" spans="2:12" hidden="1">
      <c r="B1739">
        <f>IF(Tabelle1[[#This Row],[Datum]]&lt;1,"",YEAR(Tabelle1[[#This Row],[Datum]]))</f>
        <v>2029</v>
      </c>
      <c r="C1739">
        <f>IF(Tabelle1[[#This Row],[Datum]]&lt;1,"",MONTH(Tabelle1[[#This Row],[Datum]]))</f>
        <v>10</v>
      </c>
      <c r="D1739" t="str">
        <f>IF(Tabelle1[[#This Row],[Verdienst]]="","",_xlfn.ISOWEEKNUM(Tabelle1[[#This Row],[Datum]]))</f>
        <v/>
      </c>
      <c r="E1739" s="5">
        <v>47393</v>
      </c>
      <c r="F1739" s="4"/>
      <c r="G1739" s="4"/>
      <c r="I1739" s="6" t="str">
        <f>IF(Tabelle1[[#This Row],[Beginn]]&lt;1,"",IF(OR(Tabelle1[[#This Row],[Beginn]]="Urlaub",Tabelle1[[#This Row],[Beginn]]="Krank",Tabelle1[[#This Row],[Beginn]]="Feiertag"),8/24,Tabelle1[[#This Row],[Ende]]-Tabelle1[[#This Row],[Beginn]]-Tabelle1[[#This Row],[Pause]]))</f>
        <v/>
      </c>
      <c r="J1739" s="2" t="str">
        <f>IF(ISNUMBER(Tabelle1[[#This Row],[Stunde]]),IF(Tabelle1[[#This Row],[Stunde]]&gt;0,Tabelle1[[#This Row],[Stunde]]*$J$1*24,""),"")</f>
        <v/>
      </c>
      <c r="K1739" t="str">
        <f>IF(MOD(Tabelle1[[#This Row],[Datum]],7)=1,SUMIF(Tabelle1[Datum],"&lt;="&amp;Tabelle1[[#This Row],[Datum]],Tabelle1[Betrag]),"")</f>
        <v/>
      </c>
      <c r="L1739" s="6" t="str">
        <f>IF(MOD(Tabelle1[[#This Row],[Datum]],7)=1,SUMIF(Tabelle1[Datum],"&lt;="&amp;Tabelle1[[#This Row],[Datum]],Tabelle1[Stunde]),"")</f>
        <v/>
      </c>
    </row>
    <row r="1740" spans="2:12" hidden="1">
      <c r="B1740">
        <f>IF(Tabelle1[[#This Row],[Datum]]&lt;1,"",YEAR(Tabelle1[[#This Row],[Datum]]))</f>
        <v>2029</v>
      </c>
      <c r="C1740">
        <f>IF(Tabelle1[[#This Row],[Datum]]&lt;1,"",MONTH(Tabelle1[[#This Row],[Datum]]))</f>
        <v>10</v>
      </c>
      <c r="D1740" t="str">
        <f>IF(Tabelle1[[#This Row],[Verdienst]]="","",_xlfn.ISOWEEKNUM(Tabelle1[[#This Row],[Datum]]))</f>
        <v/>
      </c>
      <c r="E1740" s="5">
        <v>47394</v>
      </c>
      <c r="F1740" s="4"/>
      <c r="G1740" s="4"/>
      <c r="I1740" s="6" t="str">
        <f>IF(Tabelle1[[#This Row],[Beginn]]&lt;1,"",IF(OR(Tabelle1[[#This Row],[Beginn]]="Urlaub",Tabelle1[[#This Row],[Beginn]]="Krank",Tabelle1[[#This Row],[Beginn]]="Feiertag"),8/24,Tabelle1[[#This Row],[Ende]]-Tabelle1[[#This Row],[Beginn]]-Tabelle1[[#This Row],[Pause]]))</f>
        <v/>
      </c>
      <c r="J1740" s="2" t="str">
        <f>IF(ISNUMBER(Tabelle1[[#This Row],[Stunde]]),IF(Tabelle1[[#This Row],[Stunde]]&gt;0,Tabelle1[[#This Row],[Stunde]]*$J$1*24,""),"")</f>
        <v/>
      </c>
      <c r="K1740" t="str">
        <f>IF(MOD(Tabelle1[[#This Row],[Datum]],7)=1,SUMIF(Tabelle1[Datum],"&lt;="&amp;Tabelle1[[#This Row],[Datum]],Tabelle1[Betrag]),"")</f>
        <v/>
      </c>
      <c r="L1740" s="6" t="str">
        <f>IF(MOD(Tabelle1[[#This Row],[Datum]],7)=1,SUMIF(Tabelle1[Datum],"&lt;="&amp;Tabelle1[[#This Row],[Datum]],Tabelle1[Stunde]),"")</f>
        <v/>
      </c>
    </row>
    <row r="1741" spans="2:12" hidden="1">
      <c r="B1741">
        <f>IF(Tabelle1[[#This Row],[Datum]]&lt;1,"",YEAR(Tabelle1[[#This Row],[Datum]]))</f>
        <v>2029</v>
      </c>
      <c r="C1741">
        <f>IF(Tabelle1[[#This Row],[Datum]]&lt;1,"",MONTH(Tabelle1[[#This Row],[Datum]]))</f>
        <v>10</v>
      </c>
      <c r="D1741" t="str">
        <f>IF(Tabelle1[[#This Row],[Verdienst]]="","",_xlfn.ISOWEEKNUM(Tabelle1[[#This Row],[Datum]]))</f>
        <v/>
      </c>
      <c r="E1741" s="5">
        <v>47395</v>
      </c>
      <c r="F1741" s="4"/>
      <c r="G1741" s="4"/>
      <c r="I1741" s="6" t="str">
        <f>IF(Tabelle1[[#This Row],[Beginn]]&lt;1,"",IF(OR(Tabelle1[[#This Row],[Beginn]]="Urlaub",Tabelle1[[#This Row],[Beginn]]="Krank",Tabelle1[[#This Row],[Beginn]]="Feiertag"),8/24,Tabelle1[[#This Row],[Ende]]-Tabelle1[[#This Row],[Beginn]]-Tabelle1[[#This Row],[Pause]]))</f>
        <v/>
      </c>
      <c r="J1741" s="2" t="str">
        <f>IF(ISNUMBER(Tabelle1[[#This Row],[Stunde]]),IF(Tabelle1[[#This Row],[Stunde]]&gt;0,Tabelle1[[#This Row],[Stunde]]*$J$1*24,""),"")</f>
        <v/>
      </c>
      <c r="K1741" t="str">
        <f>IF(MOD(Tabelle1[[#This Row],[Datum]],7)=1,SUMIF(Tabelle1[Datum],"&lt;="&amp;Tabelle1[[#This Row],[Datum]],Tabelle1[Betrag]),"")</f>
        <v/>
      </c>
      <c r="L1741" s="6" t="str">
        <f>IF(MOD(Tabelle1[[#This Row],[Datum]],7)=1,SUMIF(Tabelle1[Datum],"&lt;="&amp;Tabelle1[[#This Row],[Datum]],Tabelle1[Stunde]),"")</f>
        <v/>
      </c>
    </row>
    <row r="1742" spans="2:12" hidden="1">
      <c r="B1742">
        <f>IF(Tabelle1[[#This Row],[Datum]]&lt;1,"",YEAR(Tabelle1[[#This Row],[Datum]]))</f>
        <v>2029</v>
      </c>
      <c r="C1742">
        <f>IF(Tabelle1[[#This Row],[Datum]]&lt;1,"",MONTH(Tabelle1[[#This Row],[Datum]]))</f>
        <v>10</v>
      </c>
      <c r="D1742" t="str">
        <f>IF(Tabelle1[[#This Row],[Verdienst]]="","",_xlfn.ISOWEEKNUM(Tabelle1[[#This Row],[Datum]]))</f>
        <v/>
      </c>
      <c r="E1742" s="5">
        <v>47396</v>
      </c>
      <c r="F1742" s="4"/>
      <c r="G1742" s="4"/>
      <c r="I1742" s="6" t="str">
        <f>IF(Tabelle1[[#This Row],[Beginn]]&lt;1,"",IF(OR(Tabelle1[[#This Row],[Beginn]]="Urlaub",Tabelle1[[#This Row],[Beginn]]="Krank",Tabelle1[[#This Row],[Beginn]]="Feiertag"),8/24,Tabelle1[[#This Row],[Ende]]-Tabelle1[[#This Row],[Beginn]]-Tabelle1[[#This Row],[Pause]]))</f>
        <v/>
      </c>
      <c r="J1742" s="2" t="str">
        <f>IF(ISNUMBER(Tabelle1[[#This Row],[Stunde]]),IF(Tabelle1[[#This Row],[Stunde]]&gt;0,Tabelle1[[#This Row],[Stunde]]*$J$1*24,""),"")</f>
        <v/>
      </c>
      <c r="K1742" t="str">
        <f>IF(MOD(Tabelle1[[#This Row],[Datum]],7)=1,SUMIF(Tabelle1[Datum],"&lt;="&amp;Tabelle1[[#This Row],[Datum]],Tabelle1[Betrag]),"")</f>
        <v/>
      </c>
      <c r="L1742" s="6" t="str">
        <f>IF(MOD(Tabelle1[[#This Row],[Datum]],7)=1,SUMIF(Tabelle1[Datum],"&lt;="&amp;Tabelle1[[#This Row],[Datum]],Tabelle1[Stunde]),"")</f>
        <v/>
      </c>
    </row>
    <row r="1743" spans="2:12" hidden="1">
      <c r="B1743">
        <f>IF(Tabelle1[[#This Row],[Datum]]&lt;1,"",YEAR(Tabelle1[[#This Row],[Datum]]))</f>
        <v>2029</v>
      </c>
      <c r="C1743">
        <f>IF(Tabelle1[[#This Row],[Datum]]&lt;1,"",MONTH(Tabelle1[[#This Row],[Datum]]))</f>
        <v>10</v>
      </c>
      <c r="D1743" t="str">
        <f>IF(Tabelle1[[#This Row],[Verdienst]]="","",_xlfn.ISOWEEKNUM(Tabelle1[[#This Row],[Datum]]))</f>
        <v/>
      </c>
      <c r="E1743" s="5">
        <v>47397</v>
      </c>
      <c r="F1743" s="4"/>
      <c r="G1743" s="4"/>
      <c r="I1743" s="6" t="str">
        <f>IF(Tabelle1[[#This Row],[Beginn]]&lt;1,"",IF(OR(Tabelle1[[#This Row],[Beginn]]="Urlaub",Tabelle1[[#This Row],[Beginn]]="Krank",Tabelle1[[#This Row],[Beginn]]="Feiertag"),8/24,Tabelle1[[#This Row],[Ende]]-Tabelle1[[#This Row],[Beginn]]-Tabelle1[[#This Row],[Pause]]))</f>
        <v/>
      </c>
      <c r="J1743" s="2" t="str">
        <f>IF(ISNUMBER(Tabelle1[[#This Row],[Stunde]]),IF(Tabelle1[[#This Row],[Stunde]]&gt;0,Tabelle1[[#This Row],[Stunde]]*$J$1*24,""),"")</f>
        <v/>
      </c>
      <c r="K1743" t="str">
        <f>IF(MOD(Tabelle1[[#This Row],[Datum]],7)=1,SUMIF(Tabelle1[Datum],"&lt;="&amp;Tabelle1[[#This Row],[Datum]],Tabelle1[Betrag]),"")</f>
        <v/>
      </c>
      <c r="L1743" s="6" t="str">
        <f>IF(MOD(Tabelle1[[#This Row],[Datum]],7)=1,SUMIF(Tabelle1[Datum],"&lt;="&amp;Tabelle1[[#This Row],[Datum]],Tabelle1[Stunde]),"")</f>
        <v/>
      </c>
    </row>
    <row r="1744" spans="2:12" hidden="1">
      <c r="B1744">
        <f>IF(Tabelle1[[#This Row],[Datum]]&lt;1,"",YEAR(Tabelle1[[#This Row],[Datum]]))</f>
        <v>2029</v>
      </c>
      <c r="C1744">
        <f>IF(Tabelle1[[#This Row],[Datum]]&lt;1,"",MONTH(Tabelle1[[#This Row],[Datum]]))</f>
        <v>10</v>
      </c>
      <c r="D1744">
        <f>IF(Tabelle1[[#This Row],[Verdienst]]="","",_xlfn.ISOWEEKNUM(Tabelle1[[#This Row],[Datum]]))</f>
        <v>40</v>
      </c>
      <c r="E1744" s="5">
        <v>47398</v>
      </c>
      <c r="F1744" s="4"/>
      <c r="G1744" s="4"/>
      <c r="I1744" s="6" t="str">
        <f>IF(Tabelle1[[#This Row],[Beginn]]&lt;1,"",IF(OR(Tabelle1[[#This Row],[Beginn]]="Urlaub",Tabelle1[[#This Row],[Beginn]]="Krank",Tabelle1[[#This Row],[Beginn]]="Feiertag"),8/24,Tabelle1[[#This Row],[Ende]]-Tabelle1[[#This Row],[Beginn]]-Tabelle1[[#This Row],[Pause]]))</f>
        <v/>
      </c>
      <c r="J1744" s="2" t="str">
        <f>IF(ISNUMBER(Tabelle1[[#This Row],[Stunde]]),IF(Tabelle1[[#This Row],[Stunde]]&gt;0,Tabelle1[[#This Row],[Stunde]]*$J$1*24,""),"")</f>
        <v/>
      </c>
      <c r="K1744">
        <f>IF(MOD(Tabelle1[[#This Row],[Datum]],7)=1,SUMIF(Tabelle1[Datum],"&lt;="&amp;Tabelle1[[#This Row],[Datum]],Tabelle1[Betrag]),"")</f>
        <v>506.55999999999995</v>
      </c>
      <c r="L1744" s="6">
        <f>IF(MOD(Tabelle1[[#This Row],[Datum]],7)=1,SUMIF(Tabelle1[Datum],"&lt;="&amp;Tabelle1[[#This Row],[Datum]],Tabelle1[Stunde]),"")</f>
        <v>1.3333333333333333</v>
      </c>
    </row>
    <row r="1745" spans="2:12" hidden="1">
      <c r="B1745">
        <f>IF(Tabelle1[[#This Row],[Datum]]&lt;1,"",YEAR(Tabelle1[[#This Row],[Datum]]))</f>
        <v>2029</v>
      </c>
      <c r="C1745">
        <f>IF(Tabelle1[[#This Row],[Datum]]&lt;1,"",MONTH(Tabelle1[[#This Row],[Datum]]))</f>
        <v>10</v>
      </c>
      <c r="D1745" t="str">
        <f>IF(Tabelle1[[#This Row],[Verdienst]]="","",_xlfn.ISOWEEKNUM(Tabelle1[[#This Row],[Datum]]))</f>
        <v/>
      </c>
      <c r="E1745" s="5">
        <v>47399</v>
      </c>
      <c r="F1745" s="4"/>
      <c r="G1745" s="4"/>
      <c r="I1745" s="6" t="str">
        <f>IF(Tabelle1[[#This Row],[Beginn]]&lt;1,"",IF(OR(Tabelle1[[#This Row],[Beginn]]="Urlaub",Tabelle1[[#This Row],[Beginn]]="Krank",Tabelle1[[#This Row],[Beginn]]="Feiertag"),8/24,Tabelle1[[#This Row],[Ende]]-Tabelle1[[#This Row],[Beginn]]-Tabelle1[[#This Row],[Pause]]))</f>
        <v/>
      </c>
      <c r="J1745" s="2" t="str">
        <f>IF(ISNUMBER(Tabelle1[[#This Row],[Stunde]]),IF(Tabelle1[[#This Row],[Stunde]]&gt;0,Tabelle1[[#This Row],[Stunde]]*$J$1*24,""),"")</f>
        <v/>
      </c>
      <c r="K1745" t="str">
        <f>IF(MOD(Tabelle1[[#This Row],[Datum]],7)=1,SUMIF(Tabelle1[Datum],"&lt;="&amp;Tabelle1[[#This Row],[Datum]],Tabelle1[Betrag]),"")</f>
        <v/>
      </c>
      <c r="L1745" s="6" t="str">
        <f>IF(MOD(Tabelle1[[#This Row],[Datum]],7)=1,SUMIF(Tabelle1[Datum],"&lt;="&amp;Tabelle1[[#This Row],[Datum]],Tabelle1[Stunde]),"")</f>
        <v/>
      </c>
    </row>
    <row r="1746" spans="2:12" hidden="1">
      <c r="B1746">
        <f>IF(Tabelle1[[#This Row],[Datum]]&lt;1,"",YEAR(Tabelle1[[#This Row],[Datum]]))</f>
        <v>2029</v>
      </c>
      <c r="C1746">
        <f>IF(Tabelle1[[#This Row],[Datum]]&lt;1,"",MONTH(Tabelle1[[#This Row],[Datum]]))</f>
        <v>10</v>
      </c>
      <c r="D1746" t="str">
        <f>IF(Tabelle1[[#This Row],[Verdienst]]="","",_xlfn.ISOWEEKNUM(Tabelle1[[#This Row],[Datum]]))</f>
        <v/>
      </c>
      <c r="E1746" s="5">
        <v>47400</v>
      </c>
      <c r="F1746" s="4"/>
      <c r="G1746" s="4"/>
      <c r="I1746" s="6" t="str">
        <f>IF(Tabelle1[[#This Row],[Beginn]]&lt;1,"",IF(OR(Tabelle1[[#This Row],[Beginn]]="Urlaub",Tabelle1[[#This Row],[Beginn]]="Krank",Tabelle1[[#This Row],[Beginn]]="Feiertag"),8/24,Tabelle1[[#This Row],[Ende]]-Tabelle1[[#This Row],[Beginn]]-Tabelle1[[#This Row],[Pause]]))</f>
        <v/>
      </c>
      <c r="J1746" s="2" t="str">
        <f>IF(ISNUMBER(Tabelle1[[#This Row],[Stunde]]),IF(Tabelle1[[#This Row],[Stunde]]&gt;0,Tabelle1[[#This Row],[Stunde]]*$J$1*24,""),"")</f>
        <v/>
      </c>
      <c r="K1746" t="str">
        <f>IF(MOD(Tabelle1[[#This Row],[Datum]],7)=1,SUMIF(Tabelle1[Datum],"&lt;="&amp;Tabelle1[[#This Row],[Datum]],Tabelle1[Betrag]),"")</f>
        <v/>
      </c>
      <c r="L1746" s="6" t="str">
        <f>IF(MOD(Tabelle1[[#This Row],[Datum]],7)=1,SUMIF(Tabelle1[Datum],"&lt;="&amp;Tabelle1[[#This Row],[Datum]],Tabelle1[Stunde]),"")</f>
        <v/>
      </c>
    </row>
    <row r="1747" spans="2:12" hidden="1">
      <c r="B1747">
        <f>IF(Tabelle1[[#This Row],[Datum]]&lt;1,"",YEAR(Tabelle1[[#This Row],[Datum]]))</f>
        <v>2029</v>
      </c>
      <c r="C1747">
        <f>IF(Tabelle1[[#This Row],[Datum]]&lt;1,"",MONTH(Tabelle1[[#This Row],[Datum]]))</f>
        <v>10</v>
      </c>
      <c r="D1747" t="str">
        <f>IF(Tabelle1[[#This Row],[Verdienst]]="","",_xlfn.ISOWEEKNUM(Tabelle1[[#This Row],[Datum]]))</f>
        <v/>
      </c>
      <c r="E1747" s="5">
        <v>47401</v>
      </c>
      <c r="F1747" s="4"/>
      <c r="G1747" s="4"/>
      <c r="I1747" s="6" t="str">
        <f>IF(Tabelle1[[#This Row],[Beginn]]&lt;1,"",IF(OR(Tabelle1[[#This Row],[Beginn]]="Urlaub",Tabelle1[[#This Row],[Beginn]]="Krank",Tabelle1[[#This Row],[Beginn]]="Feiertag"),8/24,Tabelle1[[#This Row],[Ende]]-Tabelle1[[#This Row],[Beginn]]-Tabelle1[[#This Row],[Pause]]))</f>
        <v/>
      </c>
      <c r="J1747" s="2" t="str">
        <f>IF(ISNUMBER(Tabelle1[[#This Row],[Stunde]]),IF(Tabelle1[[#This Row],[Stunde]]&gt;0,Tabelle1[[#This Row],[Stunde]]*$J$1*24,""),"")</f>
        <v/>
      </c>
      <c r="K1747" t="str">
        <f>IF(MOD(Tabelle1[[#This Row],[Datum]],7)=1,SUMIF(Tabelle1[Datum],"&lt;="&amp;Tabelle1[[#This Row],[Datum]],Tabelle1[Betrag]),"")</f>
        <v/>
      </c>
      <c r="L1747" s="6" t="str">
        <f>IF(MOD(Tabelle1[[#This Row],[Datum]],7)=1,SUMIF(Tabelle1[Datum],"&lt;="&amp;Tabelle1[[#This Row],[Datum]],Tabelle1[Stunde]),"")</f>
        <v/>
      </c>
    </row>
    <row r="1748" spans="2:12" hidden="1">
      <c r="B1748">
        <f>IF(Tabelle1[[#This Row],[Datum]]&lt;1,"",YEAR(Tabelle1[[#This Row],[Datum]]))</f>
        <v>2029</v>
      </c>
      <c r="C1748">
        <f>IF(Tabelle1[[#This Row],[Datum]]&lt;1,"",MONTH(Tabelle1[[#This Row],[Datum]]))</f>
        <v>10</v>
      </c>
      <c r="D1748" t="str">
        <f>IF(Tabelle1[[#This Row],[Verdienst]]="","",_xlfn.ISOWEEKNUM(Tabelle1[[#This Row],[Datum]]))</f>
        <v/>
      </c>
      <c r="E1748" s="5">
        <v>47402</v>
      </c>
      <c r="F1748" s="4"/>
      <c r="G1748" s="4"/>
      <c r="I1748" s="6" t="str">
        <f>IF(Tabelle1[[#This Row],[Beginn]]&lt;1,"",IF(OR(Tabelle1[[#This Row],[Beginn]]="Urlaub",Tabelle1[[#This Row],[Beginn]]="Krank",Tabelle1[[#This Row],[Beginn]]="Feiertag"),8/24,Tabelle1[[#This Row],[Ende]]-Tabelle1[[#This Row],[Beginn]]-Tabelle1[[#This Row],[Pause]]))</f>
        <v/>
      </c>
      <c r="J1748" s="2" t="str">
        <f>IF(ISNUMBER(Tabelle1[[#This Row],[Stunde]]),IF(Tabelle1[[#This Row],[Stunde]]&gt;0,Tabelle1[[#This Row],[Stunde]]*$J$1*24,""),"")</f>
        <v/>
      </c>
      <c r="K1748" t="str">
        <f>IF(MOD(Tabelle1[[#This Row],[Datum]],7)=1,SUMIF(Tabelle1[Datum],"&lt;="&amp;Tabelle1[[#This Row],[Datum]],Tabelle1[Betrag]),"")</f>
        <v/>
      </c>
      <c r="L1748" s="6" t="str">
        <f>IF(MOD(Tabelle1[[#This Row],[Datum]],7)=1,SUMIF(Tabelle1[Datum],"&lt;="&amp;Tabelle1[[#This Row],[Datum]],Tabelle1[Stunde]),"")</f>
        <v/>
      </c>
    </row>
    <row r="1749" spans="2:12" hidden="1">
      <c r="B1749">
        <f>IF(Tabelle1[[#This Row],[Datum]]&lt;1,"",YEAR(Tabelle1[[#This Row],[Datum]]))</f>
        <v>2029</v>
      </c>
      <c r="C1749">
        <f>IF(Tabelle1[[#This Row],[Datum]]&lt;1,"",MONTH(Tabelle1[[#This Row],[Datum]]))</f>
        <v>10</v>
      </c>
      <c r="D1749" t="str">
        <f>IF(Tabelle1[[#This Row],[Verdienst]]="","",_xlfn.ISOWEEKNUM(Tabelle1[[#This Row],[Datum]]))</f>
        <v/>
      </c>
      <c r="E1749" s="5">
        <v>47403</v>
      </c>
      <c r="F1749" s="4"/>
      <c r="G1749" s="4"/>
      <c r="I1749" s="6" t="str">
        <f>IF(Tabelle1[[#This Row],[Beginn]]&lt;1,"",IF(OR(Tabelle1[[#This Row],[Beginn]]="Urlaub",Tabelle1[[#This Row],[Beginn]]="Krank",Tabelle1[[#This Row],[Beginn]]="Feiertag"),8/24,Tabelle1[[#This Row],[Ende]]-Tabelle1[[#This Row],[Beginn]]-Tabelle1[[#This Row],[Pause]]))</f>
        <v/>
      </c>
      <c r="J1749" s="2" t="str">
        <f>IF(ISNUMBER(Tabelle1[[#This Row],[Stunde]]),IF(Tabelle1[[#This Row],[Stunde]]&gt;0,Tabelle1[[#This Row],[Stunde]]*$J$1*24,""),"")</f>
        <v/>
      </c>
      <c r="K1749" t="str">
        <f>IF(MOD(Tabelle1[[#This Row],[Datum]],7)=1,SUMIF(Tabelle1[Datum],"&lt;="&amp;Tabelle1[[#This Row],[Datum]],Tabelle1[Betrag]),"")</f>
        <v/>
      </c>
      <c r="L1749" s="6" t="str">
        <f>IF(MOD(Tabelle1[[#This Row],[Datum]],7)=1,SUMIF(Tabelle1[Datum],"&lt;="&amp;Tabelle1[[#This Row],[Datum]],Tabelle1[Stunde]),"")</f>
        <v/>
      </c>
    </row>
    <row r="1750" spans="2:12" hidden="1">
      <c r="B1750">
        <f>IF(Tabelle1[[#This Row],[Datum]]&lt;1,"",YEAR(Tabelle1[[#This Row],[Datum]]))</f>
        <v>2029</v>
      </c>
      <c r="C1750">
        <f>IF(Tabelle1[[#This Row],[Datum]]&lt;1,"",MONTH(Tabelle1[[#This Row],[Datum]]))</f>
        <v>10</v>
      </c>
      <c r="D1750" t="str">
        <f>IF(Tabelle1[[#This Row],[Verdienst]]="","",_xlfn.ISOWEEKNUM(Tabelle1[[#This Row],[Datum]]))</f>
        <v/>
      </c>
      <c r="E1750" s="5">
        <v>47404</v>
      </c>
      <c r="F1750" s="4"/>
      <c r="G1750" s="4"/>
      <c r="I1750" s="6" t="str">
        <f>IF(Tabelle1[[#This Row],[Beginn]]&lt;1,"",IF(OR(Tabelle1[[#This Row],[Beginn]]="Urlaub",Tabelle1[[#This Row],[Beginn]]="Krank",Tabelle1[[#This Row],[Beginn]]="Feiertag"),8/24,Tabelle1[[#This Row],[Ende]]-Tabelle1[[#This Row],[Beginn]]-Tabelle1[[#This Row],[Pause]]))</f>
        <v/>
      </c>
      <c r="J1750" s="2" t="str">
        <f>IF(ISNUMBER(Tabelle1[[#This Row],[Stunde]]),IF(Tabelle1[[#This Row],[Stunde]]&gt;0,Tabelle1[[#This Row],[Stunde]]*$J$1*24,""),"")</f>
        <v/>
      </c>
      <c r="K1750" t="str">
        <f>IF(MOD(Tabelle1[[#This Row],[Datum]],7)=1,SUMIF(Tabelle1[Datum],"&lt;="&amp;Tabelle1[[#This Row],[Datum]],Tabelle1[Betrag]),"")</f>
        <v/>
      </c>
      <c r="L1750" s="6" t="str">
        <f>IF(MOD(Tabelle1[[#This Row],[Datum]],7)=1,SUMIF(Tabelle1[Datum],"&lt;="&amp;Tabelle1[[#This Row],[Datum]],Tabelle1[Stunde]),"")</f>
        <v/>
      </c>
    </row>
    <row r="1751" spans="2:12" hidden="1">
      <c r="B1751">
        <f>IF(Tabelle1[[#This Row],[Datum]]&lt;1,"",YEAR(Tabelle1[[#This Row],[Datum]]))</f>
        <v>2029</v>
      </c>
      <c r="C1751">
        <f>IF(Tabelle1[[#This Row],[Datum]]&lt;1,"",MONTH(Tabelle1[[#This Row],[Datum]]))</f>
        <v>10</v>
      </c>
      <c r="D1751">
        <f>IF(Tabelle1[[#This Row],[Verdienst]]="","",_xlfn.ISOWEEKNUM(Tabelle1[[#This Row],[Datum]]))</f>
        <v>41</v>
      </c>
      <c r="E1751" s="5">
        <v>47405</v>
      </c>
      <c r="F1751" s="4"/>
      <c r="G1751" s="4"/>
      <c r="I1751" s="6" t="str">
        <f>IF(Tabelle1[[#This Row],[Beginn]]&lt;1,"",IF(OR(Tabelle1[[#This Row],[Beginn]]="Urlaub",Tabelle1[[#This Row],[Beginn]]="Krank",Tabelle1[[#This Row],[Beginn]]="Feiertag"),8/24,Tabelle1[[#This Row],[Ende]]-Tabelle1[[#This Row],[Beginn]]-Tabelle1[[#This Row],[Pause]]))</f>
        <v/>
      </c>
      <c r="J1751" s="2" t="str">
        <f>IF(ISNUMBER(Tabelle1[[#This Row],[Stunde]]),IF(Tabelle1[[#This Row],[Stunde]]&gt;0,Tabelle1[[#This Row],[Stunde]]*$J$1*24,""),"")</f>
        <v/>
      </c>
      <c r="K1751">
        <f>IF(MOD(Tabelle1[[#This Row],[Datum]],7)=1,SUMIF(Tabelle1[Datum],"&lt;="&amp;Tabelle1[[#This Row],[Datum]],Tabelle1[Betrag]),"")</f>
        <v>506.55999999999995</v>
      </c>
      <c r="L1751" s="6">
        <f>IF(MOD(Tabelle1[[#This Row],[Datum]],7)=1,SUMIF(Tabelle1[Datum],"&lt;="&amp;Tabelle1[[#This Row],[Datum]],Tabelle1[Stunde]),"")</f>
        <v>1.3333333333333333</v>
      </c>
    </row>
    <row r="1752" spans="2:12" hidden="1">
      <c r="B1752">
        <f>IF(Tabelle1[[#This Row],[Datum]]&lt;1,"",YEAR(Tabelle1[[#This Row],[Datum]]))</f>
        <v>2029</v>
      </c>
      <c r="C1752">
        <f>IF(Tabelle1[[#This Row],[Datum]]&lt;1,"",MONTH(Tabelle1[[#This Row],[Datum]]))</f>
        <v>10</v>
      </c>
      <c r="D1752" t="str">
        <f>IF(Tabelle1[[#This Row],[Verdienst]]="","",_xlfn.ISOWEEKNUM(Tabelle1[[#This Row],[Datum]]))</f>
        <v/>
      </c>
      <c r="E1752" s="5">
        <v>47406</v>
      </c>
      <c r="F1752" s="4"/>
      <c r="G1752" s="4"/>
      <c r="I1752" s="6" t="str">
        <f>IF(Tabelle1[[#This Row],[Beginn]]&lt;1,"",IF(OR(Tabelle1[[#This Row],[Beginn]]="Urlaub",Tabelle1[[#This Row],[Beginn]]="Krank",Tabelle1[[#This Row],[Beginn]]="Feiertag"),8/24,Tabelle1[[#This Row],[Ende]]-Tabelle1[[#This Row],[Beginn]]-Tabelle1[[#This Row],[Pause]]))</f>
        <v/>
      </c>
      <c r="J1752" s="2" t="str">
        <f>IF(ISNUMBER(Tabelle1[[#This Row],[Stunde]]),IF(Tabelle1[[#This Row],[Stunde]]&gt;0,Tabelle1[[#This Row],[Stunde]]*$J$1*24,""),"")</f>
        <v/>
      </c>
      <c r="K1752" t="str">
        <f>IF(MOD(Tabelle1[[#This Row],[Datum]],7)=1,SUMIF(Tabelle1[Datum],"&lt;="&amp;Tabelle1[[#This Row],[Datum]],Tabelle1[Betrag]),"")</f>
        <v/>
      </c>
      <c r="L1752" s="6" t="str">
        <f>IF(MOD(Tabelle1[[#This Row],[Datum]],7)=1,SUMIF(Tabelle1[Datum],"&lt;="&amp;Tabelle1[[#This Row],[Datum]],Tabelle1[Stunde]),"")</f>
        <v/>
      </c>
    </row>
    <row r="1753" spans="2:12" hidden="1">
      <c r="B1753">
        <f>IF(Tabelle1[[#This Row],[Datum]]&lt;1,"",YEAR(Tabelle1[[#This Row],[Datum]]))</f>
        <v>2029</v>
      </c>
      <c r="C1753">
        <f>IF(Tabelle1[[#This Row],[Datum]]&lt;1,"",MONTH(Tabelle1[[#This Row],[Datum]]))</f>
        <v>10</v>
      </c>
      <c r="D1753" t="str">
        <f>IF(Tabelle1[[#This Row],[Verdienst]]="","",_xlfn.ISOWEEKNUM(Tabelle1[[#This Row],[Datum]]))</f>
        <v/>
      </c>
      <c r="E1753" s="5">
        <v>47407</v>
      </c>
      <c r="F1753" s="4"/>
      <c r="G1753" s="4"/>
      <c r="I1753" s="6" t="str">
        <f>IF(Tabelle1[[#This Row],[Beginn]]&lt;1,"",IF(OR(Tabelle1[[#This Row],[Beginn]]="Urlaub",Tabelle1[[#This Row],[Beginn]]="Krank",Tabelle1[[#This Row],[Beginn]]="Feiertag"),8/24,Tabelle1[[#This Row],[Ende]]-Tabelle1[[#This Row],[Beginn]]-Tabelle1[[#This Row],[Pause]]))</f>
        <v/>
      </c>
      <c r="J1753" s="2" t="str">
        <f>IF(ISNUMBER(Tabelle1[[#This Row],[Stunde]]),IF(Tabelle1[[#This Row],[Stunde]]&gt;0,Tabelle1[[#This Row],[Stunde]]*$J$1*24,""),"")</f>
        <v/>
      </c>
      <c r="K1753" t="str">
        <f>IF(MOD(Tabelle1[[#This Row],[Datum]],7)=1,SUMIF(Tabelle1[Datum],"&lt;="&amp;Tabelle1[[#This Row],[Datum]],Tabelle1[Betrag]),"")</f>
        <v/>
      </c>
      <c r="L1753" s="6" t="str">
        <f>IF(MOD(Tabelle1[[#This Row],[Datum]],7)=1,SUMIF(Tabelle1[Datum],"&lt;="&amp;Tabelle1[[#This Row],[Datum]],Tabelle1[Stunde]),"")</f>
        <v/>
      </c>
    </row>
    <row r="1754" spans="2:12" hidden="1">
      <c r="B1754">
        <f>IF(Tabelle1[[#This Row],[Datum]]&lt;1,"",YEAR(Tabelle1[[#This Row],[Datum]]))</f>
        <v>2029</v>
      </c>
      <c r="C1754">
        <f>IF(Tabelle1[[#This Row],[Datum]]&lt;1,"",MONTH(Tabelle1[[#This Row],[Datum]]))</f>
        <v>10</v>
      </c>
      <c r="D1754" t="str">
        <f>IF(Tabelle1[[#This Row],[Verdienst]]="","",_xlfn.ISOWEEKNUM(Tabelle1[[#This Row],[Datum]]))</f>
        <v/>
      </c>
      <c r="E1754" s="5">
        <v>47408</v>
      </c>
      <c r="F1754" s="4"/>
      <c r="G1754" s="4"/>
      <c r="I1754" s="6" t="str">
        <f>IF(Tabelle1[[#This Row],[Beginn]]&lt;1,"",IF(OR(Tabelle1[[#This Row],[Beginn]]="Urlaub",Tabelle1[[#This Row],[Beginn]]="Krank",Tabelle1[[#This Row],[Beginn]]="Feiertag"),8/24,Tabelle1[[#This Row],[Ende]]-Tabelle1[[#This Row],[Beginn]]-Tabelle1[[#This Row],[Pause]]))</f>
        <v/>
      </c>
      <c r="J1754" s="2" t="str">
        <f>IF(ISNUMBER(Tabelle1[[#This Row],[Stunde]]),IF(Tabelle1[[#This Row],[Stunde]]&gt;0,Tabelle1[[#This Row],[Stunde]]*$J$1*24,""),"")</f>
        <v/>
      </c>
      <c r="K1754" t="str">
        <f>IF(MOD(Tabelle1[[#This Row],[Datum]],7)=1,SUMIF(Tabelle1[Datum],"&lt;="&amp;Tabelle1[[#This Row],[Datum]],Tabelle1[Betrag]),"")</f>
        <v/>
      </c>
      <c r="L1754" s="6" t="str">
        <f>IF(MOD(Tabelle1[[#This Row],[Datum]],7)=1,SUMIF(Tabelle1[Datum],"&lt;="&amp;Tabelle1[[#This Row],[Datum]],Tabelle1[Stunde]),"")</f>
        <v/>
      </c>
    </row>
    <row r="1755" spans="2:12" hidden="1">
      <c r="B1755">
        <f>IF(Tabelle1[[#This Row],[Datum]]&lt;1,"",YEAR(Tabelle1[[#This Row],[Datum]]))</f>
        <v>2029</v>
      </c>
      <c r="C1755">
        <f>IF(Tabelle1[[#This Row],[Datum]]&lt;1,"",MONTH(Tabelle1[[#This Row],[Datum]]))</f>
        <v>10</v>
      </c>
      <c r="D1755" t="str">
        <f>IF(Tabelle1[[#This Row],[Verdienst]]="","",_xlfn.ISOWEEKNUM(Tabelle1[[#This Row],[Datum]]))</f>
        <v/>
      </c>
      <c r="E1755" s="5">
        <v>47409</v>
      </c>
      <c r="F1755" s="4"/>
      <c r="G1755" s="4"/>
      <c r="I1755" s="6" t="str">
        <f>IF(Tabelle1[[#This Row],[Beginn]]&lt;1,"",IF(OR(Tabelle1[[#This Row],[Beginn]]="Urlaub",Tabelle1[[#This Row],[Beginn]]="Krank",Tabelle1[[#This Row],[Beginn]]="Feiertag"),8/24,Tabelle1[[#This Row],[Ende]]-Tabelle1[[#This Row],[Beginn]]-Tabelle1[[#This Row],[Pause]]))</f>
        <v/>
      </c>
      <c r="J1755" s="2" t="str">
        <f>IF(ISNUMBER(Tabelle1[[#This Row],[Stunde]]),IF(Tabelle1[[#This Row],[Stunde]]&gt;0,Tabelle1[[#This Row],[Stunde]]*$J$1*24,""),"")</f>
        <v/>
      </c>
      <c r="K1755" t="str">
        <f>IF(MOD(Tabelle1[[#This Row],[Datum]],7)=1,SUMIF(Tabelle1[Datum],"&lt;="&amp;Tabelle1[[#This Row],[Datum]],Tabelle1[Betrag]),"")</f>
        <v/>
      </c>
      <c r="L1755" s="6" t="str">
        <f>IF(MOD(Tabelle1[[#This Row],[Datum]],7)=1,SUMIF(Tabelle1[Datum],"&lt;="&amp;Tabelle1[[#This Row],[Datum]],Tabelle1[Stunde]),"")</f>
        <v/>
      </c>
    </row>
    <row r="1756" spans="2:12" hidden="1">
      <c r="B1756">
        <f>IF(Tabelle1[[#This Row],[Datum]]&lt;1,"",YEAR(Tabelle1[[#This Row],[Datum]]))</f>
        <v>2029</v>
      </c>
      <c r="C1756">
        <f>IF(Tabelle1[[#This Row],[Datum]]&lt;1,"",MONTH(Tabelle1[[#This Row],[Datum]]))</f>
        <v>10</v>
      </c>
      <c r="D1756" t="str">
        <f>IF(Tabelle1[[#This Row],[Verdienst]]="","",_xlfn.ISOWEEKNUM(Tabelle1[[#This Row],[Datum]]))</f>
        <v/>
      </c>
      <c r="E1756" s="5">
        <v>47410</v>
      </c>
      <c r="F1756" s="4"/>
      <c r="G1756" s="4"/>
      <c r="I1756" s="6" t="str">
        <f>IF(Tabelle1[[#This Row],[Beginn]]&lt;1,"",IF(OR(Tabelle1[[#This Row],[Beginn]]="Urlaub",Tabelle1[[#This Row],[Beginn]]="Krank",Tabelle1[[#This Row],[Beginn]]="Feiertag"),8/24,Tabelle1[[#This Row],[Ende]]-Tabelle1[[#This Row],[Beginn]]-Tabelle1[[#This Row],[Pause]]))</f>
        <v/>
      </c>
      <c r="J1756" s="2" t="str">
        <f>IF(ISNUMBER(Tabelle1[[#This Row],[Stunde]]),IF(Tabelle1[[#This Row],[Stunde]]&gt;0,Tabelle1[[#This Row],[Stunde]]*$J$1*24,""),"")</f>
        <v/>
      </c>
      <c r="K1756" t="str">
        <f>IF(MOD(Tabelle1[[#This Row],[Datum]],7)=1,SUMIF(Tabelle1[Datum],"&lt;="&amp;Tabelle1[[#This Row],[Datum]],Tabelle1[Betrag]),"")</f>
        <v/>
      </c>
      <c r="L1756" s="6" t="str">
        <f>IF(MOD(Tabelle1[[#This Row],[Datum]],7)=1,SUMIF(Tabelle1[Datum],"&lt;="&amp;Tabelle1[[#This Row],[Datum]],Tabelle1[Stunde]),"")</f>
        <v/>
      </c>
    </row>
    <row r="1757" spans="2:12" hidden="1">
      <c r="B1757">
        <f>IF(Tabelle1[[#This Row],[Datum]]&lt;1,"",YEAR(Tabelle1[[#This Row],[Datum]]))</f>
        <v>2029</v>
      </c>
      <c r="C1757">
        <f>IF(Tabelle1[[#This Row],[Datum]]&lt;1,"",MONTH(Tabelle1[[#This Row],[Datum]]))</f>
        <v>10</v>
      </c>
      <c r="D1757" t="str">
        <f>IF(Tabelle1[[#This Row],[Verdienst]]="","",_xlfn.ISOWEEKNUM(Tabelle1[[#This Row],[Datum]]))</f>
        <v/>
      </c>
      <c r="E1757" s="5">
        <v>47411</v>
      </c>
      <c r="F1757" s="4"/>
      <c r="G1757" s="4"/>
      <c r="I1757" s="6" t="str">
        <f>IF(Tabelle1[[#This Row],[Beginn]]&lt;1,"",IF(OR(Tabelle1[[#This Row],[Beginn]]="Urlaub",Tabelle1[[#This Row],[Beginn]]="Krank",Tabelle1[[#This Row],[Beginn]]="Feiertag"),8/24,Tabelle1[[#This Row],[Ende]]-Tabelle1[[#This Row],[Beginn]]-Tabelle1[[#This Row],[Pause]]))</f>
        <v/>
      </c>
      <c r="J1757" s="2" t="str">
        <f>IF(ISNUMBER(Tabelle1[[#This Row],[Stunde]]),IF(Tabelle1[[#This Row],[Stunde]]&gt;0,Tabelle1[[#This Row],[Stunde]]*$J$1*24,""),"")</f>
        <v/>
      </c>
      <c r="K1757" t="str">
        <f>IF(MOD(Tabelle1[[#This Row],[Datum]],7)=1,SUMIF(Tabelle1[Datum],"&lt;="&amp;Tabelle1[[#This Row],[Datum]],Tabelle1[Betrag]),"")</f>
        <v/>
      </c>
      <c r="L1757" s="6" t="str">
        <f>IF(MOD(Tabelle1[[#This Row],[Datum]],7)=1,SUMIF(Tabelle1[Datum],"&lt;="&amp;Tabelle1[[#This Row],[Datum]],Tabelle1[Stunde]),"")</f>
        <v/>
      </c>
    </row>
    <row r="1758" spans="2:12" hidden="1">
      <c r="B1758">
        <f>IF(Tabelle1[[#This Row],[Datum]]&lt;1,"",YEAR(Tabelle1[[#This Row],[Datum]]))</f>
        <v>2029</v>
      </c>
      <c r="C1758">
        <f>IF(Tabelle1[[#This Row],[Datum]]&lt;1,"",MONTH(Tabelle1[[#This Row],[Datum]]))</f>
        <v>10</v>
      </c>
      <c r="D1758">
        <f>IF(Tabelle1[[#This Row],[Verdienst]]="","",_xlfn.ISOWEEKNUM(Tabelle1[[#This Row],[Datum]]))</f>
        <v>42</v>
      </c>
      <c r="E1758" s="5">
        <v>47412</v>
      </c>
      <c r="F1758" s="4"/>
      <c r="G1758" s="4"/>
      <c r="I1758" s="6" t="str">
        <f>IF(Tabelle1[[#This Row],[Beginn]]&lt;1,"",IF(OR(Tabelle1[[#This Row],[Beginn]]="Urlaub",Tabelle1[[#This Row],[Beginn]]="Krank",Tabelle1[[#This Row],[Beginn]]="Feiertag"),8/24,Tabelle1[[#This Row],[Ende]]-Tabelle1[[#This Row],[Beginn]]-Tabelle1[[#This Row],[Pause]]))</f>
        <v/>
      </c>
      <c r="J1758" s="2" t="str">
        <f>IF(ISNUMBER(Tabelle1[[#This Row],[Stunde]]),IF(Tabelle1[[#This Row],[Stunde]]&gt;0,Tabelle1[[#This Row],[Stunde]]*$J$1*24,""),"")</f>
        <v/>
      </c>
      <c r="K1758">
        <f>IF(MOD(Tabelle1[[#This Row],[Datum]],7)=1,SUMIF(Tabelle1[Datum],"&lt;="&amp;Tabelle1[[#This Row],[Datum]],Tabelle1[Betrag]),"")</f>
        <v>506.55999999999995</v>
      </c>
      <c r="L1758" s="6">
        <f>IF(MOD(Tabelle1[[#This Row],[Datum]],7)=1,SUMIF(Tabelle1[Datum],"&lt;="&amp;Tabelle1[[#This Row],[Datum]],Tabelle1[Stunde]),"")</f>
        <v>1.3333333333333333</v>
      </c>
    </row>
    <row r="1759" spans="2:12" hidden="1">
      <c r="B1759">
        <f>IF(Tabelle1[[#This Row],[Datum]]&lt;1,"",YEAR(Tabelle1[[#This Row],[Datum]]))</f>
        <v>2029</v>
      </c>
      <c r="C1759">
        <f>IF(Tabelle1[[#This Row],[Datum]]&lt;1,"",MONTH(Tabelle1[[#This Row],[Datum]]))</f>
        <v>10</v>
      </c>
      <c r="D1759" t="str">
        <f>IF(Tabelle1[[#This Row],[Verdienst]]="","",_xlfn.ISOWEEKNUM(Tabelle1[[#This Row],[Datum]]))</f>
        <v/>
      </c>
      <c r="E1759" s="5">
        <v>47413</v>
      </c>
      <c r="F1759" s="4"/>
      <c r="G1759" s="4"/>
      <c r="I1759" s="6" t="str">
        <f>IF(Tabelle1[[#This Row],[Beginn]]&lt;1,"",IF(OR(Tabelle1[[#This Row],[Beginn]]="Urlaub",Tabelle1[[#This Row],[Beginn]]="Krank",Tabelle1[[#This Row],[Beginn]]="Feiertag"),8/24,Tabelle1[[#This Row],[Ende]]-Tabelle1[[#This Row],[Beginn]]-Tabelle1[[#This Row],[Pause]]))</f>
        <v/>
      </c>
      <c r="J1759" s="2" t="str">
        <f>IF(ISNUMBER(Tabelle1[[#This Row],[Stunde]]),IF(Tabelle1[[#This Row],[Stunde]]&gt;0,Tabelle1[[#This Row],[Stunde]]*$J$1*24,""),"")</f>
        <v/>
      </c>
      <c r="K1759" t="str">
        <f>IF(MOD(Tabelle1[[#This Row],[Datum]],7)=1,SUMIF(Tabelle1[Datum],"&lt;="&amp;Tabelle1[[#This Row],[Datum]],Tabelle1[Betrag]),"")</f>
        <v/>
      </c>
      <c r="L1759" s="6" t="str">
        <f>IF(MOD(Tabelle1[[#This Row],[Datum]],7)=1,SUMIF(Tabelle1[Datum],"&lt;="&amp;Tabelle1[[#This Row],[Datum]],Tabelle1[Stunde]),"")</f>
        <v/>
      </c>
    </row>
    <row r="1760" spans="2:12" hidden="1">
      <c r="B1760">
        <f>IF(Tabelle1[[#This Row],[Datum]]&lt;1,"",YEAR(Tabelle1[[#This Row],[Datum]]))</f>
        <v>2029</v>
      </c>
      <c r="C1760">
        <f>IF(Tabelle1[[#This Row],[Datum]]&lt;1,"",MONTH(Tabelle1[[#This Row],[Datum]]))</f>
        <v>10</v>
      </c>
      <c r="D1760" t="str">
        <f>IF(Tabelle1[[#This Row],[Verdienst]]="","",_xlfn.ISOWEEKNUM(Tabelle1[[#This Row],[Datum]]))</f>
        <v/>
      </c>
      <c r="E1760" s="5">
        <v>47414</v>
      </c>
      <c r="F1760" s="4"/>
      <c r="G1760" s="4"/>
      <c r="I1760" s="6" t="str">
        <f>IF(Tabelle1[[#This Row],[Beginn]]&lt;1,"",IF(OR(Tabelle1[[#This Row],[Beginn]]="Urlaub",Tabelle1[[#This Row],[Beginn]]="Krank",Tabelle1[[#This Row],[Beginn]]="Feiertag"),8/24,Tabelle1[[#This Row],[Ende]]-Tabelle1[[#This Row],[Beginn]]-Tabelle1[[#This Row],[Pause]]))</f>
        <v/>
      </c>
      <c r="J1760" s="2" t="str">
        <f>IF(ISNUMBER(Tabelle1[[#This Row],[Stunde]]),IF(Tabelle1[[#This Row],[Stunde]]&gt;0,Tabelle1[[#This Row],[Stunde]]*$J$1*24,""),"")</f>
        <v/>
      </c>
      <c r="K1760" t="str">
        <f>IF(MOD(Tabelle1[[#This Row],[Datum]],7)=1,SUMIF(Tabelle1[Datum],"&lt;="&amp;Tabelle1[[#This Row],[Datum]],Tabelle1[Betrag]),"")</f>
        <v/>
      </c>
      <c r="L1760" s="6" t="str">
        <f>IF(MOD(Tabelle1[[#This Row],[Datum]],7)=1,SUMIF(Tabelle1[Datum],"&lt;="&amp;Tabelle1[[#This Row],[Datum]],Tabelle1[Stunde]),"")</f>
        <v/>
      </c>
    </row>
    <row r="1761" spans="2:12" hidden="1">
      <c r="B1761">
        <f>IF(Tabelle1[[#This Row],[Datum]]&lt;1,"",YEAR(Tabelle1[[#This Row],[Datum]]))</f>
        <v>2029</v>
      </c>
      <c r="C1761">
        <f>IF(Tabelle1[[#This Row],[Datum]]&lt;1,"",MONTH(Tabelle1[[#This Row],[Datum]]))</f>
        <v>10</v>
      </c>
      <c r="D1761" t="str">
        <f>IF(Tabelle1[[#This Row],[Verdienst]]="","",_xlfn.ISOWEEKNUM(Tabelle1[[#This Row],[Datum]]))</f>
        <v/>
      </c>
      <c r="E1761" s="5">
        <v>47415</v>
      </c>
      <c r="F1761" s="4"/>
      <c r="G1761" s="4"/>
      <c r="I1761" s="6" t="str">
        <f>IF(Tabelle1[[#This Row],[Beginn]]&lt;1,"",IF(OR(Tabelle1[[#This Row],[Beginn]]="Urlaub",Tabelle1[[#This Row],[Beginn]]="Krank",Tabelle1[[#This Row],[Beginn]]="Feiertag"),8/24,Tabelle1[[#This Row],[Ende]]-Tabelle1[[#This Row],[Beginn]]-Tabelle1[[#This Row],[Pause]]))</f>
        <v/>
      </c>
      <c r="J1761" s="2" t="str">
        <f>IF(ISNUMBER(Tabelle1[[#This Row],[Stunde]]),IF(Tabelle1[[#This Row],[Stunde]]&gt;0,Tabelle1[[#This Row],[Stunde]]*$J$1*24,""),"")</f>
        <v/>
      </c>
      <c r="K1761" t="str">
        <f>IF(MOD(Tabelle1[[#This Row],[Datum]],7)=1,SUMIF(Tabelle1[Datum],"&lt;="&amp;Tabelle1[[#This Row],[Datum]],Tabelle1[Betrag]),"")</f>
        <v/>
      </c>
      <c r="L1761" s="6" t="str">
        <f>IF(MOD(Tabelle1[[#This Row],[Datum]],7)=1,SUMIF(Tabelle1[Datum],"&lt;="&amp;Tabelle1[[#This Row],[Datum]],Tabelle1[Stunde]),"")</f>
        <v/>
      </c>
    </row>
    <row r="1762" spans="2:12" hidden="1">
      <c r="B1762">
        <f>IF(Tabelle1[[#This Row],[Datum]]&lt;1,"",YEAR(Tabelle1[[#This Row],[Datum]]))</f>
        <v>2029</v>
      </c>
      <c r="C1762">
        <f>IF(Tabelle1[[#This Row],[Datum]]&lt;1,"",MONTH(Tabelle1[[#This Row],[Datum]]))</f>
        <v>10</v>
      </c>
      <c r="D1762" t="str">
        <f>IF(Tabelle1[[#This Row],[Verdienst]]="","",_xlfn.ISOWEEKNUM(Tabelle1[[#This Row],[Datum]]))</f>
        <v/>
      </c>
      <c r="E1762" s="5">
        <v>47416</v>
      </c>
      <c r="F1762" s="4"/>
      <c r="G1762" s="4"/>
      <c r="I1762" s="6" t="str">
        <f>IF(Tabelle1[[#This Row],[Beginn]]&lt;1,"",IF(OR(Tabelle1[[#This Row],[Beginn]]="Urlaub",Tabelle1[[#This Row],[Beginn]]="Krank",Tabelle1[[#This Row],[Beginn]]="Feiertag"),8/24,Tabelle1[[#This Row],[Ende]]-Tabelle1[[#This Row],[Beginn]]-Tabelle1[[#This Row],[Pause]]))</f>
        <v/>
      </c>
      <c r="J1762" s="2" t="str">
        <f>IF(ISNUMBER(Tabelle1[[#This Row],[Stunde]]),IF(Tabelle1[[#This Row],[Stunde]]&gt;0,Tabelle1[[#This Row],[Stunde]]*$J$1*24,""),"")</f>
        <v/>
      </c>
      <c r="K1762" t="str">
        <f>IF(MOD(Tabelle1[[#This Row],[Datum]],7)=1,SUMIF(Tabelle1[Datum],"&lt;="&amp;Tabelle1[[#This Row],[Datum]],Tabelle1[Betrag]),"")</f>
        <v/>
      </c>
      <c r="L1762" s="6" t="str">
        <f>IF(MOD(Tabelle1[[#This Row],[Datum]],7)=1,SUMIF(Tabelle1[Datum],"&lt;="&amp;Tabelle1[[#This Row],[Datum]],Tabelle1[Stunde]),"")</f>
        <v/>
      </c>
    </row>
    <row r="1763" spans="2:12" hidden="1">
      <c r="B1763">
        <f>IF(Tabelle1[[#This Row],[Datum]]&lt;1,"",YEAR(Tabelle1[[#This Row],[Datum]]))</f>
        <v>2029</v>
      </c>
      <c r="C1763">
        <f>IF(Tabelle1[[#This Row],[Datum]]&lt;1,"",MONTH(Tabelle1[[#This Row],[Datum]]))</f>
        <v>10</v>
      </c>
      <c r="D1763" t="str">
        <f>IF(Tabelle1[[#This Row],[Verdienst]]="","",_xlfn.ISOWEEKNUM(Tabelle1[[#This Row],[Datum]]))</f>
        <v/>
      </c>
      <c r="E1763" s="5">
        <v>47417</v>
      </c>
      <c r="F1763" s="4"/>
      <c r="G1763" s="4"/>
      <c r="I1763" s="6" t="str">
        <f>IF(Tabelle1[[#This Row],[Beginn]]&lt;1,"",IF(OR(Tabelle1[[#This Row],[Beginn]]="Urlaub",Tabelle1[[#This Row],[Beginn]]="Krank",Tabelle1[[#This Row],[Beginn]]="Feiertag"),8/24,Tabelle1[[#This Row],[Ende]]-Tabelle1[[#This Row],[Beginn]]-Tabelle1[[#This Row],[Pause]]))</f>
        <v/>
      </c>
      <c r="J1763" s="2" t="str">
        <f>IF(ISNUMBER(Tabelle1[[#This Row],[Stunde]]),IF(Tabelle1[[#This Row],[Stunde]]&gt;0,Tabelle1[[#This Row],[Stunde]]*$J$1*24,""),"")</f>
        <v/>
      </c>
      <c r="K1763" t="str">
        <f>IF(MOD(Tabelle1[[#This Row],[Datum]],7)=1,SUMIF(Tabelle1[Datum],"&lt;="&amp;Tabelle1[[#This Row],[Datum]],Tabelle1[Betrag]),"")</f>
        <v/>
      </c>
      <c r="L1763" s="6" t="str">
        <f>IF(MOD(Tabelle1[[#This Row],[Datum]],7)=1,SUMIF(Tabelle1[Datum],"&lt;="&amp;Tabelle1[[#This Row],[Datum]],Tabelle1[Stunde]),"")</f>
        <v/>
      </c>
    </row>
    <row r="1764" spans="2:12" hidden="1">
      <c r="B1764">
        <f>IF(Tabelle1[[#This Row],[Datum]]&lt;1,"",YEAR(Tabelle1[[#This Row],[Datum]]))</f>
        <v>2029</v>
      </c>
      <c r="C1764">
        <f>IF(Tabelle1[[#This Row],[Datum]]&lt;1,"",MONTH(Tabelle1[[#This Row],[Datum]]))</f>
        <v>10</v>
      </c>
      <c r="D1764" t="str">
        <f>IF(Tabelle1[[#This Row],[Verdienst]]="","",_xlfn.ISOWEEKNUM(Tabelle1[[#This Row],[Datum]]))</f>
        <v/>
      </c>
      <c r="E1764" s="5">
        <v>47418</v>
      </c>
      <c r="F1764" s="4"/>
      <c r="G1764" s="4"/>
      <c r="I1764" s="6" t="str">
        <f>IF(Tabelle1[[#This Row],[Beginn]]&lt;1,"",IF(OR(Tabelle1[[#This Row],[Beginn]]="Urlaub",Tabelle1[[#This Row],[Beginn]]="Krank",Tabelle1[[#This Row],[Beginn]]="Feiertag"),8/24,Tabelle1[[#This Row],[Ende]]-Tabelle1[[#This Row],[Beginn]]-Tabelle1[[#This Row],[Pause]]))</f>
        <v/>
      </c>
      <c r="J1764" s="2" t="str">
        <f>IF(ISNUMBER(Tabelle1[[#This Row],[Stunde]]),IF(Tabelle1[[#This Row],[Stunde]]&gt;0,Tabelle1[[#This Row],[Stunde]]*$J$1*24,""),"")</f>
        <v/>
      </c>
      <c r="K1764" t="str">
        <f>IF(MOD(Tabelle1[[#This Row],[Datum]],7)=1,SUMIF(Tabelle1[Datum],"&lt;="&amp;Tabelle1[[#This Row],[Datum]],Tabelle1[Betrag]),"")</f>
        <v/>
      </c>
      <c r="L1764" s="6" t="str">
        <f>IF(MOD(Tabelle1[[#This Row],[Datum]],7)=1,SUMIF(Tabelle1[Datum],"&lt;="&amp;Tabelle1[[#This Row],[Datum]],Tabelle1[Stunde]),"")</f>
        <v/>
      </c>
    </row>
    <row r="1765" spans="2:12" hidden="1">
      <c r="B1765">
        <f>IF(Tabelle1[[#This Row],[Datum]]&lt;1,"",YEAR(Tabelle1[[#This Row],[Datum]]))</f>
        <v>2029</v>
      </c>
      <c r="C1765">
        <f>IF(Tabelle1[[#This Row],[Datum]]&lt;1,"",MONTH(Tabelle1[[#This Row],[Datum]]))</f>
        <v>10</v>
      </c>
      <c r="D1765">
        <f>IF(Tabelle1[[#This Row],[Verdienst]]="","",_xlfn.ISOWEEKNUM(Tabelle1[[#This Row],[Datum]]))</f>
        <v>43</v>
      </c>
      <c r="E1765" s="5">
        <v>47419</v>
      </c>
      <c r="F1765" s="4"/>
      <c r="G1765" s="4"/>
      <c r="I1765" s="6" t="str">
        <f>IF(Tabelle1[[#This Row],[Beginn]]&lt;1,"",IF(OR(Tabelle1[[#This Row],[Beginn]]="Urlaub",Tabelle1[[#This Row],[Beginn]]="Krank",Tabelle1[[#This Row],[Beginn]]="Feiertag"),8/24,Tabelle1[[#This Row],[Ende]]-Tabelle1[[#This Row],[Beginn]]-Tabelle1[[#This Row],[Pause]]))</f>
        <v/>
      </c>
      <c r="J1765" s="2" t="str">
        <f>IF(ISNUMBER(Tabelle1[[#This Row],[Stunde]]),IF(Tabelle1[[#This Row],[Stunde]]&gt;0,Tabelle1[[#This Row],[Stunde]]*$J$1*24,""),"")</f>
        <v/>
      </c>
      <c r="K1765">
        <f>IF(MOD(Tabelle1[[#This Row],[Datum]],7)=1,SUMIF(Tabelle1[Datum],"&lt;="&amp;Tabelle1[[#This Row],[Datum]],Tabelle1[Betrag]),"")</f>
        <v>506.55999999999995</v>
      </c>
      <c r="L1765" s="6">
        <f>IF(MOD(Tabelle1[[#This Row],[Datum]],7)=1,SUMIF(Tabelle1[Datum],"&lt;="&amp;Tabelle1[[#This Row],[Datum]],Tabelle1[Stunde]),"")</f>
        <v>1.3333333333333333</v>
      </c>
    </row>
    <row r="1766" spans="2:12" hidden="1">
      <c r="B1766">
        <f>IF(Tabelle1[[#This Row],[Datum]]&lt;1,"",YEAR(Tabelle1[[#This Row],[Datum]]))</f>
        <v>2029</v>
      </c>
      <c r="C1766">
        <f>IF(Tabelle1[[#This Row],[Datum]]&lt;1,"",MONTH(Tabelle1[[#This Row],[Datum]]))</f>
        <v>10</v>
      </c>
      <c r="D1766" t="str">
        <f>IF(Tabelle1[[#This Row],[Verdienst]]="","",_xlfn.ISOWEEKNUM(Tabelle1[[#This Row],[Datum]]))</f>
        <v/>
      </c>
      <c r="E1766" s="5">
        <v>47420</v>
      </c>
      <c r="F1766" s="4"/>
      <c r="G1766" s="4"/>
      <c r="I1766" s="6" t="str">
        <f>IF(Tabelle1[[#This Row],[Beginn]]&lt;1,"",IF(OR(Tabelle1[[#This Row],[Beginn]]="Urlaub",Tabelle1[[#This Row],[Beginn]]="Krank",Tabelle1[[#This Row],[Beginn]]="Feiertag"),8/24,Tabelle1[[#This Row],[Ende]]-Tabelle1[[#This Row],[Beginn]]-Tabelle1[[#This Row],[Pause]]))</f>
        <v/>
      </c>
      <c r="J1766" s="2" t="str">
        <f>IF(ISNUMBER(Tabelle1[[#This Row],[Stunde]]),IF(Tabelle1[[#This Row],[Stunde]]&gt;0,Tabelle1[[#This Row],[Stunde]]*$J$1*24,""),"")</f>
        <v/>
      </c>
      <c r="K1766" t="str">
        <f>IF(MOD(Tabelle1[[#This Row],[Datum]],7)=1,SUMIF(Tabelle1[Datum],"&lt;="&amp;Tabelle1[[#This Row],[Datum]],Tabelle1[Betrag]),"")</f>
        <v/>
      </c>
      <c r="L1766" s="6" t="str">
        <f>IF(MOD(Tabelle1[[#This Row],[Datum]],7)=1,SUMIF(Tabelle1[Datum],"&lt;="&amp;Tabelle1[[#This Row],[Datum]],Tabelle1[Stunde]),"")</f>
        <v/>
      </c>
    </row>
    <row r="1767" spans="2:12" hidden="1">
      <c r="B1767">
        <f>IF(Tabelle1[[#This Row],[Datum]]&lt;1,"",YEAR(Tabelle1[[#This Row],[Datum]]))</f>
        <v>2029</v>
      </c>
      <c r="C1767">
        <f>IF(Tabelle1[[#This Row],[Datum]]&lt;1,"",MONTH(Tabelle1[[#This Row],[Datum]]))</f>
        <v>10</v>
      </c>
      <c r="D1767" t="str">
        <f>IF(Tabelle1[[#This Row],[Verdienst]]="","",_xlfn.ISOWEEKNUM(Tabelle1[[#This Row],[Datum]]))</f>
        <v/>
      </c>
      <c r="E1767" s="5">
        <v>47421</v>
      </c>
      <c r="F1767" s="4"/>
      <c r="G1767" s="4"/>
      <c r="I1767" s="6" t="str">
        <f>IF(Tabelle1[[#This Row],[Beginn]]&lt;1,"",IF(OR(Tabelle1[[#This Row],[Beginn]]="Urlaub",Tabelle1[[#This Row],[Beginn]]="Krank",Tabelle1[[#This Row],[Beginn]]="Feiertag"),8/24,Tabelle1[[#This Row],[Ende]]-Tabelle1[[#This Row],[Beginn]]-Tabelle1[[#This Row],[Pause]]))</f>
        <v/>
      </c>
      <c r="J1767" s="2" t="str">
        <f>IF(ISNUMBER(Tabelle1[[#This Row],[Stunde]]),IF(Tabelle1[[#This Row],[Stunde]]&gt;0,Tabelle1[[#This Row],[Stunde]]*$J$1*24,""),"")</f>
        <v/>
      </c>
      <c r="K1767" t="str">
        <f>IF(MOD(Tabelle1[[#This Row],[Datum]],7)=1,SUMIF(Tabelle1[Datum],"&lt;="&amp;Tabelle1[[#This Row],[Datum]],Tabelle1[Betrag]),"")</f>
        <v/>
      </c>
      <c r="L1767" s="6" t="str">
        <f>IF(MOD(Tabelle1[[#This Row],[Datum]],7)=1,SUMIF(Tabelle1[Datum],"&lt;="&amp;Tabelle1[[#This Row],[Datum]],Tabelle1[Stunde]),"")</f>
        <v/>
      </c>
    </row>
    <row r="1768" spans="2:12" hidden="1">
      <c r="B1768">
        <f>IF(Tabelle1[[#This Row],[Datum]]&lt;1,"",YEAR(Tabelle1[[#This Row],[Datum]]))</f>
        <v>2029</v>
      </c>
      <c r="C1768">
        <f>IF(Tabelle1[[#This Row],[Datum]]&lt;1,"",MONTH(Tabelle1[[#This Row],[Datum]]))</f>
        <v>10</v>
      </c>
      <c r="D1768" t="str">
        <f>IF(Tabelle1[[#This Row],[Verdienst]]="","",_xlfn.ISOWEEKNUM(Tabelle1[[#This Row],[Datum]]))</f>
        <v/>
      </c>
      <c r="E1768" s="5">
        <v>47422</v>
      </c>
      <c r="F1768" s="4"/>
      <c r="G1768" s="4"/>
      <c r="I1768" s="6" t="str">
        <f>IF(Tabelle1[[#This Row],[Beginn]]&lt;1,"",IF(OR(Tabelle1[[#This Row],[Beginn]]="Urlaub",Tabelle1[[#This Row],[Beginn]]="Krank",Tabelle1[[#This Row],[Beginn]]="Feiertag"),8/24,Tabelle1[[#This Row],[Ende]]-Tabelle1[[#This Row],[Beginn]]-Tabelle1[[#This Row],[Pause]]))</f>
        <v/>
      </c>
      <c r="J1768" s="2" t="str">
        <f>IF(ISNUMBER(Tabelle1[[#This Row],[Stunde]]),IF(Tabelle1[[#This Row],[Stunde]]&gt;0,Tabelle1[[#This Row],[Stunde]]*$J$1*24,""),"")</f>
        <v/>
      </c>
      <c r="K1768" t="str">
        <f>IF(MOD(Tabelle1[[#This Row],[Datum]],7)=1,SUMIF(Tabelle1[Datum],"&lt;="&amp;Tabelle1[[#This Row],[Datum]],Tabelle1[Betrag]),"")</f>
        <v/>
      </c>
      <c r="L1768" s="6" t="str">
        <f>IF(MOD(Tabelle1[[#This Row],[Datum]],7)=1,SUMIF(Tabelle1[Datum],"&lt;="&amp;Tabelle1[[#This Row],[Datum]],Tabelle1[Stunde]),"")</f>
        <v/>
      </c>
    </row>
    <row r="1769" spans="2:12" hidden="1">
      <c r="B1769">
        <f>IF(Tabelle1[[#This Row],[Datum]]&lt;1,"",YEAR(Tabelle1[[#This Row],[Datum]]))</f>
        <v>2029</v>
      </c>
      <c r="C1769">
        <f>IF(Tabelle1[[#This Row],[Datum]]&lt;1,"",MONTH(Tabelle1[[#This Row],[Datum]]))</f>
        <v>11</v>
      </c>
      <c r="D1769" t="str">
        <f>IF(Tabelle1[[#This Row],[Verdienst]]="","",_xlfn.ISOWEEKNUM(Tabelle1[[#This Row],[Datum]]))</f>
        <v/>
      </c>
      <c r="E1769" s="5">
        <v>47423</v>
      </c>
      <c r="F1769" s="4"/>
      <c r="G1769" s="4"/>
      <c r="I1769" s="6" t="str">
        <f>IF(Tabelle1[[#This Row],[Beginn]]&lt;1,"",IF(OR(Tabelle1[[#This Row],[Beginn]]="Urlaub",Tabelle1[[#This Row],[Beginn]]="Krank",Tabelle1[[#This Row],[Beginn]]="Feiertag"),8/24,Tabelle1[[#This Row],[Ende]]-Tabelle1[[#This Row],[Beginn]]-Tabelle1[[#This Row],[Pause]]))</f>
        <v/>
      </c>
      <c r="J1769" s="2" t="str">
        <f>IF(ISNUMBER(Tabelle1[[#This Row],[Stunde]]),IF(Tabelle1[[#This Row],[Stunde]]&gt;0,Tabelle1[[#This Row],[Stunde]]*$J$1*24,""),"")</f>
        <v/>
      </c>
      <c r="K1769" t="str">
        <f>IF(MOD(Tabelle1[[#This Row],[Datum]],7)=1,SUMIF(Tabelle1[Datum],"&lt;="&amp;Tabelle1[[#This Row],[Datum]],Tabelle1[Betrag]),"")</f>
        <v/>
      </c>
      <c r="L1769" s="6" t="str">
        <f>IF(MOD(Tabelle1[[#This Row],[Datum]],7)=1,SUMIF(Tabelle1[Datum],"&lt;="&amp;Tabelle1[[#This Row],[Datum]],Tabelle1[Stunde]),"")</f>
        <v/>
      </c>
    </row>
    <row r="1770" spans="2:12" hidden="1">
      <c r="B1770">
        <f>IF(Tabelle1[[#This Row],[Datum]]&lt;1,"",YEAR(Tabelle1[[#This Row],[Datum]]))</f>
        <v>2029</v>
      </c>
      <c r="C1770">
        <f>IF(Tabelle1[[#This Row],[Datum]]&lt;1,"",MONTH(Tabelle1[[#This Row],[Datum]]))</f>
        <v>11</v>
      </c>
      <c r="D1770" t="str">
        <f>IF(Tabelle1[[#This Row],[Verdienst]]="","",_xlfn.ISOWEEKNUM(Tabelle1[[#This Row],[Datum]]))</f>
        <v/>
      </c>
      <c r="E1770" s="5">
        <v>47424</v>
      </c>
      <c r="F1770" s="4"/>
      <c r="G1770" s="4"/>
      <c r="I1770" s="6" t="str">
        <f>IF(Tabelle1[[#This Row],[Beginn]]&lt;1,"",IF(OR(Tabelle1[[#This Row],[Beginn]]="Urlaub",Tabelle1[[#This Row],[Beginn]]="Krank",Tabelle1[[#This Row],[Beginn]]="Feiertag"),8/24,Tabelle1[[#This Row],[Ende]]-Tabelle1[[#This Row],[Beginn]]-Tabelle1[[#This Row],[Pause]]))</f>
        <v/>
      </c>
      <c r="J1770" s="2" t="str">
        <f>IF(ISNUMBER(Tabelle1[[#This Row],[Stunde]]),IF(Tabelle1[[#This Row],[Stunde]]&gt;0,Tabelle1[[#This Row],[Stunde]]*$J$1*24,""),"")</f>
        <v/>
      </c>
      <c r="K1770" t="str">
        <f>IF(MOD(Tabelle1[[#This Row],[Datum]],7)=1,SUMIF(Tabelle1[Datum],"&lt;="&amp;Tabelle1[[#This Row],[Datum]],Tabelle1[Betrag]),"")</f>
        <v/>
      </c>
      <c r="L1770" s="6" t="str">
        <f>IF(MOD(Tabelle1[[#This Row],[Datum]],7)=1,SUMIF(Tabelle1[Datum],"&lt;="&amp;Tabelle1[[#This Row],[Datum]],Tabelle1[Stunde]),"")</f>
        <v/>
      </c>
    </row>
    <row r="1771" spans="2:12" hidden="1">
      <c r="B1771">
        <f>IF(Tabelle1[[#This Row],[Datum]]&lt;1,"",YEAR(Tabelle1[[#This Row],[Datum]]))</f>
        <v>2029</v>
      </c>
      <c r="C1771">
        <f>IF(Tabelle1[[#This Row],[Datum]]&lt;1,"",MONTH(Tabelle1[[#This Row],[Datum]]))</f>
        <v>11</v>
      </c>
      <c r="D1771" t="str">
        <f>IF(Tabelle1[[#This Row],[Verdienst]]="","",_xlfn.ISOWEEKNUM(Tabelle1[[#This Row],[Datum]]))</f>
        <v/>
      </c>
      <c r="E1771" s="5">
        <v>47425</v>
      </c>
      <c r="F1771" s="4"/>
      <c r="G1771" s="4"/>
      <c r="I1771" s="6" t="str">
        <f>IF(Tabelle1[[#This Row],[Beginn]]&lt;1,"",IF(OR(Tabelle1[[#This Row],[Beginn]]="Urlaub",Tabelle1[[#This Row],[Beginn]]="Krank",Tabelle1[[#This Row],[Beginn]]="Feiertag"),8/24,Tabelle1[[#This Row],[Ende]]-Tabelle1[[#This Row],[Beginn]]-Tabelle1[[#This Row],[Pause]]))</f>
        <v/>
      </c>
      <c r="J1771" s="2" t="str">
        <f>IF(ISNUMBER(Tabelle1[[#This Row],[Stunde]]),IF(Tabelle1[[#This Row],[Stunde]]&gt;0,Tabelle1[[#This Row],[Stunde]]*$J$1*24,""),"")</f>
        <v/>
      </c>
      <c r="K1771" t="str">
        <f>IF(MOD(Tabelle1[[#This Row],[Datum]],7)=1,SUMIF(Tabelle1[Datum],"&lt;="&amp;Tabelle1[[#This Row],[Datum]],Tabelle1[Betrag]),"")</f>
        <v/>
      </c>
      <c r="L1771" s="6" t="str">
        <f>IF(MOD(Tabelle1[[#This Row],[Datum]],7)=1,SUMIF(Tabelle1[Datum],"&lt;="&amp;Tabelle1[[#This Row],[Datum]],Tabelle1[Stunde]),"")</f>
        <v/>
      </c>
    </row>
    <row r="1772" spans="2:12" hidden="1">
      <c r="B1772">
        <f>IF(Tabelle1[[#This Row],[Datum]]&lt;1,"",YEAR(Tabelle1[[#This Row],[Datum]]))</f>
        <v>2029</v>
      </c>
      <c r="C1772">
        <f>IF(Tabelle1[[#This Row],[Datum]]&lt;1,"",MONTH(Tabelle1[[#This Row],[Datum]]))</f>
        <v>11</v>
      </c>
      <c r="D1772">
        <f>IF(Tabelle1[[#This Row],[Verdienst]]="","",_xlfn.ISOWEEKNUM(Tabelle1[[#This Row],[Datum]]))</f>
        <v>44</v>
      </c>
      <c r="E1772" s="5">
        <v>47426</v>
      </c>
      <c r="F1772" s="4"/>
      <c r="G1772" s="4"/>
      <c r="I1772" s="6" t="str">
        <f>IF(Tabelle1[[#This Row],[Beginn]]&lt;1,"",IF(OR(Tabelle1[[#This Row],[Beginn]]="Urlaub",Tabelle1[[#This Row],[Beginn]]="Krank",Tabelle1[[#This Row],[Beginn]]="Feiertag"),8/24,Tabelle1[[#This Row],[Ende]]-Tabelle1[[#This Row],[Beginn]]-Tabelle1[[#This Row],[Pause]]))</f>
        <v/>
      </c>
      <c r="J1772" s="2" t="str">
        <f>IF(ISNUMBER(Tabelle1[[#This Row],[Stunde]]),IF(Tabelle1[[#This Row],[Stunde]]&gt;0,Tabelle1[[#This Row],[Stunde]]*$J$1*24,""),"")</f>
        <v/>
      </c>
      <c r="K1772">
        <f>IF(MOD(Tabelle1[[#This Row],[Datum]],7)=1,SUMIF(Tabelle1[Datum],"&lt;="&amp;Tabelle1[[#This Row],[Datum]],Tabelle1[Betrag]),"")</f>
        <v>506.55999999999995</v>
      </c>
      <c r="L1772" s="6">
        <f>IF(MOD(Tabelle1[[#This Row],[Datum]],7)=1,SUMIF(Tabelle1[Datum],"&lt;="&amp;Tabelle1[[#This Row],[Datum]],Tabelle1[Stunde]),"")</f>
        <v>1.3333333333333333</v>
      </c>
    </row>
    <row r="1773" spans="2:12" hidden="1">
      <c r="B1773">
        <f>IF(Tabelle1[[#This Row],[Datum]]&lt;1,"",YEAR(Tabelle1[[#This Row],[Datum]]))</f>
        <v>2029</v>
      </c>
      <c r="C1773">
        <f>IF(Tabelle1[[#This Row],[Datum]]&lt;1,"",MONTH(Tabelle1[[#This Row],[Datum]]))</f>
        <v>11</v>
      </c>
      <c r="D1773" t="str">
        <f>IF(Tabelle1[[#This Row],[Verdienst]]="","",_xlfn.ISOWEEKNUM(Tabelle1[[#This Row],[Datum]]))</f>
        <v/>
      </c>
      <c r="E1773" s="5">
        <v>47427</v>
      </c>
      <c r="F1773" s="4"/>
      <c r="G1773" s="4"/>
      <c r="I1773" s="6" t="str">
        <f>IF(Tabelle1[[#This Row],[Beginn]]&lt;1,"",IF(OR(Tabelle1[[#This Row],[Beginn]]="Urlaub",Tabelle1[[#This Row],[Beginn]]="Krank",Tabelle1[[#This Row],[Beginn]]="Feiertag"),8/24,Tabelle1[[#This Row],[Ende]]-Tabelle1[[#This Row],[Beginn]]-Tabelle1[[#This Row],[Pause]]))</f>
        <v/>
      </c>
      <c r="J1773" s="2" t="str">
        <f>IF(ISNUMBER(Tabelle1[[#This Row],[Stunde]]),IF(Tabelle1[[#This Row],[Stunde]]&gt;0,Tabelle1[[#This Row],[Stunde]]*$J$1*24,""),"")</f>
        <v/>
      </c>
      <c r="K1773" t="str">
        <f>IF(MOD(Tabelle1[[#This Row],[Datum]],7)=1,SUMIF(Tabelle1[Datum],"&lt;="&amp;Tabelle1[[#This Row],[Datum]],Tabelle1[Betrag]),"")</f>
        <v/>
      </c>
      <c r="L1773" s="6" t="str">
        <f>IF(MOD(Tabelle1[[#This Row],[Datum]],7)=1,SUMIF(Tabelle1[Datum],"&lt;="&amp;Tabelle1[[#This Row],[Datum]],Tabelle1[Stunde]),"")</f>
        <v/>
      </c>
    </row>
    <row r="1774" spans="2:12" hidden="1">
      <c r="B1774">
        <f>IF(Tabelle1[[#This Row],[Datum]]&lt;1,"",YEAR(Tabelle1[[#This Row],[Datum]]))</f>
        <v>2029</v>
      </c>
      <c r="C1774">
        <f>IF(Tabelle1[[#This Row],[Datum]]&lt;1,"",MONTH(Tabelle1[[#This Row],[Datum]]))</f>
        <v>11</v>
      </c>
      <c r="D1774" t="str">
        <f>IF(Tabelle1[[#This Row],[Verdienst]]="","",_xlfn.ISOWEEKNUM(Tabelle1[[#This Row],[Datum]]))</f>
        <v/>
      </c>
      <c r="E1774" s="5">
        <v>47428</v>
      </c>
      <c r="F1774" s="4"/>
      <c r="G1774" s="4"/>
      <c r="I1774" s="6" t="str">
        <f>IF(Tabelle1[[#This Row],[Beginn]]&lt;1,"",IF(OR(Tabelle1[[#This Row],[Beginn]]="Urlaub",Tabelle1[[#This Row],[Beginn]]="Krank",Tabelle1[[#This Row],[Beginn]]="Feiertag"),8/24,Tabelle1[[#This Row],[Ende]]-Tabelle1[[#This Row],[Beginn]]-Tabelle1[[#This Row],[Pause]]))</f>
        <v/>
      </c>
      <c r="J1774" s="2" t="str">
        <f>IF(ISNUMBER(Tabelle1[[#This Row],[Stunde]]),IF(Tabelle1[[#This Row],[Stunde]]&gt;0,Tabelle1[[#This Row],[Stunde]]*$J$1*24,""),"")</f>
        <v/>
      </c>
      <c r="K1774" t="str">
        <f>IF(MOD(Tabelle1[[#This Row],[Datum]],7)=1,SUMIF(Tabelle1[Datum],"&lt;="&amp;Tabelle1[[#This Row],[Datum]],Tabelle1[Betrag]),"")</f>
        <v/>
      </c>
      <c r="L1774" s="6" t="str">
        <f>IF(MOD(Tabelle1[[#This Row],[Datum]],7)=1,SUMIF(Tabelle1[Datum],"&lt;="&amp;Tabelle1[[#This Row],[Datum]],Tabelle1[Stunde]),"")</f>
        <v/>
      </c>
    </row>
    <row r="1775" spans="2:12" hidden="1">
      <c r="B1775">
        <f>IF(Tabelle1[[#This Row],[Datum]]&lt;1,"",YEAR(Tabelle1[[#This Row],[Datum]]))</f>
        <v>2029</v>
      </c>
      <c r="C1775">
        <f>IF(Tabelle1[[#This Row],[Datum]]&lt;1,"",MONTH(Tabelle1[[#This Row],[Datum]]))</f>
        <v>11</v>
      </c>
      <c r="D1775" t="str">
        <f>IF(Tabelle1[[#This Row],[Verdienst]]="","",_xlfn.ISOWEEKNUM(Tabelle1[[#This Row],[Datum]]))</f>
        <v/>
      </c>
      <c r="E1775" s="5">
        <v>47429</v>
      </c>
      <c r="F1775" s="4"/>
      <c r="G1775" s="4"/>
      <c r="I1775" s="6" t="str">
        <f>IF(Tabelle1[[#This Row],[Beginn]]&lt;1,"",IF(OR(Tabelle1[[#This Row],[Beginn]]="Urlaub",Tabelle1[[#This Row],[Beginn]]="Krank",Tabelle1[[#This Row],[Beginn]]="Feiertag"),8/24,Tabelle1[[#This Row],[Ende]]-Tabelle1[[#This Row],[Beginn]]-Tabelle1[[#This Row],[Pause]]))</f>
        <v/>
      </c>
      <c r="J1775" s="2" t="str">
        <f>IF(ISNUMBER(Tabelle1[[#This Row],[Stunde]]),IF(Tabelle1[[#This Row],[Stunde]]&gt;0,Tabelle1[[#This Row],[Stunde]]*$J$1*24,""),"")</f>
        <v/>
      </c>
      <c r="K1775" t="str">
        <f>IF(MOD(Tabelle1[[#This Row],[Datum]],7)=1,SUMIF(Tabelle1[Datum],"&lt;="&amp;Tabelle1[[#This Row],[Datum]],Tabelle1[Betrag]),"")</f>
        <v/>
      </c>
      <c r="L1775" s="6" t="str">
        <f>IF(MOD(Tabelle1[[#This Row],[Datum]],7)=1,SUMIF(Tabelle1[Datum],"&lt;="&amp;Tabelle1[[#This Row],[Datum]],Tabelle1[Stunde]),"")</f>
        <v/>
      </c>
    </row>
    <row r="1776" spans="2:12" hidden="1">
      <c r="B1776">
        <f>IF(Tabelle1[[#This Row],[Datum]]&lt;1,"",YEAR(Tabelle1[[#This Row],[Datum]]))</f>
        <v>2029</v>
      </c>
      <c r="C1776">
        <f>IF(Tabelle1[[#This Row],[Datum]]&lt;1,"",MONTH(Tabelle1[[#This Row],[Datum]]))</f>
        <v>11</v>
      </c>
      <c r="D1776" t="str">
        <f>IF(Tabelle1[[#This Row],[Verdienst]]="","",_xlfn.ISOWEEKNUM(Tabelle1[[#This Row],[Datum]]))</f>
        <v/>
      </c>
      <c r="E1776" s="5">
        <v>47430</v>
      </c>
      <c r="F1776" s="4"/>
      <c r="G1776" s="4"/>
      <c r="I1776" s="6" t="str">
        <f>IF(Tabelle1[[#This Row],[Beginn]]&lt;1,"",IF(OR(Tabelle1[[#This Row],[Beginn]]="Urlaub",Tabelle1[[#This Row],[Beginn]]="Krank",Tabelle1[[#This Row],[Beginn]]="Feiertag"),8/24,Tabelle1[[#This Row],[Ende]]-Tabelle1[[#This Row],[Beginn]]-Tabelle1[[#This Row],[Pause]]))</f>
        <v/>
      </c>
      <c r="J1776" s="2" t="str">
        <f>IF(ISNUMBER(Tabelle1[[#This Row],[Stunde]]),IF(Tabelle1[[#This Row],[Stunde]]&gt;0,Tabelle1[[#This Row],[Stunde]]*$J$1*24,""),"")</f>
        <v/>
      </c>
      <c r="K1776" t="str">
        <f>IF(MOD(Tabelle1[[#This Row],[Datum]],7)=1,SUMIF(Tabelle1[Datum],"&lt;="&amp;Tabelle1[[#This Row],[Datum]],Tabelle1[Betrag]),"")</f>
        <v/>
      </c>
      <c r="L1776" s="6" t="str">
        <f>IF(MOD(Tabelle1[[#This Row],[Datum]],7)=1,SUMIF(Tabelle1[Datum],"&lt;="&amp;Tabelle1[[#This Row],[Datum]],Tabelle1[Stunde]),"")</f>
        <v/>
      </c>
    </row>
    <row r="1777" spans="2:12" hidden="1">
      <c r="B1777">
        <f>IF(Tabelle1[[#This Row],[Datum]]&lt;1,"",YEAR(Tabelle1[[#This Row],[Datum]]))</f>
        <v>2029</v>
      </c>
      <c r="C1777">
        <f>IF(Tabelle1[[#This Row],[Datum]]&lt;1,"",MONTH(Tabelle1[[#This Row],[Datum]]))</f>
        <v>11</v>
      </c>
      <c r="D1777" t="str">
        <f>IF(Tabelle1[[#This Row],[Verdienst]]="","",_xlfn.ISOWEEKNUM(Tabelle1[[#This Row],[Datum]]))</f>
        <v/>
      </c>
      <c r="E1777" s="5">
        <v>47431</v>
      </c>
      <c r="F1777" s="4"/>
      <c r="G1777" s="4"/>
      <c r="I1777" s="6" t="str">
        <f>IF(Tabelle1[[#This Row],[Beginn]]&lt;1,"",IF(OR(Tabelle1[[#This Row],[Beginn]]="Urlaub",Tabelle1[[#This Row],[Beginn]]="Krank",Tabelle1[[#This Row],[Beginn]]="Feiertag"),8/24,Tabelle1[[#This Row],[Ende]]-Tabelle1[[#This Row],[Beginn]]-Tabelle1[[#This Row],[Pause]]))</f>
        <v/>
      </c>
      <c r="J1777" s="2" t="str">
        <f>IF(ISNUMBER(Tabelle1[[#This Row],[Stunde]]),IF(Tabelle1[[#This Row],[Stunde]]&gt;0,Tabelle1[[#This Row],[Stunde]]*$J$1*24,""),"")</f>
        <v/>
      </c>
      <c r="K1777" t="str">
        <f>IF(MOD(Tabelle1[[#This Row],[Datum]],7)=1,SUMIF(Tabelle1[Datum],"&lt;="&amp;Tabelle1[[#This Row],[Datum]],Tabelle1[Betrag]),"")</f>
        <v/>
      </c>
      <c r="L1777" s="6" t="str">
        <f>IF(MOD(Tabelle1[[#This Row],[Datum]],7)=1,SUMIF(Tabelle1[Datum],"&lt;="&amp;Tabelle1[[#This Row],[Datum]],Tabelle1[Stunde]),"")</f>
        <v/>
      </c>
    </row>
    <row r="1778" spans="2:12" hidden="1">
      <c r="B1778">
        <f>IF(Tabelle1[[#This Row],[Datum]]&lt;1,"",YEAR(Tabelle1[[#This Row],[Datum]]))</f>
        <v>2029</v>
      </c>
      <c r="C1778">
        <f>IF(Tabelle1[[#This Row],[Datum]]&lt;1,"",MONTH(Tabelle1[[#This Row],[Datum]]))</f>
        <v>11</v>
      </c>
      <c r="D1778" t="str">
        <f>IF(Tabelle1[[#This Row],[Verdienst]]="","",_xlfn.ISOWEEKNUM(Tabelle1[[#This Row],[Datum]]))</f>
        <v/>
      </c>
      <c r="E1778" s="5">
        <v>47432</v>
      </c>
      <c r="F1778" s="4"/>
      <c r="G1778" s="4"/>
      <c r="I1778" s="6" t="str">
        <f>IF(Tabelle1[[#This Row],[Beginn]]&lt;1,"",IF(OR(Tabelle1[[#This Row],[Beginn]]="Urlaub",Tabelle1[[#This Row],[Beginn]]="Krank",Tabelle1[[#This Row],[Beginn]]="Feiertag"),8/24,Tabelle1[[#This Row],[Ende]]-Tabelle1[[#This Row],[Beginn]]-Tabelle1[[#This Row],[Pause]]))</f>
        <v/>
      </c>
      <c r="J1778" s="2" t="str">
        <f>IF(ISNUMBER(Tabelle1[[#This Row],[Stunde]]),IF(Tabelle1[[#This Row],[Stunde]]&gt;0,Tabelle1[[#This Row],[Stunde]]*$J$1*24,""),"")</f>
        <v/>
      </c>
      <c r="K1778" t="str">
        <f>IF(MOD(Tabelle1[[#This Row],[Datum]],7)=1,SUMIF(Tabelle1[Datum],"&lt;="&amp;Tabelle1[[#This Row],[Datum]],Tabelle1[Betrag]),"")</f>
        <v/>
      </c>
      <c r="L1778" s="6" t="str">
        <f>IF(MOD(Tabelle1[[#This Row],[Datum]],7)=1,SUMIF(Tabelle1[Datum],"&lt;="&amp;Tabelle1[[#This Row],[Datum]],Tabelle1[Stunde]),"")</f>
        <v/>
      </c>
    </row>
    <row r="1779" spans="2:12" hidden="1">
      <c r="B1779">
        <f>IF(Tabelle1[[#This Row],[Datum]]&lt;1,"",YEAR(Tabelle1[[#This Row],[Datum]]))</f>
        <v>2029</v>
      </c>
      <c r="C1779">
        <f>IF(Tabelle1[[#This Row],[Datum]]&lt;1,"",MONTH(Tabelle1[[#This Row],[Datum]]))</f>
        <v>11</v>
      </c>
      <c r="D1779">
        <f>IF(Tabelle1[[#This Row],[Verdienst]]="","",_xlfn.ISOWEEKNUM(Tabelle1[[#This Row],[Datum]]))</f>
        <v>45</v>
      </c>
      <c r="E1779" s="5">
        <v>47433</v>
      </c>
      <c r="F1779" s="4"/>
      <c r="G1779" s="4"/>
      <c r="I1779" s="6" t="str">
        <f>IF(Tabelle1[[#This Row],[Beginn]]&lt;1,"",IF(OR(Tabelle1[[#This Row],[Beginn]]="Urlaub",Tabelle1[[#This Row],[Beginn]]="Krank",Tabelle1[[#This Row],[Beginn]]="Feiertag"),8/24,Tabelle1[[#This Row],[Ende]]-Tabelle1[[#This Row],[Beginn]]-Tabelle1[[#This Row],[Pause]]))</f>
        <v/>
      </c>
      <c r="J1779" s="2" t="str">
        <f>IF(ISNUMBER(Tabelle1[[#This Row],[Stunde]]),IF(Tabelle1[[#This Row],[Stunde]]&gt;0,Tabelle1[[#This Row],[Stunde]]*$J$1*24,""),"")</f>
        <v/>
      </c>
      <c r="K1779">
        <f>IF(MOD(Tabelle1[[#This Row],[Datum]],7)=1,SUMIF(Tabelle1[Datum],"&lt;="&amp;Tabelle1[[#This Row],[Datum]],Tabelle1[Betrag]),"")</f>
        <v>506.55999999999995</v>
      </c>
      <c r="L1779" s="6">
        <f>IF(MOD(Tabelle1[[#This Row],[Datum]],7)=1,SUMIF(Tabelle1[Datum],"&lt;="&amp;Tabelle1[[#This Row],[Datum]],Tabelle1[Stunde]),"")</f>
        <v>1.3333333333333333</v>
      </c>
    </row>
    <row r="1780" spans="2:12" hidden="1">
      <c r="B1780">
        <f>IF(Tabelle1[[#This Row],[Datum]]&lt;1,"",YEAR(Tabelle1[[#This Row],[Datum]]))</f>
        <v>2029</v>
      </c>
      <c r="C1780">
        <f>IF(Tabelle1[[#This Row],[Datum]]&lt;1,"",MONTH(Tabelle1[[#This Row],[Datum]]))</f>
        <v>11</v>
      </c>
      <c r="D1780" t="str">
        <f>IF(Tabelle1[[#This Row],[Verdienst]]="","",_xlfn.ISOWEEKNUM(Tabelle1[[#This Row],[Datum]]))</f>
        <v/>
      </c>
      <c r="E1780" s="5">
        <v>47434</v>
      </c>
      <c r="F1780" s="4"/>
      <c r="G1780" s="4"/>
      <c r="I1780" s="6" t="str">
        <f>IF(Tabelle1[[#This Row],[Beginn]]&lt;1,"",IF(OR(Tabelle1[[#This Row],[Beginn]]="Urlaub",Tabelle1[[#This Row],[Beginn]]="Krank",Tabelle1[[#This Row],[Beginn]]="Feiertag"),8/24,Tabelle1[[#This Row],[Ende]]-Tabelle1[[#This Row],[Beginn]]-Tabelle1[[#This Row],[Pause]]))</f>
        <v/>
      </c>
      <c r="J1780" s="2" t="str">
        <f>IF(ISNUMBER(Tabelle1[[#This Row],[Stunde]]),IF(Tabelle1[[#This Row],[Stunde]]&gt;0,Tabelle1[[#This Row],[Stunde]]*$J$1*24,""),"")</f>
        <v/>
      </c>
      <c r="K1780" t="str">
        <f>IF(MOD(Tabelle1[[#This Row],[Datum]],7)=1,SUMIF(Tabelle1[Datum],"&lt;="&amp;Tabelle1[[#This Row],[Datum]],Tabelle1[Betrag]),"")</f>
        <v/>
      </c>
      <c r="L1780" s="6" t="str">
        <f>IF(MOD(Tabelle1[[#This Row],[Datum]],7)=1,SUMIF(Tabelle1[Datum],"&lt;="&amp;Tabelle1[[#This Row],[Datum]],Tabelle1[Stunde]),"")</f>
        <v/>
      </c>
    </row>
    <row r="1781" spans="2:12" hidden="1">
      <c r="B1781">
        <f>IF(Tabelle1[[#This Row],[Datum]]&lt;1,"",YEAR(Tabelle1[[#This Row],[Datum]]))</f>
        <v>2029</v>
      </c>
      <c r="C1781">
        <f>IF(Tabelle1[[#This Row],[Datum]]&lt;1,"",MONTH(Tabelle1[[#This Row],[Datum]]))</f>
        <v>11</v>
      </c>
      <c r="D1781" t="str">
        <f>IF(Tabelle1[[#This Row],[Verdienst]]="","",_xlfn.ISOWEEKNUM(Tabelle1[[#This Row],[Datum]]))</f>
        <v/>
      </c>
      <c r="E1781" s="5">
        <v>47435</v>
      </c>
      <c r="F1781" s="4"/>
      <c r="G1781" s="4"/>
      <c r="I1781" s="6" t="str">
        <f>IF(Tabelle1[[#This Row],[Beginn]]&lt;1,"",IF(OR(Tabelle1[[#This Row],[Beginn]]="Urlaub",Tabelle1[[#This Row],[Beginn]]="Krank",Tabelle1[[#This Row],[Beginn]]="Feiertag"),8/24,Tabelle1[[#This Row],[Ende]]-Tabelle1[[#This Row],[Beginn]]-Tabelle1[[#This Row],[Pause]]))</f>
        <v/>
      </c>
      <c r="J1781" s="2" t="str">
        <f>IF(ISNUMBER(Tabelle1[[#This Row],[Stunde]]),IF(Tabelle1[[#This Row],[Stunde]]&gt;0,Tabelle1[[#This Row],[Stunde]]*$J$1*24,""),"")</f>
        <v/>
      </c>
      <c r="K1781" t="str">
        <f>IF(MOD(Tabelle1[[#This Row],[Datum]],7)=1,SUMIF(Tabelle1[Datum],"&lt;="&amp;Tabelle1[[#This Row],[Datum]],Tabelle1[Betrag]),"")</f>
        <v/>
      </c>
      <c r="L1781" s="6" t="str">
        <f>IF(MOD(Tabelle1[[#This Row],[Datum]],7)=1,SUMIF(Tabelle1[Datum],"&lt;="&amp;Tabelle1[[#This Row],[Datum]],Tabelle1[Stunde]),"")</f>
        <v/>
      </c>
    </row>
    <row r="1782" spans="2:12" hidden="1">
      <c r="B1782">
        <f>IF(Tabelle1[[#This Row],[Datum]]&lt;1,"",YEAR(Tabelle1[[#This Row],[Datum]]))</f>
        <v>2029</v>
      </c>
      <c r="C1782">
        <f>IF(Tabelle1[[#This Row],[Datum]]&lt;1,"",MONTH(Tabelle1[[#This Row],[Datum]]))</f>
        <v>11</v>
      </c>
      <c r="D1782" t="str">
        <f>IF(Tabelle1[[#This Row],[Verdienst]]="","",_xlfn.ISOWEEKNUM(Tabelle1[[#This Row],[Datum]]))</f>
        <v/>
      </c>
      <c r="E1782" s="5">
        <v>47436</v>
      </c>
      <c r="F1782" s="4"/>
      <c r="G1782" s="4"/>
      <c r="I1782" s="6" t="str">
        <f>IF(Tabelle1[[#This Row],[Beginn]]&lt;1,"",IF(OR(Tabelle1[[#This Row],[Beginn]]="Urlaub",Tabelle1[[#This Row],[Beginn]]="Krank",Tabelle1[[#This Row],[Beginn]]="Feiertag"),8/24,Tabelle1[[#This Row],[Ende]]-Tabelle1[[#This Row],[Beginn]]-Tabelle1[[#This Row],[Pause]]))</f>
        <v/>
      </c>
      <c r="J1782" s="2" t="str">
        <f>IF(ISNUMBER(Tabelle1[[#This Row],[Stunde]]),IF(Tabelle1[[#This Row],[Stunde]]&gt;0,Tabelle1[[#This Row],[Stunde]]*$J$1*24,""),"")</f>
        <v/>
      </c>
      <c r="K1782" t="str">
        <f>IF(MOD(Tabelle1[[#This Row],[Datum]],7)=1,SUMIF(Tabelle1[Datum],"&lt;="&amp;Tabelle1[[#This Row],[Datum]],Tabelle1[Betrag]),"")</f>
        <v/>
      </c>
      <c r="L1782" s="6" t="str">
        <f>IF(MOD(Tabelle1[[#This Row],[Datum]],7)=1,SUMIF(Tabelle1[Datum],"&lt;="&amp;Tabelle1[[#This Row],[Datum]],Tabelle1[Stunde]),"")</f>
        <v/>
      </c>
    </row>
    <row r="1783" spans="2:12" hidden="1">
      <c r="B1783">
        <f>IF(Tabelle1[[#This Row],[Datum]]&lt;1,"",YEAR(Tabelle1[[#This Row],[Datum]]))</f>
        <v>2029</v>
      </c>
      <c r="C1783">
        <f>IF(Tabelle1[[#This Row],[Datum]]&lt;1,"",MONTH(Tabelle1[[#This Row],[Datum]]))</f>
        <v>11</v>
      </c>
      <c r="D1783" t="str">
        <f>IF(Tabelle1[[#This Row],[Verdienst]]="","",_xlfn.ISOWEEKNUM(Tabelle1[[#This Row],[Datum]]))</f>
        <v/>
      </c>
      <c r="E1783" s="5">
        <v>47437</v>
      </c>
      <c r="F1783" s="4"/>
      <c r="G1783" s="4"/>
      <c r="I1783" s="6" t="str">
        <f>IF(Tabelle1[[#This Row],[Beginn]]&lt;1,"",IF(OR(Tabelle1[[#This Row],[Beginn]]="Urlaub",Tabelle1[[#This Row],[Beginn]]="Krank",Tabelle1[[#This Row],[Beginn]]="Feiertag"),8/24,Tabelle1[[#This Row],[Ende]]-Tabelle1[[#This Row],[Beginn]]-Tabelle1[[#This Row],[Pause]]))</f>
        <v/>
      </c>
      <c r="J1783" s="2" t="str">
        <f>IF(ISNUMBER(Tabelle1[[#This Row],[Stunde]]),IF(Tabelle1[[#This Row],[Stunde]]&gt;0,Tabelle1[[#This Row],[Stunde]]*$J$1*24,""),"")</f>
        <v/>
      </c>
      <c r="K1783" t="str">
        <f>IF(MOD(Tabelle1[[#This Row],[Datum]],7)=1,SUMIF(Tabelle1[Datum],"&lt;="&amp;Tabelle1[[#This Row],[Datum]],Tabelle1[Betrag]),"")</f>
        <v/>
      </c>
      <c r="L1783" s="6" t="str">
        <f>IF(MOD(Tabelle1[[#This Row],[Datum]],7)=1,SUMIF(Tabelle1[Datum],"&lt;="&amp;Tabelle1[[#This Row],[Datum]],Tabelle1[Stunde]),"")</f>
        <v/>
      </c>
    </row>
    <row r="1784" spans="2:12" hidden="1">
      <c r="B1784">
        <f>IF(Tabelle1[[#This Row],[Datum]]&lt;1,"",YEAR(Tabelle1[[#This Row],[Datum]]))</f>
        <v>2029</v>
      </c>
      <c r="C1784">
        <f>IF(Tabelle1[[#This Row],[Datum]]&lt;1,"",MONTH(Tabelle1[[#This Row],[Datum]]))</f>
        <v>11</v>
      </c>
      <c r="D1784" t="str">
        <f>IF(Tabelle1[[#This Row],[Verdienst]]="","",_xlfn.ISOWEEKNUM(Tabelle1[[#This Row],[Datum]]))</f>
        <v/>
      </c>
      <c r="E1784" s="5">
        <v>47438</v>
      </c>
      <c r="F1784" s="4"/>
      <c r="G1784" s="4"/>
      <c r="I1784" s="6" t="str">
        <f>IF(Tabelle1[[#This Row],[Beginn]]&lt;1,"",IF(OR(Tabelle1[[#This Row],[Beginn]]="Urlaub",Tabelle1[[#This Row],[Beginn]]="Krank",Tabelle1[[#This Row],[Beginn]]="Feiertag"),8/24,Tabelle1[[#This Row],[Ende]]-Tabelle1[[#This Row],[Beginn]]-Tabelle1[[#This Row],[Pause]]))</f>
        <v/>
      </c>
      <c r="J1784" s="2" t="str">
        <f>IF(ISNUMBER(Tabelle1[[#This Row],[Stunde]]),IF(Tabelle1[[#This Row],[Stunde]]&gt;0,Tabelle1[[#This Row],[Stunde]]*$J$1*24,""),"")</f>
        <v/>
      </c>
      <c r="K1784" t="str">
        <f>IF(MOD(Tabelle1[[#This Row],[Datum]],7)=1,SUMIF(Tabelle1[Datum],"&lt;="&amp;Tabelle1[[#This Row],[Datum]],Tabelle1[Betrag]),"")</f>
        <v/>
      </c>
      <c r="L1784" s="6" t="str">
        <f>IF(MOD(Tabelle1[[#This Row],[Datum]],7)=1,SUMIF(Tabelle1[Datum],"&lt;="&amp;Tabelle1[[#This Row],[Datum]],Tabelle1[Stunde]),"")</f>
        <v/>
      </c>
    </row>
    <row r="1785" spans="2:12" hidden="1">
      <c r="B1785">
        <f>IF(Tabelle1[[#This Row],[Datum]]&lt;1,"",YEAR(Tabelle1[[#This Row],[Datum]]))</f>
        <v>2029</v>
      </c>
      <c r="C1785">
        <f>IF(Tabelle1[[#This Row],[Datum]]&lt;1,"",MONTH(Tabelle1[[#This Row],[Datum]]))</f>
        <v>11</v>
      </c>
      <c r="D1785" t="str">
        <f>IF(Tabelle1[[#This Row],[Verdienst]]="","",_xlfn.ISOWEEKNUM(Tabelle1[[#This Row],[Datum]]))</f>
        <v/>
      </c>
      <c r="E1785" s="5">
        <v>47439</v>
      </c>
      <c r="F1785" s="4"/>
      <c r="G1785" s="4"/>
      <c r="I1785" s="6" t="str">
        <f>IF(Tabelle1[[#This Row],[Beginn]]&lt;1,"",IF(OR(Tabelle1[[#This Row],[Beginn]]="Urlaub",Tabelle1[[#This Row],[Beginn]]="Krank",Tabelle1[[#This Row],[Beginn]]="Feiertag"),8/24,Tabelle1[[#This Row],[Ende]]-Tabelle1[[#This Row],[Beginn]]-Tabelle1[[#This Row],[Pause]]))</f>
        <v/>
      </c>
      <c r="J1785" s="2" t="str">
        <f>IF(ISNUMBER(Tabelle1[[#This Row],[Stunde]]),IF(Tabelle1[[#This Row],[Stunde]]&gt;0,Tabelle1[[#This Row],[Stunde]]*$J$1*24,""),"")</f>
        <v/>
      </c>
      <c r="K1785" t="str">
        <f>IF(MOD(Tabelle1[[#This Row],[Datum]],7)=1,SUMIF(Tabelle1[Datum],"&lt;="&amp;Tabelle1[[#This Row],[Datum]],Tabelle1[Betrag]),"")</f>
        <v/>
      </c>
      <c r="L1785" s="6" t="str">
        <f>IF(MOD(Tabelle1[[#This Row],[Datum]],7)=1,SUMIF(Tabelle1[Datum],"&lt;="&amp;Tabelle1[[#This Row],[Datum]],Tabelle1[Stunde]),"")</f>
        <v/>
      </c>
    </row>
    <row r="1786" spans="2:12" hidden="1">
      <c r="B1786">
        <f>IF(Tabelle1[[#This Row],[Datum]]&lt;1,"",YEAR(Tabelle1[[#This Row],[Datum]]))</f>
        <v>2029</v>
      </c>
      <c r="C1786">
        <f>IF(Tabelle1[[#This Row],[Datum]]&lt;1,"",MONTH(Tabelle1[[#This Row],[Datum]]))</f>
        <v>11</v>
      </c>
      <c r="D1786">
        <f>IF(Tabelle1[[#This Row],[Verdienst]]="","",_xlfn.ISOWEEKNUM(Tabelle1[[#This Row],[Datum]]))</f>
        <v>46</v>
      </c>
      <c r="E1786" s="5">
        <v>47440</v>
      </c>
      <c r="F1786" s="4"/>
      <c r="G1786" s="4"/>
      <c r="I1786" s="6" t="str">
        <f>IF(Tabelle1[[#This Row],[Beginn]]&lt;1,"",IF(OR(Tabelle1[[#This Row],[Beginn]]="Urlaub",Tabelle1[[#This Row],[Beginn]]="Krank",Tabelle1[[#This Row],[Beginn]]="Feiertag"),8/24,Tabelle1[[#This Row],[Ende]]-Tabelle1[[#This Row],[Beginn]]-Tabelle1[[#This Row],[Pause]]))</f>
        <v/>
      </c>
      <c r="J1786" s="2" t="str">
        <f>IF(ISNUMBER(Tabelle1[[#This Row],[Stunde]]),IF(Tabelle1[[#This Row],[Stunde]]&gt;0,Tabelle1[[#This Row],[Stunde]]*$J$1*24,""),"")</f>
        <v/>
      </c>
      <c r="K1786">
        <f>IF(MOD(Tabelle1[[#This Row],[Datum]],7)=1,SUMIF(Tabelle1[Datum],"&lt;="&amp;Tabelle1[[#This Row],[Datum]],Tabelle1[Betrag]),"")</f>
        <v>506.55999999999995</v>
      </c>
      <c r="L1786" s="6">
        <f>IF(MOD(Tabelle1[[#This Row],[Datum]],7)=1,SUMIF(Tabelle1[Datum],"&lt;="&amp;Tabelle1[[#This Row],[Datum]],Tabelle1[Stunde]),"")</f>
        <v>1.3333333333333333</v>
      </c>
    </row>
    <row r="1787" spans="2:12" hidden="1">
      <c r="B1787">
        <f>IF(Tabelle1[[#This Row],[Datum]]&lt;1,"",YEAR(Tabelle1[[#This Row],[Datum]]))</f>
        <v>2029</v>
      </c>
      <c r="C1787">
        <f>IF(Tabelle1[[#This Row],[Datum]]&lt;1,"",MONTH(Tabelle1[[#This Row],[Datum]]))</f>
        <v>11</v>
      </c>
      <c r="D1787" t="str">
        <f>IF(Tabelle1[[#This Row],[Verdienst]]="","",_xlfn.ISOWEEKNUM(Tabelle1[[#This Row],[Datum]]))</f>
        <v/>
      </c>
      <c r="E1787" s="5">
        <v>47441</v>
      </c>
      <c r="F1787" s="4"/>
      <c r="G1787" s="4"/>
      <c r="I1787" s="6" t="str">
        <f>IF(Tabelle1[[#This Row],[Beginn]]&lt;1,"",IF(OR(Tabelle1[[#This Row],[Beginn]]="Urlaub",Tabelle1[[#This Row],[Beginn]]="Krank",Tabelle1[[#This Row],[Beginn]]="Feiertag"),8/24,Tabelle1[[#This Row],[Ende]]-Tabelle1[[#This Row],[Beginn]]-Tabelle1[[#This Row],[Pause]]))</f>
        <v/>
      </c>
      <c r="J1787" s="2" t="str">
        <f>IF(ISNUMBER(Tabelle1[[#This Row],[Stunde]]),IF(Tabelle1[[#This Row],[Stunde]]&gt;0,Tabelle1[[#This Row],[Stunde]]*$J$1*24,""),"")</f>
        <v/>
      </c>
      <c r="K1787" t="str">
        <f>IF(MOD(Tabelle1[[#This Row],[Datum]],7)=1,SUMIF(Tabelle1[Datum],"&lt;="&amp;Tabelle1[[#This Row],[Datum]],Tabelle1[Betrag]),"")</f>
        <v/>
      </c>
      <c r="L1787" s="6" t="str">
        <f>IF(MOD(Tabelle1[[#This Row],[Datum]],7)=1,SUMIF(Tabelle1[Datum],"&lt;="&amp;Tabelle1[[#This Row],[Datum]],Tabelle1[Stunde]),"")</f>
        <v/>
      </c>
    </row>
    <row r="1788" spans="2:12" hidden="1">
      <c r="B1788">
        <f>IF(Tabelle1[[#This Row],[Datum]]&lt;1,"",YEAR(Tabelle1[[#This Row],[Datum]]))</f>
        <v>2029</v>
      </c>
      <c r="C1788">
        <f>IF(Tabelle1[[#This Row],[Datum]]&lt;1,"",MONTH(Tabelle1[[#This Row],[Datum]]))</f>
        <v>11</v>
      </c>
      <c r="D1788" t="str">
        <f>IF(Tabelle1[[#This Row],[Verdienst]]="","",_xlfn.ISOWEEKNUM(Tabelle1[[#This Row],[Datum]]))</f>
        <v/>
      </c>
      <c r="E1788" s="5">
        <v>47442</v>
      </c>
      <c r="F1788" s="4"/>
      <c r="G1788" s="4"/>
      <c r="I1788" s="6" t="str">
        <f>IF(Tabelle1[[#This Row],[Beginn]]&lt;1,"",IF(OR(Tabelle1[[#This Row],[Beginn]]="Urlaub",Tabelle1[[#This Row],[Beginn]]="Krank",Tabelle1[[#This Row],[Beginn]]="Feiertag"),8/24,Tabelle1[[#This Row],[Ende]]-Tabelle1[[#This Row],[Beginn]]-Tabelle1[[#This Row],[Pause]]))</f>
        <v/>
      </c>
      <c r="J1788" s="2" t="str">
        <f>IF(ISNUMBER(Tabelle1[[#This Row],[Stunde]]),IF(Tabelle1[[#This Row],[Stunde]]&gt;0,Tabelle1[[#This Row],[Stunde]]*$J$1*24,""),"")</f>
        <v/>
      </c>
      <c r="K1788" t="str">
        <f>IF(MOD(Tabelle1[[#This Row],[Datum]],7)=1,SUMIF(Tabelle1[Datum],"&lt;="&amp;Tabelle1[[#This Row],[Datum]],Tabelle1[Betrag]),"")</f>
        <v/>
      </c>
      <c r="L1788" s="6" t="str">
        <f>IF(MOD(Tabelle1[[#This Row],[Datum]],7)=1,SUMIF(Tabelle1[Datum],"&lt;="&amp;Tabelle1[[#This Row],[Datum]],Tabelle1[Stunde]),"")</f>
        <v/>
      </c>
    </row>
    <row r="1789" spans="2:12" hidden="1">
      <c r="B1789">
        <f>IF(Tabelle1[[#This Row],[Datum]]&lt;1,"",YEAR(Tabelle1[[#This Row],[Datum]]))</f>
        <v>2029</v>
      </c>
      <c r="C1789">
        <f>IF(Tabelle1[[#This Row],[Datum]]&lt;1,"",MONTH(Tabelle1[[#This Row],[Datum]]))</f>
        <v>11</v>
      </c>
      <c r="D1789" t="str">
        <f>IF(Tabelle1[[#This Row],[Verdienst]]="","",_xlfn.ISOWEEKNUM(Tabelle1[[#This Row],[Datum]]))</f>
        <v/>
      </c>
      <c r="E1789" s="5">
        <v>47443</v>
      </c>
      <c r="F1789" s="4"/>
      <c r="G1789" s="4"/>
      <c r="I1789" s="6" t="str">
        <f>IF(Tabelle1[[#This Row],[Beginn]]&lt;1,"",IF(OR(Tabelle1[[#This Row],[Beginn]]="Urlaub",Tabelle1[[#This Row],[Beginn]]="Krank",Tabelle1[[#This Row],[Beginn]]="Feiertag"),8/24,Tabelle1[[#This Row],[Ende]]-Tabelle1[[#This Row],[Beginn]]-Tabelle1[[#This Row],[Pause]]))</f>
        <v/>
      </c>
      <c r="J1789" s="2" t="str">
        <f>IF(ISNUMBER(Tabelle1[[#This Row],[Stunde]]),IF(Tabelle1[[#This Row],[Stunde]]&gt;0,Tabelle1[[#This Row],[Stunde]]*$J$1*24,""),"")</f>
        <v/>
      </c>
      <c r="K1789" t="str">
        <f>IF(MOD(Tabelle1[[#This Row],[Datum]],7)=1,SUMIF(Tabelle1[Datum],"&lt;="&amp;Tabelle1[[#This Row],[Datum]],Tabelle1[Betrag]),"")</f>
        <v/>
      </c>
      <c r="L1789" s="6" t="str">
        <f>IF(MOD(Tabelle1[[#This Row],[Datum]],7)=1,SUMIF(Tabelle1[Datum],"&lt;="&amp;Tabelle1[[#This Row],[Datum]],Tabelle1[Stunde]),"")</f>
        <v/>
      </c>
    </row>
    <row r="1790" spans="2:12" hidden="1">
      <c r="B1790">
        <f>IF(Tabelle1[[#This Row],[Datum]]&lt;1,"",YEAR(Tabelle1[[#This Row],[Datum]]))</f>
        <v>2029</v>
      </c>
      <c r="C1790">
        <f>IF(Tabelle1[[#This Row],[Datum]]&lt;1,"",MONTH(Tabelle1[[#This Row],[Datum]]))</f>
        <v>11</v>
      </c>
      <c r="D1790" t="str">
        <f>IF(Tabelle1[[#This Row],[Verdienst]]="","",_xlfn.ISOWEEKNUM(Tabelle1[[#This Row],[Datum]]))</f>
        <v/>
      </c>
      <c r="E1790" s="5">
        <v>47444</v>
      </c>
      <c r="F1790" s="4"/>
      <c r="G1790" s="4"/>
      <c r="I1790" s="6" t="str">
        <f>IF(Tabelle1[[#This Row],[Beginn]]&lt;1,"",IF(OR(Tabelle1[[#This Row],[Beginn]]="Urlaub",Tabelle1[[#This Row],[Beginn]]="Krank",Tabelle1[[#This Row],[Beginn]]="Feiertag"),8/24,Tabelle1[[#This Row],[Ende]]-Tabelle1[[#This Row],[Beginn]]-Tabelle1[[#This Row],[Pause]]))</f>
        <v/>
      </c>
      <c r="J1790" s="2" t="str">
        <f>IF(ISNUMBER(Tabelle1[[#This Row],[Stunde]]),IF(Tabelle1[[#This Row],[Stunde]]&gt;0,Tabelle1[[#This Row],[Stunde]]*$J$1*24,""),"")</f>
        <v/>
      </c>
      <c r="K1790" t="str">
        <f>IF(MOD(Tabelle1[[#This Row],[Datum]],7)=1,SUMIF(Tabelle1[Datum],"&lt;="&amp;Tabelle1[[#This Row],[Datum]],Tabelle1[Betrag]),"")</f>
        <v/>
      </c>
      <c r="L1790" s="6" t="str">
        <f>IF(MOD(Tabelle1[[#This Row],[Datum]],7)=1,SUMIF(Tabelle1[Datum],"&lt;="&amp;Tabelle1[[#This Row],[Datum]],Tabelle1[Stunde]),"")</f>
        <v/>
      </c>
    </row>
    <row r="1791" spans="2:12" hidden="1">
      <c r="B1791">
        <f>IF(Tabelle1[[#This Row],[Datum]]&lt;1,"",YEAR(Tabelle1[[#This Row],[Datum]]))</f>
        <v>2029</v>
      </c>
      <c r="C1791">
        <f>IF(Tabelle1[[#This Row],[Datum]]&lt;1,"",MONTH(Tabelle1[[#This Row],[Datum]]))</f>
        <v>11</v>
      </c>
      <c r="D1791" t="str">
        <f>IF(Tabelle1[[#This Row],[Verdienst]]="","",_xlfn.ISOWEEKNUM(Tabelle1[[#This Row],[Datum]]))</f>
        <v/>
      </c>
      <c r="E1791" s="5">
        <v>47445</v>
      </c>
      <c r="F1791" s="4"/>
      <c r="G1791" s="4"/>
      <c r="I1791" s="6" t="str">
        <f>IF(Tabelle1[[#This Row],[Beginn]]&lt;1,"",IF(OR(Tabelle1[[#This Row],[Beginn]]="Urlaub",Tabelle1[[#This Row],[Beginn]]="Krank",Tabelle1[[#This Row],[Beginn]]="Feiertag"),8/24,Tabelle1[[#This Row],[Ende]]-Tabelle1[[#This Row],[Beginn]]-Tabelle1[[#This Row],[Pause]]))</f>
        <v/>
      </c>
      <c r="J1791" s="2" t="str">
        <f>IF(ISNUMBER(Tabelle1[[#This Row],[Stunde]]),IF(Tabelle1[[#This Row],[Stunde]]&gt;0,Tabelle1[[#This Row],[Stunde]]*$J$1*24,""),"")</f>
        <v/>
      </c>
      <c r="K1791" t="str">
        <f>IF(MOD(Tabelle1[[#This Row],[Datum]],7)=1,SUMIF(Tabelle1[Datum],"&lt;="&amp;Tabelle1[[#This Row],[Datum]],Tabelle1[Betrag]),"")</f>
        <v/>
      </c>
      <c r="L1791" s="6" t="str">
        <f>IF(MOD(Tabelle1[[#This Row],[Datum]],7)=1,SUMIF(Tabelle1[Datum],"&lt;="&amp;Tabelle1[[#This Row],[Datum]],Tabelle1[Stunde]),"")</f>
        <v/>
      </c>
    </row>
    <row r="1792" spans="2:12" hidden="1">
      <c r="B1792">
        <f>IF(Tabelle1[[#This Row],[Datum]]&lt;1,"",YEAR(Tabelle1[[#This Row],[Datum]]))</f>
        <v>2029</v>
      </c>
      <c r="C1792">
        <f>IF(Tabelle1[[#This Row],[Datum]]&lt;1,"",MONTH(Tabelle1[[#This Row],[Datum]]))</f>
        <v>11</v>
      </c>
      <c r="D1792" t="str">
        <f>IF(Tabelle1[[#This Row],[Verdienst]]="","",_xlfn.ISOWEEKNUM(Tabelle1[[#This Row],[Datum]]))</f>
        <v/>
      </c>
      <c r="E1792" s="5">
        <v>47446</v>
      </c>
      <c r="F1792" s="4"/>
      <c r="G1792" s="4"/>
      <c r="I1792" s="6" t="str">
        <f>IF(Tabelle1[[#This Row],[Beginn]]&lt;1,"",IF(OR(Tabelle1[[#This Row],[Beginn]]="Urlaub",Tabelle1[[#This Row],[Beginn]]="Krank",Tabelle1[[#This Row],[Beginn]]="Feiertag"),8/24,Tabelle1[[#This Row],[Ende]]-Tabelle1[[#This Row],[Beginn]]-Tabelle1[[#This Row],[Pause]]))</f>
        <v/>
      </c>
      <c r="J1792" s="2" t="str">
        <f>IF(ISNUMBER(Tabelle1[[#This Row],[Stunde]]),IF(Tabelle1[[#This Row],[Stunde]]&gt;0,Tabelle1[[#This Row],[Stunde]]*$J$1*24,""),"")</f>
        <v/>
      </c>
      <c r="K1792" t="str">
        <f>IF(MOD(Tabelle1[[#This Row],[Datum]],7)=1,SUMIF(Tabelle1[Datum],"&lt;="&amp;Tabelle1[[#This Row],[Datum]],Tabelle1[Betrag]),"")</f>
        <v/>
      </c>
      <c r="L1792" s="6" t="str">
        <f>IF(MOD(Tabelle1[[#This Row],[Datum]],7)=1,SUMIF(Tabelle1[Datum],"&lt;="&amp;Tabelle1[[#This Row],[Datum]],Tabelle1[Stunde]),"")</f>
        <v/>
      </c>
    </row>
    <row r="1793" spans="2:12" hidden="1">
      <c r="B1793">
        <f>IF(Tabelle1[[#This Row],[Datum]]&lt;1,"",YEAR(Tabelle1[[#This Row],[Datum]]))</f>
        <v>2029</v>
      </c>
      <c r="C1793">
        <f>IF(Tabelle1[[#This Row],[Datum]]&lt;1,"",MONTH(Tabelle1[[#This Row],[Datum]]))</f>
        <v>11</v>
      </c>
      <c r="D1793">
        <f>IF(Tabelle1[[#This Row],[Verdienst]]="","",_xlfn.ISOWEEKNUM(Tabelle1[[#This Row],[Datum]]))</f>
        <v>47</v>
      </c>
      <c r="E1793" s="5">
        <v>47447</v>
      </c>
      <c r="F1793" s="4"/>
      <c r="G1793" s="4"/>
      <c r="I1793" s="6" t="str">
        <f>IF(Tabelle1[[#This Row],[Beginn]]&lt;1,"",IF(OR(Tabelle1[[#This Row],[Beginn]]="Urlaub",Tabelle1[[#This Row],[Beginn]]="Krank",Tabelle1[[#This Row],[Beginn]]="Feiertag"),8/24,Tabelle1[[#This Row],[Ende]]-Tabelle1[[#This Row],[Beginn]]-Tabelle1[[#This Row],[Pause]]))</f>
        <v/>
      </c>
      <c r="J1793" s="2" t="str">
        <f>IF(ISNUMBER(Tabelle1[[#This Row],[Stunde]]),IF(Tabelle1[[#This Row],[Stunde]]&gt;0,Tabelle1[[#This Row],[Stunde]]*$J$1*24,""),"")</f>
        <v/>
      </c>
      <c r="K1793">
        <f>IF(MOD(Tabelle1[[#This Row],[Datum]],7)=1,SUMIF(Tabelle1[Datum],"&lt;="&amp;Tabelle1[[#This Row],[Datum]],Tabelle1[Betrag]),"")</f>
        <v>506.55999999999995</v>
      </c>
      <c r="L1793" s="6">
        <f>IF(MOD(Tabelle1[[#This Row],[Datum]],7)=1,SUMIF(Tabelle1[Datum],"&lt;="&amp;Tabelle1[[#This Row],[Datum]],Tabelle1[Stunde]),"")</f>
        <v>1.3333333333333333</v>
      </c>
    </row>
    <row r="1794" spans="2:12" hidden="1">
      <c r="B1794">
        <f>IF(Tabelle1[[#This Row],[Datum]]&lt;1,"",YEAR(Tabelle1[[#This Row],[Datum]]))</f>
        <v>2029</v>
      </c>
      <c r="C1794">
        <f>IF(Tabelle1[[#This Row],[Datum]]&lt;1,"",MONTH(Tabelle1[[#This Row],[Datum]]))</f>
        <v>11</v>
      </c>
      <c r="D1794" t="str">
        <f>IF(Tabelle1[[#This Row],[Verdienst]]="","",_xlfn.ISOWEEKNUM(Tabelle1[[#This Row],[Datum]]))</f>
        <v/>
      </c>
      <c r="E1794" s="5">
        <v>47448</v>
      </c>
      <c r="F1794" s="4"/>
      <c r="G1794" s="4"/>
      <c r="I1794" s="6" t="str">
        <f>IF(Tabelle1[[#This Row],[Beginn]]&lt;1,"",IF(OR(Tabelle1[[#This Row],[Beginn]]="Urlaub",Tabelle1[[#This Row],[Beginn]]="Krank",Tabelle1[[#This Row],[Beginn]]="Feiertag"),8/24,Tabelle1[[#This Row],[Ende]]-Tabelle1[[#This Row],[Beginn]]-Tabelle1[[#This Row],[Pause]]))</f>
        <v/>
      </c>
      <c r="J1794" s="2" t="str">
        <f>IF(ISNUMBER(Tabelle1[[#This Row],[Stunde]]),IF(Tabelle1[[#This Row],[Stunde]]&gt;0,Tabelle1[[#This Row],[Stunde]]*$J$1*24,""),"")</f>
        <v/>
      </c>
      <c r="K1794" t="str">
        <f>IF(MOD(Tabelle1[[#This Row],[Datum]],7)=1,SUMIF(Tabelle1[Datum],"&lt;="&amp;Tabelle1[[#This Row],[Datum]],Tabelle1[Betrag]),"")</f>
        <v/>
      </c>
      <c r="L1794" s="6" t="str">
        <f>IF(MOD(Tabelle1[[#This Row],[Datum]],7)=1,SUMIF(Tabelle1[Datum],"&lt;="&amp;Tabelle1[[#This Row],[Datum]],Tabelle1[Stunde]),"")</f>
        <v/>
      </c>
    </row>
    <row r="1795" spans="2:12" hidden="1">
      <c r="B1795">
        <f>IF(Tabelle1[[#This Row],[Datum]]&lt;1,"",YEAR(Tabelle1[[#This Row],[Datum]]))</f>
        <v>2029</v>
      </c>
      <c r="C1795">
        <f>IF(Tabelle1[[#This Row],[Datum]]&lt;1,"",MONTH(Tabelle1[[#This Row],[Datum]]))</f>
        <v>11</v>
      </c>
      <c r="D1795" t="str">
        <f>IF(Tabelle1[[#This Row],[Verdienst]]="","",_xlfn.ISOWEEKNUM(Tabelle1[[#This Row],[Datum]]))</f>
        <v/>
      </c>
      <c r="E1795" s="5">
        <v>47449</v>
      </c>
      <c r="F1795" s="4"/>
      <c r="G1795" s="4"/>
      <c r="I1795" s="6" t="str">
        <f>IF(Tabelle1[[#This Row],[Beginn]]&lt;1,"",IF(OR(Tabelle1[[#This Row],[Beginn]]="Urlaub",Tabelle1[[#This Row],[Beginn]]="Krank",Tabelle1[[#This Row],[Beginn]]="Feiertag"),8/24,Tabelle1[[#This Row],[Ende]]-Tabelle1[[#This Row],[Beginn]]-Tabelle1[[#This Row],[Pause]]))</f>
        <v/>
      </c>
      <c r="J1795" s="2" t="str">
        <f>IF(ISNUMBER(Tabelle1[[#This Row],[Stunde]]),IF(Tabelle1[[#This Row],[Stunde]]&gt;0,Tabelle1[[#This Row],[Stunde]]*$J$1*24,""),"")</f>
        <v/>
      </c>
      <c r="K1795" t="str">
        <f>IF(MOD(Tabelle1[[#This Row],[Datum]],7)=1,SUMIF(Tabelle1[Datum],"&lt;="&amp;Tabelle1[[#This Row],[Datum]],Tabelle1[Betrag]),"")</f>
        <v/>
      </c>
      <c r="L1795" s="6" t="str">
        <f>IF(MOD(Tabelle1[[#This Row],[Datum]],7)=1,SUMIF(Tabelle1[Datum],"&lt;="&amp;Tabelle1[[#This Row],[Datum]],Tabelle1[Stunde]),"")</f>
        <v/>
      </c>
    </row>
    <row r="1796" spans="2:12" hidden="1">
      <c r="B1796">
        <f>IF(Tabelle1[[#This Row],[Datum]]&lt;1,"",YEAR(Tabelle1[[#This Row],[Datum]]))</f>
        <v>2029</v>
      </c>
      <c r="C1796">
        <f>IF(Tabelle1[[#This Row],[Datum]]&lt;1,"",MONTH(Tabelle1[[#This Row],[Datum]]))</f>
        <v>11</v>
      </c>
      <c r="D1796" t="str">
        <f>IF(Tabelle1[[#This Row],[Verdienst]]="","",_xlfn.ISOWEEKNUM(Tabelle1[[#This Row],[Datum]]))</f>
        <v/>
      </c>
      <c r="E1796" s="5">
        <v>47450</v>
      </c>
      <c r="F1796" s="4"/>
      <c r="G1796" s="4"/>
      <c r="I1796" s="6" t="str">
        <f>IF(Tabelle1[[#This Row],[Beginn]]&lt;1,"",IF(OR(Tabelle1[[#This Row],[Beginn]]="Urlaub",Tabelle1[[#This Row],[Beginn]]="Krank",Tabelle1[[#This Row],[Beginn]]="Feiertag"),8/24,Tabelle1[[#This Row],[Ende]]-Tabelle1[[#This Row],[Beginn]]-Tabelle1[[#This Row],[Pause]]))</f>
        <v/>
      </c>
      <c r="J1796" s="2" t="str">
        <f>IF(ISNUMBER(Tabelle1[[#This Row],[Stunde]]),IF(Tabelle1[[#This Row],[Stunde]]&gt;0,Tabelle1[[#This Row],[Stunde]]*$J$1*24,""),"")</f>
        <v/>
      </c>
      <c r="K1796" t="str">
        <f>IF(MOD(Tabelle1[[#This Row],[Datum]],7)=1,SUMIF(Tabelle1[Datum],"&lt;="&amp;Tabelle1[[#This Row],[Datum]],Tabelle1[Betrag]),"")</f>
        <v/>
      </c>
      <c r="L1796" s="6" t="str">
        <f>IF(MOD(Tabelle1[[#This Row],[Datum]],7)=1,SUMIF(Tabelle1[Datum],"&lt;="&amp;Tabelle1[[#This Row],[Datum]],Tabelle1[Stunde]),"")</f>
        <v/>
      </c>
    </row>
    <row r="1797" spans="2:12" hidden="1">
      <c r="B1797">
        <f>IF(Tabelle1[[#This Row],[Datum]]&lt;1,"",YEAR(Tabelle1[[#This Row],[Datum]]))</f>
        <v>2029</v>
      </c>
      <c r="C1797">
        <f>IF(Tabelle1[[#This Row],[Datum]]&lt;1,"",MONTH(Tabelle1[[#This Row],[Datum]]))</f>
        <v>11</v>
      </c>
      <c r="D1797" t="str">
        <f>IF(Tabelle1[[#This Row],[Verdienst]]="","",_xlfn.ISOWEEKNUM(Tabelle1[[#This Row],[Datum]]))</f>
        <v/>
      </c>
      <c r="E1797" s="5">
        <v>47451</v>
      </c>
      <c r="F1797" s="4"/>
      <c r="G1797" s="4"/>
      <c r="I1797" s="6" t="str">
        <f>IF(Tabelle1[[#This Row],[Beginn]]&lt;1,"",IF(OR(Tabelle1[[#This Row],[Beginn]]="Urlaub",Tabelle1[[#This Row],[Beginn]]="Krank",Tabelle1[[#This Row],[Beginn]]="Feiertag"),8/24,Tabelle1[[#This Row],[Ende]]-Tabelle1[[#This Row],[Beginn]]-Tabelle1[[#This Row],[Pause]]))</f>
        <v/>
      </c>
      <c r="J1797" s="2" t="str">
        <f>IF(ISNUMBER(Tabelle1[[#This Row],[Stunde]]),IF(Tabelle1[[#This Row],[Stunde]]&gt;0,Tabelle1[[#This Row],[Stunde]]*$J$1*24,""),"")</f>
        <v/>
      </c>
      <c r="K1797" t="str">
        <f>IF(MOD(Tabelle1[[#This Row],[Datum]],7)=1,SUMIF(Tabelle1[Datum],"&lt;="&amp;Tabelle1[[#This Row],[Datum]],Tabelle1[Betrag]),"")</f>
        <v/>
      </c>
      <c r="L1797" s="6" t="str">
        <f>IF(MOD(Tabelle1[[#This Row],[Datum]],7)=1,SUMIF(Tabelle1[Datum],"&lt;="&amp;Tabelle1[[#This Row],[Datum]],Tabelle1[Stunde]),"")</f>
        <v/>
      </c>
    </row>
    <row r="1798" spans="2:12" hidden="1">
      <c r="B1798">
        <f>IF(Tabelle1[[#This Row],[Datum]]&lt;1,"",YEAR(Tabelle1[[#This Row],[Datum]]))</f>
        <v>2029</v>
      </c>
      <c r="C1798">
        <f>IF(Tabelle1[[#This Row],[Datum]]&lt;1,"",MONTH(Tabelle1[[#This Row],[Datum]]))</f>
        <v>11</v>
      </c>
      <c r="D1798" t="str">
        <f>IF(Tabelle1[[#This Row],[Verdienst]]="","",_xlfn.ISOWEEKNUM(Tabelle1[[#This Row],[Datum]]))</f>
        <v/>
      </c>
      <c r="E1798" s="5">
        <v>47452</v>
      </c>
      <c r="F1798" s="4"/>
      <c r="G1798" s="4"/>
      <c r="I1798" s="6" t="str">
        <f>IF(Tabelle1[[#This Row],[Beginn]]&lt;1,"",IF(OR(Tabelle1[[#This Row],[Beginn]]="Urlaub",Tabelle1[[#This Row],[Beginn]]="Krank",Tabelle1[[#This Row],[Beginn]]="Feiertag"),8/24,Tabelle1[[#This Row],[Ende]]-Tabelle1[[#This Row],[Beginn]]-Tabelle1[[#This Row],[Pause]]))</f>
        <v/>
      </c>
      <c r="J1798" s="2" t="str">
        <f>IF(ISNUMBER(Tabelle1[[#This Row],[Stunde]]),IF(Tabelle1[[#This Row],[Stunde]]&gt;0,Tabelle1[[#This Row],[Stunde]]*$J$1*24,""),"")</f>
        <v/>
      </c>
      <c r="K1798" t="str">
        <f>IF(MOD(Tabelle1[[#This Row],[Datum]],7)=1,SUMIF(Tabelle1[Datum],"&lt;="&amp;Tabelle1[[#This Row],[Datum]],Tabelle1[Betrag]),"")</f>
        <v/>
      </c>
      <c r="L1798" s="6" t="str">
        <f>IF(MOD(Tabelle1[[#This Row],[Datum]],7)=1,SUMIF(Tabelle1[Datum],"&lt;="&amp;Tabelle1[[#This Row],[Datum]],Tabelle1[Stunde]),"")</f>
        <v/>
      </c>
    </row>
    <row r="1799" spans="2:12" hidden="1">
      <c r="B1799">
        <f>IF(Tabelle1[[#This Row],[Datum]]&lt;1,"",YEAR(Tabelle1[[#This Row],[Datum]]))</f>
        <v>2029</v>
      </c>
      <c r="C1799">
        <f>IF(Tabelle1[[#This Row],[Datum]]&lt;1,"",MONTH(Tabelle1[[#This Row],[Datum]]))</f>
        <v>12</v>
      </c>
      <c r="D1799" t="str">
        <f>IF(Tabelle1[[#This Row],[Verdienst]]="","",_xlfn.ISOWEEKNUM(Tabelle1[[#This Row],[Datum]]))</f>
        <v/>
      </c>
      <c r="E1799" s="5">
        <v>47453</v>
      </c>
      <c r="F1799" s="4"/>
      <c r="G1799" s="4"/>
      <c r="I1799" s="6" t="str">
        <f>IF(Tabelle1[[#This Row],[Beginn]]&lt;1,"",IF(OR(Tabelle1[[#This Row],[Beginn]]="Urlaub",Tabelle1[[#This Row],[Beginn]]="Krank",Tabelle1[[#This Row],[Beginn]]="Feiertag"),8/24,Tabelle1[[#This Row],[Ende]]-Tabelle1[[#This Row],[Beginn]]-Tabelle1[[#This Row],[Pause]]))</f>
        <v/>
      </c>
      <c r="J1799" s="2" t="str">
        <f>IF(ISNUMBER(Tabelle1[[#This Row],[Stunde]]),IF(Tabelle1[[#This Row],[Stunde]]&gt;0,Tabelle1[[#This Row],[Stunde]]*$J$1*24,""),"")</f>
        <v/>
      </c>
      <c r="K1799" t="str">
        <f>IF(MOD(Tabelle1[[#This Row],[Datum]],7)=1,SUMIF(Tabelle1[Datum],"&lt;="&amp;Tabelle1[[#This Row],[Datum]],Tabelle1[Betrag]),"")</f>
        <v/>
      </c>
      <c r="L1799" s="6" t="str">
        <f>IF(MOD(Tabelle1[[#This Row],[Datum]],7)=1,SUMIF(Tabelle1[Datum],"&lt;="&amp;Tabelle1[[#This Row],[Datum]],Tabelle1[Stunde]),"")</f>
        <v/>
      </c>
    </row>
    <row r="1800" spans="2:12" hidden="1">
      <c r="B1800">
        <f>IF(Tabelle1[[#This Row],[Datum]]&lt;1,"",YEAR(Tabelle1[[#This Row],[Datum]]))</f>
        <v>2029</v>
      </c>
      <c r="C1800">
        <f>IF(Tabelle1[[#This Row],[Datum]]&lt;1,"",MONTH(Tabelle1[[#This Row],[Datum]]))</f>
        <v>12</v>
      </c>
      <c r="D1800">
        <f>IF(Tabelle1[[#This Row],[Verdienst]]="","",_xlfn.ISOWEEKNUM(Tabelle1[[#This Row],[Datum]]))</f>
        <v>48</v>
      </c>
      <c r="E1800" s="5">
        <v>47454</v>
      </c>
      <c r="F1800" s="4"/>
      <c r="G1800" s="4"/>
      <c r="I1800" s="6" t="str">
        <f>IF(Tabelle1[[#This Row],[Beginn]]&lt;1,"",IF(OR(Tabelle1[[#This Row],[Beginn]]="Urlaub",Tabelle1[[#This Row],[Beginn]]="Krank",Tabelle1[[#This Row],[Beginn]]="Feiertag"),8/24,Tabelle1[[#This Row],[Ende]]-Tabelle1[[#This Row],[Beginn]]-Tabelle1[[#This Row],[Pause]]))</f>
        <v/>
      </c>
      <c r="J1800" s="2" t="str">
        <f>IF(ISNUMBER(Tabelle1[[#This Row],[Stunde]]),IF(Tabelle1[[#This Row],[Stunde]]&gt;0,Tabelle1[[#This Row],[Stunde]]*$J$1*24,""),"")</f>
        <v/>
      </c>
      <c r="K1800">
        <f>IF(MOD(Tabelle1[[#This Row],[Datum]],7)=1,SUMIF(Tabelle1[Datum],"&lt;="&amp;Tabelle1[[#This Row],[Datum]],Tabelle1[Betrag]),"")</f>
        <v>506.55999999999995</v>
      </c>
      <c r="L1800" s="6">
        <f>IF(MOD(Tabelle1[[#This Row],[Datum]],7)=1,SUMIF(Tabelle1[Datum],"&lt;="&amp;Tabelle1[[#This Row],[Datum]],Tabelle1[Stunde]),"")</f>
        <v>1.3333333333333333</v>
      </c>
    </row>
    <row r="1801" spans="2:12" hidden="1">
      <c r="B1801">
        <f>IF(Tabelle1[[#This Row],[Datum]]&lt;1,"",YEAR(Tabelle1[[#This Row],[Datum]]))</f>
        <v>2029</v>
      </c>
      <c r="C1801">
        <f>IF(Tabelle1[[#This Row],[Datum]]&lt;1,"",MONTH(Tabelle1[[#This Row],[Datum]]))</f>
        <v>12</v>
      </c>
      <c r="D1801" t="str">
        <f>IF(Tabelle1[[#This Row],[Verdienst]]="","",_xlfn.ISOWEEKNUM(Tabelle1[[#This Row],[Datum]]))</f>
        <v/>
      </c>
      <c r="E1801" s="5">
        <v>47455</v>
      </c>
      <c r="F1801" s="4"/>
      <c r="G1801" s="4"/>
      <c r="I1801" s="6" t="str">
        <f>IF(Tabelle1[[#This Row],[Beginn]]&lt;1,"",IF(OR(Tabelle1[[#This Row],[Beginn]]="Urlaub",Tabelle1[[#This Row],[Beginn]]="Krank",Tabelle1[[#This Row],[Beginn]]="Feiertag"),8/24,Tabelle1[[#This Row],[Ende]]-Tabelle1[[#This Row],[Beginn]]-Tabelle1[[#This Row],[Pause]]))</f>
        <v/>
      </c>
      <c r="J1801" s="2" t="str">
        <f>IF(ISNUMBER(Tabelle1[[#This Row],[Stunde]]),IF(Tabelle1[[#This Row],[Stunde]]&gt;0,Tabelle1[[#This Row],[Stunde]]*$J$1*24,""),"")</f>
        <v/>
      </c>
      <c r="K1801" t="str">
        <f>IF(MOD(Tabelle1[[#This Row],[Datum]],7)=1,SUMIF(Tabelle1[Datum],"&lt;="&amp;Tabelle1[[#This Row],[Datum]],Tabelle1[Betrag]),"")</f>
        <v/>
      </c>
      <c r="L1801" s="6" t="str">
        <f>IF(MOD(Tabelle1[[#This Row],[Datum]],7)=1,SUMIF(Tabelle1[Datum],"&lt;="&amp;Tabelle1[[#This Row],[Datum]],Tabelle1[Stunde]),"")</f>
        <v/>
      </c>
    </row>
    <row r="1802" spans="2:12" hidden="1">
      <c r="B1802">
        <f>IF(Tabelle1[[#This Row],[Datum]]&lt;1,"",YEAR(Tabelle1[[#This Row],[Datum]]))</f>
        <v>2029</v>
      </c>
      <c r="C1802">
        <f>IF(Tabelle1[[#This Row],[Datum]]&lt;1,"",MONTH(Tabelle1[[#This Row],[Datum]]))</f>
        <v>12</v>
      </c>
      <c r="D1802" t="str">
        <f>IF(Tabelle1[[#This Row],[Verdienst]]="","",_xlfn.ISOWEEKNUM(Tabelle1[[#This Row],[Datum]]))</f>
        <v/>
      </c>
      <c r="E1802" s="5">
        <v>47456</v>
      </c>
      <c r="F1802" s="4"/>
      <c r="G1802" s="4"/>
      <c r="I1802" s="6" t="str">
        <f>IF(Tabelle1[[#This Row],[Beginn]]&lt;1,"",IF(OR(Tabelle1[[#This Row],[Beginn]]="Urlaub",Tabelle1[[#This Row],[Beginn]]="Krank",Tabelle1[[#This Row],[Beginn]]="Feiertag"),8/24,Tabelle1[[#This Row],[Ende]]-Tabelle1[[#This Row],[Beginn]]-Tabelle1[[#This Row],[Pause]]))</f>
        <v/>
      </c>
      <c r="J1802" s="2" t="str">
        <f>IF(ISNUMBER(Tabelle1[[#This Row],[Stunde]]),IF(Tabelle1[[#This Row],[Stunde]]&gt;0,Tabelle1[[#This Row],[Stunde]]*$J$1*24,""),"")</f>
        <v/>
      </c>
      <c r="K1802" t="str">
        <f>IF(MOD(Tabelle1[[#This Row],[Datum]],7)=1,SUMIF(Tabelle1[Datum],"&lt;="&amp;Tabelle1[[#This Row],[Datum]],Tabelle1[Betrag]),"")</f>
        <v/>
      </c>
      <c r="L1802" s="6" t="str">
        <f>IF(MOD(Tabelle1[[#This Row],[Datum]],7)=1,SUMIF(Tabelle1[Datum],"&lt;="&amp;Tabelle1[[#This Row],[Datum]],Tabelle1[Stunde]),"")</f>
        <v/>
      </c>
    </row>
    <row r="1803" spans="2:12" hidden="1">
      <c r="B1803">
        <f>IF(Tabelle1[[#This Row],[Datum]]&lt;1,"",YEAR(Tabelle1[[#This Row],[Datum]]))</f>
        <v>2029</v>
      </c>
      <c r="C1803">
        <f>IF(Tabelle1[[#This Row],[Datum]]&lt;1,"",MONTH(Tabelle1[[#This Row],[Datum]]))</f>
        <v>12</v>
      </c>
      <c r="D1803" t="str">
        <f>IF(Tabelle1[[#This Row],[Verdienst]]="","",_xlfn.ISOWEEKNUM(Tabelle1[[#This Row],[Datum]]))</f>
        <v/>
      </c>
      <c r="E1803" s="5">
        <v>47457</v>
      </c>
      <c r="F1803" s="4"/>
      <c r="G1803" s="4"/>
      <c r="I1803" s="6" t="str">
        <f>IF(Tabelle1[[#This Row],[Beginn]]&lt;1,"",IF(OR(Tabelle1[[#This Row],[Beginn]]="Urlaub",Tabelle1[[#This Row],[Beginn]]="Krank",Tabelle1[[#This Row],[Beginn]]="Feiertag"),8/24,Tabelle1[[#This Row],[Ende]]-Tabelle1[[#This Row],[Beginn]]-Tabelle1[[#This Row],[Pause]]))</f>
        <v/>
      </c>
      <c r="J1803" s="2" t="str">
        <f>IF(ISNUMBER(Tabelle1[[#This Row],[Stunde]]),IF(Tabelle1[[#This Row],[Stunde]]&gt;0,Tabelle1[[#This Row],[Stunde]]*$J$1*24,""),"")</f>
        <v/>
      </c>
      <c r="K1803" t="str">
        <f>IF(MOD(Tabelle1[[#This Row],[Datum]],7)=1,SUMIF(Tabelle1[Datum],"&lt;="&amp;Tabelle1[[#This Row],[Datum]],Tabelle1[Betrag]),"")</f>
        <v/>
      </c>
      <c r="L1803" s="6" t="str">
        <f>IF(MOD(Tabelle1[[#This Row],[Datum]],7)=1,SUMIF(Tabelle1[Datum],"&lt;="&amp;Tabelle1[[#This Row],[Datum]],Tabelle1[Stunde]),"")</f>
        <v/>
      </c>
    </row>
    <row r="1804" spans="2:12" hidden="1">
      <c r="B1804">
        <f>IF(Tabelle1[[#This Row],[Datum]]&lt;1,"",YEAR(Tabelle1[[#This Row],[Datum]]))</f>
        <v>2029</v>
      </c>
      <c r="C1804">
        <f>IF(Tabelle1[[#This Row],[Datum]]&lt;1,"",MONTH(Tabelle1[[#This Row],[Datum]]))</f>
        <v>12</v>
      </c>
      <c r="D1804" t="str">
        <f>IF(Tabelle1[[#This Row],[Verdienst]]="","",_xlfn.ISOWEEKNUM(Tabelle1[[#This Row],[Datum]]))</f>
        <v/>
      </c>
      <c r="E1804" s="5">
        <v>47458</v>
      </c>
      <c r="F1804" s="4"/>
      <c r="G1804" s="4"/>
      <c r="I1804" s="6" t="str">
        <f>IF(Tabelle1[[#This Row],[Beginn]]&lt;1,"",IF(OR(Tabelle1[[#This Row],[Beginn]]="Urlaub",Tabelle1[[#This Row],[Beginn]]="Krank",Tabelle1[[#This Row],[Beginn]]="Feiertag"),8/24,Tabelle1[[#This Row],[Ende]]-Tabelle1[[#This Row],[Beginn]]-Tabelle1[[#This Row],[Pause]]))</f>
        <v/>
      </c>
      <c r="J1804" s="2" t="str">
        <f>IF(ISNUMBER(Tabelle1[[#This Row],[Stunde]]),IF(Tabelle1[[#This Row],[Stunde]]&gt;0,Tabelle1[[#This Row],[Stunde]]*$J$1*24,""),"")</f>
        <v/>
      </c>
      <c r="K1804" t="str">
        <f>IF(MOD(Tabelle1[[#This Row],[Datum]],7)=1,SUMIF(Tabelle1[Datum],"&lt;="&amp;Tabelle1[[#This Row],[Datum]],Tabelle1[Betrag]),"")</f>
        <v/>
      </c>
      <c r="L1804" s="6" t="str">
        <f>IF(MOD(Tabelle1[[#This Row],[Datum]],7)=1,SUMIF(Tabelle1[Datum],"&lt;="&amp;Tabelle1[[#This Row],[Datum]],Tabelle1[Stunde]),"")</f>
        <v/>
      </c>
    </row>
    <row r="1805" spans="2:12" hidden="1">
      <c r="B1805">
        <f>IF(Tabelle1[[#This Row],[Datum]]&lt;1,"",YEAR(Tabelle1[[#This Row],[Datum]]))</f>
        <v>2029</v>
      </c>
      <c r="C1805">
        <f>IF(Tabelle1[[#This Row],[Datum]]&lt;1,"",MONTH(Tabelle1[[#This Row],[Datum]]))</f>
        <v>12</v>
      </c>
      <c r="D1805" t="str">
        <f>IF(Tabelle1[[#This Row],[Verdienst]]="","",_xlfn.ISOWEEKNUM(Tabelle1[[#This Row],[Datum]]))</f>
        <v/>
      </c>
      <c r="E1805" s="5">
        <v>47459</v>
      </c>
      <c r="F1805" s="4"/>
      <c r="G1805" s="4"/>
      <c r="I1805" s="6" t="str">
        <f>IF(Tabelle1[[#This Row],[Beginn]]&lt;1,"",IF(OR(Tabelle1[[#This Row],[Beginn]]="Urlaub",Tabelle1[[#This Row],[Beginn]]="Krank",Tabelle1[[#This Row],[Beginn]]="Feiertag"),8/24,Tabelle1[[#This Row],[Ende]]-Tabelle1[[#This Row],[Beginn]]-Tabelle1[[#This Row],[Pause]]))</f>
        <v/>
      </c>
      <c r="J1805" s="2" t="str">
        <f>IF(ISNUMBER(Tabelle1[[#This Row],[Stunde]]),IF(Tabelle1[[#This Row],[Stunde]]&gt;0,Tabelle1[[#This Row],[Stunde]]*$J$1*24,""),"")</f>
        <v/>
      </c>
      <c r="K1805" t="str">
        <f>IF(MOD(Tabelle1[[#This Row],[Datum]],7)=1,SUMIF(Tabelle1[Datum],"&lt;="&amp;Tabelle1[[#This Row],[Datum]],Tabelle1[Betrag]),"")</f>
        <v/>
      </c>
      <c r="L1805" s="6" t="str">
        <f>IF(MOD(Tabelle1[[#This Row],[Datum]],7)=1,SUMIF(Tabelle1[Datum],"&lt;="&amp;Tabelle1[[#This Row],[Datum]],Tabelle1[Stunde]),"")</f>
        <v/>
      </c>
    </row>
    <row r="1806" spans="2:12" hidden="1">
      <c r="B1806">
        <f>IF(Tabelle1[[#This Row],[Datum]]&lt;1,"",YEAR(Tabelle1[[#This Row],[Datum]]))</f>
        <v>2029</v>
      </c>
      <c r="C1806">
        <f>IF(Tabelle1[[#This Row],[Datum]]&lt;1,"",MONTH(Tabelle1[[#This Row],[Datum]]))</f>
        <v>12</v>
      </c>
      <c r="D1806" t="str">
        <f>IF(Tabelle1[[#This Row],[Verdienst]]="","",_xlfn.ISOWEEKNUM(Tabelle1[[#This Row],[Datum]]))</f>
        <v/>
      </c>
      <c r="E1806" s="5">
        <v>47460</v>
      </c>
      <c r="F1806" s="4"/>
      <c r="G1806" s="4"/>
      <c r="I1806" s="6" t="str">
        <f>IF(Tabelle1[[#This Row],[Beginn]]&lt;1,"",IF(OR(Tabelle1[[#This Row],[Beginn]]="Urlaub",Tabelle1[[#This Row],[Beginn]]="Krank",Tabelle1[[#This Row],[Beginn]]="Feiertag"),8/24,Tabelle1[[#This Row],[Ende]]-Tabelle1[[#This Row],[Beginn]]-Tabelle1[[#This Row],[Pause]]))</f>
        <v/>
      </c>
      <c r="J1806" s="2" t="str">
        <f>IF(ISNUMBER(Tabelle1[[#This Row],[Stunde]]),IF(Tabelle1[[#This Row],[Stunde]]&gt;0,Tabelle1[[#This Row],[Stunde]]*$J$1*24,""),"")</f>
        <v/>
      </c>
      <c r="K1806" t="str">
        <f>IF(MOD(Tabelle1[[#This Row],[Datum]],7)=1,SUMIF(Tabelle1[Datum],"&lt;="&amp;Tabelle1[[#This Row],[Datum]],Tabelle1[Betrag]),"")</f>
        <v/>
      </c>
      <c r="L1806" s="6" t="str">
        <f>IF(MOD(Tabelle1[[#This Row],[Datum]],7)=1,SUMIF(Tabelle1[Datum],"&lt;="&amp;Tabelle1[[#This Row],[Datum]],Tabelle1[Stunde]),"")</f>
        <v/>
      </c>
    </row>
    <row r="1807" spans="2:12" hidden="1">
      <c r="B1807">
        <f>IF(Tabelle1[[#This Row],[Datum]]&lt;1,"",YEAR(Tabelle1[[#This Row],[Datum]]))</f>
        <v>2029</v>
      </c>
      <c r="C1807">
        <f>IF(Tabelle1[[#This Row],[Datum]]&lt;1,"",MONTH(Tabelle1[[#This Row],[Datum]]))</f>
        <v>12</v>
      </c>
      <c r="D1807">
        <f>IF(Tabelle1[[#This Row],[Verdienst]]="","",_xlfn.ISOWEEKNUM(Tabelle1[[#This Row],[Datum]]))</f>
        <v>49</v>
      </c>
      <c r="E1807" s="5">
        <v>47461</v>
      </c>
      <c r="F1807" s="4"/>
      <c r="G1807" s="4"/>
      <c r="I1807" s="6" t="str">
        <f>IF(Tabelle1[[#This Row],[Beginn]]&lt;1,"",IF(OR(Tabelle1[[#This Row],[Beginn]]="Urlaub",Tabelle1[[#This Row],[Beginn]]="Krank",Tabelle1[[#This Row],[Beginn]]="Feiertag"),8/24,Tabelle1[[#This Row],[Ende]]-Tabelle1[[#This Row],[Beginn]]-Tabelle1[[#This Row],[Pause]]))</f>
        <v/>
      </c>
      <c r="J1807" s="2" t="str">
        <f>IF(ISNUMBER(Tabelle1[[#This Row],[Stunde]]),IF(Tabelle1[[#This Row],[Stunde]]&gt;0,Tabelle1[[#This Row],[Stunde]]*$J$1*24,""),"")</f>
        <v/>
      </c>
      <c r="K1807">
        <f>IF(MOD(Tabelle1[[#This Row],[Datum]],7)=1,SUMIF(Tabelle1[Datum],"&lt;="&amp;Tabelle1[[#This Row],[Datum]],Tabelle1[Betrag]),"")</f>
        <v>506.55999999999995</v>
      </c>
      <c r="L1807" s="6">
        <f>IF(MOD(Tabelle1[[#This Row],[Datum]],7)=1,SUMIF(Tabelle1[Datum],"&lt;="&amp;Tabelle1[[#This Row],[Datum]],Tabelle1[Stunde]),"")</f>
        <v>1.3333333333333333</v>
      </c>
    </row>
    <row r="1808" spans="2:12" hidden="1">
      <c r="B1808">
        <f>IF(Tabelle1[[#This Row],[Datum]]&lt;1,"",YEAR(Tabelle1[[#This Row],[Datum]]))</f>
        <v>2029</v>
      </c>
      <c r="C1808">
        <f>IF(Tabelle1[[#This Row],[Datum]]&lt;1,"",MONTH(Tabelle1[[#This Row],[Datum]]))</f>
        <v>12</v>
      </c>
      <c r="D1808" t="str">
        <f>IF(Tabelle1[[#This Row],[Verdienst]]="","",_xlfn.ISOWEEKNUM(Tabelle1[[#This Row],[Datum]]))</f>
        <v/>
      </c>
      <c r="E1808" s="5">
        <v>47462</v>
      </c>
      <c r="F1808" s="4"/>
      <c r="G1808" s="4"/>
      <c r="I1808" s="6" t="str">
        <f>IF(Tabelle1[[#This Row],[Beginn]]&lt;1,"",IF(OR(Tabelle1[[#This Row],[Beginn]]="Urlaub",Tabelle1[[#This Row],[Beginn]]="Krank",Tabelle1[[#This Row],[Beginn]]="Feiertag"),8/24,Tabelle1[[#This Row],[Ende]]-Tabelle1[[#This Row],[Beginn]]-Tabelle1[[#This Row],[Pause]]))</f>
        <v/>
      </c>
      <c r="J1808" s="2" t="str">
        <f>IF(ISNUMBER(Tabelle1[[#This Row],[Stunde]]),IF(Tabelle1[[#This Row],[Stunde]]&gt;0,Tabelle1[[#This Row],[Stunde]]*$J$1*24,""),"")</f>
        <v/>
      </c>
      <c r="K1808" t="str">
        <f>IF(MOD(Tabelle1[[#This Row],[Datum]],7)=1,SUMIF(Tabelle1[Datum],"&lt;="&amp;Tabelle1[[#This Row],[Datum]],Tabelle1[Betrag]),"")</f>
        <v/>
      </c>
      <c r="L1808" s="6" t="str">
        <f>IF(MOD(Tabelle1[[#This Row],[Datum]],7)=1,SUMIF(Tabelle1[Datum],"&lt;="&amp;Tabelle1[[#This Row],[Datum]],Tabelle1[Stunde]),"")</f>
        <v/>
      </c>
    </row>
    <row r="1809" spans="2:12" hidden="1">
      <c r="B1809">
        <f>IF(Tabelle1[[#This Row],[Datum]]&lt;1,"",YEAR(Tabelle1[[#This Row],[Datum]]))</f>
        <v>2029</v>
      </c>
      <c r="C1809">
        <f>IF(Tabelle1[[#This Row],[Datum]]&lt;1,"",MONTH(Tabelle1[[#This Row],[Datum]]))</f>
        <v>12</v>
      </c>
      <c r="D1809" t="str">
        <f>IF(Tabelle1[[#This Row],[Verdienst]]="","",_xlfn.ISOWEEKNUM(Tabelle1[[#This Row],[Datum]]))</f>
        <v/>
      </c>
      <c r="E1809" s="5">
        <v>47463</v>
      </c>
      <c r="F1809" s="4"/>
      <c r="G1809" s="4"/>
      <c r="I1809" s="6" t="str">
        <f>IF(Tabelle1[[#This Row],[Beginn]]&lt;1,"",IF(OR(Tabelle1[[#This Row],[Beginn]]="Urlaub",Tabelle1[[#This Row],[Beginn]]="Krank",Tabelle1[[#This Row],[Beginn]]="Feiertag"),8/24,Tabelle1[[#This Row],[Ende]]-Tabelle1[[#This Row],[Beginn]]-Tabelle1[[#This Row],[Pause]]))</f>
        <v/>
      </c>
      <c r="J1809" s="2" t="str">
        <f>IF(ISNUMBER(Tabelle1[[#This Row],[Stunde]]),IF(Tabelle1[[#This Row],[Stunde]]&gt;0,Tabelle1[[#This Row],[Stunde]]*$J$1*24,""),"")</f>
        <v/>
      </c>
      <c r="K1809" t="str">
        <f>IF(MOD(Tabelle1[[#This Row],[Datum]],7)=1,SUMIF(Tabelle1[Datum],"&lt;="&amp;Tabelle1[[#This Row],[Datum]],Tabelle1[Betrag]),"")</f>
        <v/>
      </c>
      <c r="L1809" s="6" t="str">
        <f>IF(MOD(Tabelle1[[#This Row],[Datum]],7)=1,SUMIF(Tabelle1[Datum],"&lt;="&amp;Tabelle1[[#This Row],[Datum]],Tabelle1[Stunde]),"")</f>
        <v/>
      </c>
    </row>
    <row r="1810" spans="2:12" hidden="1">
      <c r="B1810">
        <f>IF(Tabelle1[[#This Row],[Datum]]&lt;1,"",YEAR(Tabelle1[[#This Row],[Datum]]))</f>
        <v>2029</v>
      </c>
      <c r="C1810">
        <f>IF(Tabelle1[[#This Row],[Datum]]&lt;1,"",MONTH(Tabelle1[[#This Row],[Datum]]))</f>
        <v>12</v>
      </c>
      <c r="D1810" t="str">
        <f>IF(Tabelle1[[#This Row],[Verdienst]]="","",_xlfn.ISOWEEKNUM(Tabelle1[[#This Row],[Datum]]))</f>
        <v/>
      </c>
      <c r="E1810" s="5">
        <v>47464</v>
      </c>
      <c r="F1810" s="4"/>
      <c r="G1810" s="4"/>
      <c r="I1810" s="6" t="str">
        <f>IF(Tabelle1[[#This Row],[Beginn]]&lt;1,"",IF(OR(Tabelle1[[#This Row],[Beginn]]="Urlaub",Tabelle1[[#This Row],[Beginn]]="Krank",Tabelle1[[#This Row],[Beginn]]="Feiertag"),8/24,Tabelle1[[#This Row],[Ende]]-Tabelle1[[#This Row],[Beginn]]-Tabelle1[[#This Row],[Pause]]))</f>
        <v/>
      </c>
      <c r="J1810" s="2" t="str">
        <f>IF(ISNUMBER(Tabelle1[[#This Row],[Stunde]]),IF(Tabelle1[[#This Row],[Stunde]]&gt;0,Tabelle1[[#This Row],[Stunde]]*$J$1*24,""),"")</f>
        <v/>
      </c>
      <c r="K1810" t="str">
        <f>IF(MOD(Tabelle1[[#This Row],[Datum]],7)=1,SUMIF(Tabelle1[Datum],"&lt;="&amp;Tabelle1[[#This Row],[Datum]],Tabelle1[Betrag]),"")</f>
        <v/>
      </c>
      <c r="L1810" s="6" t="str">
        <f>IF(MOD(Tabelle1[[#This Row],[Datum]],7)=1,SUMIF(Tabelle1[Datum],"&lt;="&amp;Tabelle1[[#This Row],[Datum]],Tabelle1[Stunde]),"")</f>
        <v/>
      </c>
    </row>
    <row r="1811" spans="2:12" hidden="1">
      <c r="B1811">
        <f>IF(Tabelle1[[#This Row],[Datum]]&lt;1,"",YEAR(Tabelle1[[#This Row],[Datum]]))</f>
        <v>2029</v>
      </c>
      <c r="C1811">
        <f>IF(Tabelle1[[#This Row],[Datum]]&lt;1,"",MONTH(Tabelle1[[#This Row],[Datum]]))</f>
        <v>12</v>
      </c>
      <c r="D1811" t="str">
        <f>IF(Tabelle1[[#This Row],[Verdienst]]="","",_xlfn.ISOWEEKNUM(Tabelle1[[#This Row],[Datum]]))</f>
        <v/>
      </c>
      <c r="E1811" s="5">
        <v>47465</v>
      </c>
      <c r="F1811" s="4"/>
      <c r="G1811" s="4"/>
      <c r="I1811" s="6" t="str">
        <f>IF(Tabelle1[[#This Row],[Beginn]]&lt;1,"",IF(OR(Tabelle1[[#This Row],[Beginn]]="Urlaub",Tabelle1[[#This Row],[Beginn]]="Krank",Tabelle1[[#This Row],[Beginn]]="Feiertag"),8/24,Tabelle1[[#This Row],[Ende]]-Tabelle1[[#This Row],[Beginn]]-Tabelle1[[#This Row],[Pause]]))</f>
        <v/>
      </c>
      <c r="J1811" s="2" t="str">
        <f>IF(ISNUMBER(Tabelle1[[#This Row],[Stunde]]),IF(Tabelle1[[#This Row],[Stunde]]&gt;0,Tabelle1[[#This Row],[Stunde]]*$J$1*24,""),"")</f>
        <v/>
      </c>
      <c r="K1811" t="str">
        <f>IF(MOD(Tabelle1[[#This Row],[Datum]],7)=1,SUMIF(Tabelle1[Datum],"&lt;="&amp;Tabelle1[[#This Row],[Datum]],Tabelle1[Betrag]),"")</f>
        <v/>
      </c>
      <c r="L1811" s="6" t="str">
        <f>IF(MOD(Tabelle1[[#This Row],[Datum]],7)=1,SUMIF(Tabelle1[Datum],"&lt;="&amp;Tabelle1[[#This Row],[Datum]],Tabelle1[Stunde]),"")</f>
        <v/>
      </c>
    </row>
    <row r="1812" spans="2:12" hidden="1">
      <c r="B1812">
        <f>IF(Tabelle1[[#This Row],[Datum]]&lt;1,"",YEAR(Tabelle1[[#This Row],[Datum]]))</f>
        <v>2029</v>
      </c>
      <c r="C1812">
        <f>IF(Tabelle1[[#This Row],[Datum]]&lt;1,"",MONTH(Tabelle1[[#This Row],[Datum]]))</f>
        <v>12</v>
      </c>
      <c r="D1812" t="str">
        <f>IF(Tabelle1[[#This Row],[Verdienst]]="","",_xlfn.ISOWEEKNUM(Tabelle1[[#This Row],[Datum]]))</f>
        <v/>
      </c>
      <c r="E1812" s="5">
        <v>47466</v>
      </c>
      <c r="F1812" s="4"/>
      <c r="G1812" s="4"/>
      <c r="I1812" s="6" t="str">
        <f>IF(Tabelle1[[#This Row],[Beginn]]&lt;1,"",IF(OR(Tabelle1[[#This Row],[Beginn]]="Urlaub",Tabelle1[[#This Row],[Beginn]]="Krank",Tabelle1[[#This Row],[Beginn]]="Feiertag"),8/24,Tabelle1[[#This Row],[Ende]]-Tabelle1[[#This Row],[Beginn]]-Tabelle1[[#This Row],[Pause]]))</f>
        <v/>
      </c>
      <c r="J1812" s="2" t="str">
        <f>IF(ISNUMBER(Tabelle1[[#This Row],[Stunde]]),IF(Tabelle1[[#This Row],[Stunde]]&gt;0,Tabelle1[[#This Row],[Stunde]]*$J$1*24,""),"")</f>
        <v/>
      </c>
      <c r="K1812" t="str">
        <f>IF(MOD(Tabelle1[[#This Row],[Datum]],7)=1,SUMIF(Tabelle1[Datum],"&lt;="&amp;Tabelle1[[#This Row],[Datum]],Tabelle1[Betrag]),"")</f>
        <v/>
      </c>
      <c r="L1812" s="6" t="str">
        <f>IF(MOD(Tabelle1[[#This Row],[Datum]],7)=1,SUMIF(Tabelle1[Datum],"&lt;="&amp;Tabelle1[[#This Row],[Datum]],Tabelle1[Stunde]),"")</f>
        <v/>
      </c>
    </row>
    <row r="1813" spans="2:12" hidden="1">
      <c r="B1813">
        <f>IF(Tabelle1[[#This Row],[Datum]]&lt;1,"",YEAR(Tabelle1[[#This Row],[Datum]]))</f>
        <v>2029</v>
      </c>
      <c r="C1813">
        <f>IF(Tabelle1[[#This Row],[Datum]]&lt;1,"",MONTH(Tabelle1[[#This Row],[Datum]]))</f>
        <v>12</v>
      </c>
      <c r="D1813" t="str">
        <f>IF(Tabelle1[[#This Row],[Verdienst]]="","",_xlfn.ISOWEEKNUM(Tabelle1[[#This Row],[Datum]]))</f>
        <v/>
      </c>
      <c r="E1813" s="5">
        <v>47467</v>
      </c>
      <c r="F1813" s="4"/>
      <c r="G1813" s="4"/>
      <c r="I1813" s="6" t="str">
        <f>IF(Tabelle1[[#This Row],[Beginn]]&lt;1,"",IF(OR(Tabelle1[[#This Row],[Beginn]]="Urlaub",Tabelle1[[#This Row],[Beginn]]="Krank",Tabelle1[[#This Row],[Beginn]]="Feiertag"),8/24,Tabelle1[[#This Row],[Ende]]-Tabelle1[[#This Row],[Beginn]]-Tabelle1[[#This Row],[Pause]]))</f>
        <v/>
      </c>
      <c r="J1813" s="2" t="str">
        <f>IF(ISNUMBER(Tabelle1[[#This Row],[Stunde]]),IF(Tabelle1[[#This Row],[Stunde]]&gt;0,Tabelle1[[#This Row],[Stunde]]*$J$1*24,""),"")</f>
        <v/>
      </c>
      <c r="K1813" t="str">
        <f>IF(MOD(Tabelle1[[#This Row],[Datum]],7)=1,SUMIF(Tabelle1[Datum],"&lt;="&amp;Tabelle1[[#This Row],[Datum]],Tabelle1[Betrag]),"")</f>
        <v/>
      </c>
      <c r="L1813" s="6" t="str">
        <f>IF(MOD(Tabelle1[[#This Row],[Datum]],7)=1,SUMIF(Tabelle1[Datum],"&lt;="&amp;Tabelle1[[#This Row],[Datum]],Tabelle1[Stunde]),"")</f>
        <v/>
      </c>
    </row>
    <row r="1814" spans="2:12" hidden="1">
      <c r="B1814">
        <f>IF(Tabelle1[[#This Row],[Datum]]&lt;1,"",YEAR(Tabelle1[[#This Row],[Datum]]))</f>
        <v>2029</v>
      </c>
      <c r="C1814">
        <f>IF(Tabelle1[[#This Row],[Datum]]&lt;1,"",MONTH(Tabelle1[[#This Row],[Datum]]))</f>
        <v>12</v>
      </c>
      <c r="D1814">
        <f>IF(Tabelle1[[#This Row],[Verdienst]]="","",_xlfn.ISOWEEKNUM(Tabelle1[[#This Row],[Datum]]))</f>
        <v>50</v>
      </c>
      <c r="E1814" s="5">
        <v>47468</v>
      </c>
      <c r="F1814" s="4"/>
      <c r="G1814" s="4"/>
      <c r="I1814" s="6" t="str">
        <f>IF(Tabelle1[[#This Row],[Beginn]]&lt;1,"",IF(OR(Tabelle1[[#This Row],[Beginn]]="Urlaub",Tabelle1[[#This Row],[Beginn]]="Krank",Tabelle1[[#This Row],[Beginn]]="Feiertag"),8/24,Tabelle1[[#This Row],[Ende]]-Tabelle1[[#This Row],[Beginn]]-Tabelle1[[#This Row],[Pause]]))</f>
        <v/>
      </c>
      <c r="J1814" s="2" t="str">
        <f>IF(ISNUMBER(Tabelle1[[#This Row],[Stunde]]),IF(Tabelle1[[#This Row],[Stunde]]&gt;0,Tabelle1[[#This Row],[Stunde]]*$J$1*24,""),"")</f>
        <v/>
      </c>
      <c r="K1814">
        <f>IF(MOD(Tabelle1[[#This Row],[Datum]],7)=1,SUMIF(Tabelle1[Datum],"&lt;="&amp;Tabelle1[[#This Row],[Datum]],Tabelle1[Betrag]),"")</f>
        <v>506.55999999999995</v>
      </c>
      <c r="L1814" s="6">
        <f>IF(MOD(Tabelle1[[#This Row],[Datum]],7)=1,SUMIF(Tabelle1[Datum],"&lt;="&amp;Tabelle1[[#This Row],[Datum]],Tabelle1[Stunde]),"")</f>
        <v>1.3333333333333333</v>
      </c>
    </row>
    <row r="1815" spans="2:12" hidden="1">
      <c r="B1815">
        <f>IF(Tabelle1[[#This Row],[Datum]]&lt;1,"",YEAR(Tabelle1[[#This Row],[Datum]]))</f>
        <v>2029</v>
      </c>
      <c r="C1815">
        <f>IF(Tabelle1[[#This Row],[Datum]]&lt;1,"",MONTH(Tabelle1[[#This Row],[Datum]]))</f>
        <v>12</v>
      </c>
      <c r="D1815" t="str">
        <f>IF(Tabelle1[[#This Row],[Verdienst]]="","",_xlfn.ISOWEEKNUM(Tabelle1[[#This Row],[Datum]]))</f>
        <v/>
      </c>
      <c r="E1815" s="5">
        <v>47469</v>
      </c>
      <c r="F1815" s="4"/>
      <c r="G1815" s="4"/>
      <c r="I1815" s="6" t="str">
        <f>IF(Tabelle1[[#This Row],[Beginn]]&lt;1,"",IF(OR(Tabelle1[[#This Row],[Beginn]]="Urlaub",Tabelle1[[#This Row],[Beginn]]="Krank",Tabelle1[[#This Row],[Beginn]]="Feiertag"),8/24,Tabelle1[[#This Row],[Ende]]-Tabelle1[[#This Row],[Beginn]]-Tabelle1[[#This Row],[Pause]]))</f>
        <v/>
      </c>
      <c r="J1815" s="2" t="str">
        <f>IF(ISNUMBER(Tabelle1[[#This Row],[Stunde]]),IF(Tabelle1[[#This Row],[Stunde]]&gt;0,Tabelle1[[#This Row],[Stunde]]*$J$1*24,""),"")</f>
        <v/>
      </c>
      <c r="K1815" t="str">
        <f>IF(MOD(Tabelle1[[#This Row],[Datum]],7)=1,SUMIF(Tabelle1[Datum],"&lt;="&amp;Tabelle1[[#This Row],[Datum]],Tabelle1[Betrag]),"")</f>
        <v/>
      </c>
      <c r="L1815" s="6" t="str">
        <f>IF(MOD(Tabelle1[[#This Row],[Datum]],7)=1,SUMIF(Tabelle1[Datum],"&lt;="&amp;Tabelle1[[#This Row],[Datum]],Tabelle1[Stunde]),"")</f>
        <v/>
      </c>
    </row>
    <row r="1816" spans="2:12" hidden="1">
      <c r="B1816">
        <f>IF(Tabelle1[[#This Row],[Datum]]&lt;1,"",YEAR(Tabelle1[[#This Row],[Datum]]))</f>
        <v>2029</v>
      </c>
      <c r="C1816">
        <f>IF(Tabelle1[[#This Row],[Datum]]&lt;1,"",MONTH(Tabelle1[[#This Row],[Datum]]))</f>
        <v>12</v>
      </c>
      <c r="D1816" t="str">
        <f>IF(Tabelle1[[#This Row],[Verdienst]]="","",_xlfn.ISOWEEKNUM(Tabelle1[[#This Row],[Datum]]))</f>
        <v/>
      </c>
      <c r="E1816" s="5">
        <v>47470</v>
      </c>
      <c r="F1816" s="4"/>
      <c r="G1816" s="4"/>
      <c r="I1816" s="6" t="str">
        <f>IF(Tabelle1[[#This Row],[Beginn]]&lt;1,"",IF(OR(Tabelle1[[#This Row],[Beginn]]="Urlaub",Tabelle1[[#This Row],[Beginn]]="Krank",Tabelle1[[#This Row],[Beginn]]="Feiertag"),8/24,Tabelle1[[#This Row],[Ende]]-Tabelle1[[#This Row],[Beginn]]-Tabelle1[[#This Row],[Pause]]))</f>
        <v/>
      </c>
      <c r="J1816" s="2" t="str">
        <f>IF(ISNUMBER(Tabelle1[[#This Row],[Stunde]]),IF(Tabelle1[[#This Row],[Stunde]]&gt;0,Tabelle1[[#This Row],[Stunde]]*$J$1*24,""),"")</f>
        <v/>
      </c>
      <c r="K1816" t="str">
        <f>IF(MOD(Tabelle1[[#This Row],[Datum]],7)=1,SUMIF(Tabelle1[Datum],"&lt;="&amp;Tabelle1[[#This Row],[Datum]],Tabelle1[Betrag]),"")</f>
        <v/>
      </c>
      <c r="L1816" s="6" t="str">
        <f>IF(MOD(Tabelle1[[#This Row],[Datum]],7)=1,SUMIF(Tabelle1[Datum],"&lt;="&amp;Tabelle1[[#This Row],[Datum]],Tabelle1[Stunde]),"")</f>
        <v/>
      </c>
    </row>
    <row r="1817" spans="2:12" hidden="1">
      <c r="B1817">
        <f>IF(Tabelle1[[#This Row],[Datum]]&lt;1,"",YEAR(Tabelle1[[#This Row],[Datum]]))</f>
        <v>2029</v>
      </c>
      <c r="C1817">
        <f>IF(Tabelle1[[#This Row],[Datum]]&lt;1,"",MONTH(Tabelle1[[#This Row],[Datum]]))</f>
        <v>12</v>
      </c>
      <c r="D1817" t="str">
        <f>IF(Tabelle1[[#This Row],[Verdienst]]="","",_xlfn.ISOWEEKNUM(Tabelle1[[#This Row],[Datum]]))</f>
        <v/>
      </c>
      <c r="E1817" s="5">
        <v>47471</v>
      </c>
      <c r="F1817" s="4"/>
      <c r="G1817" s="4"/>
      <c r="I1817" s="6" t="str">
        <f>IF(Tabelle1[[#This Row],[Beginn]]&lt;1,"",IF(OR(Tabelle1[[#This Row],[Beginn]]="Urlaub",Tabelle1[[#This Row],[Beginn]]="Krank",Tabelle1[[#This Row],[Beginn]]="Feiertag"),8/24,Tabelle1[[#This Row],[Ende]]-Tabelle1[[#This Row],[Beginn]]-Tabelle1[[#This Row],[Pause]]))</f>
        <v/>
      </c>
      <c r="J1817" s="2" t="str">
        <f>IF(ISNUMBER(Tabelle1[[#This Row],[Stunde]]),IF(Tabelle1[[#This Row],[Stunde]]&gt;0,Tabelle1[[#This Row],[Stunde]]*$J$1*24,""),"")</f>
        <v/>
      </c>
      <c r="K1817" t="str">
        <f>IF(MOD(Tabelle1[[#This Row],[Datum]],7)=1,SUMIF(Tabelle1[Datum],"&lt;="&amp;Tabelle1[[#This Row],[Datum]],Tabelle1[Betrag]),"")</f>
        <v/>
      </c>
      <c r="L1817" s="6" t="str">
        <f>IF(MOD(Tabelle1[[#This Row],[Datum]],7)=1,SUMIF(Tabelle1[Datum],"&lt;="&amp;Tabelle1[[#This Row],[Datum]],Tabelle1[Stunde]),"")</f>
        <v/>
      </c>
    </row>
    <row r="1818" spans="2:12" hidden="1">
      <c r="B1818">
        <f>IF(Tabelle1[[#This Row],[Datum]]&lt;1,"",YEAR(Tabelle1[[#This Row],[Datum]]))</f>
        <v>2029</v>
      </c>
      <c r="C1818">
        <f>IF(Tabelle1[[#This Row],[Datum]]&lt;1,"",MONTH(Tabelle1[[#This Row],[Datum]]))</f>
        <v>12</v>
      </c>
      <c r="D1818" t="str">
        <f>IF(Tabelle1[[#This Row],[Verdienst]]="","",_xlfn.ISOWEEKNUM(Tabelle1[[#This Row],[Datum]]))</f>
        <v/>
      </c>
      <c r="E1818" s="5">
        <v>47472</v>
      </c>
      <c r="F1818" s="4"/>
      <c r="G1818" s="4"/>
      <c r="I1818" s="6" t="str">
        <f>IF(Tabelle1[[#This Row],[Beginn]]&lt;1,"",IF(OR(Tabelle1[[#This Row],[Beginn]]="Urlaub",Tabelle1[[#This Row],[Beginn]]="Krank",Tabelle1[[#This Row],[Beginn]]="Feiertag"),8/24,Tabelle1[[#This Row],[Ende]]-Tabelle1[[#This Row],[Beginn]]-Tabelle1[[#This Row],[Pause]]))</f>
        <v/>
      </c>
      <c r="J1818" s="2" t="str">
        <f>IF(ISNUMBER(Tabelle1[[#This Row],[Stunde]]),IF(Tabelle1[[#This Row],[Stunde]]&gt;0,Tabelle1[[#This Row],[Stunde]]*$J$1*24,""),"")</f>
        <v/>
      </c>
      <c r="K1818" t="str">
        <f>IF(MOD(Tabelle1[[#This Row],[Datum]],7)=1,SUMIF(Tabelle1[Datum],"&lt;="&amp;Tabelle1[[#This Row],[Datum]],Tabelle1[Betrag]),"")</f>
        <v/>
      </c>
      <c r="L1818" s="6" t="str">
        <f>IF(MOD(Tabelle1[[#This Row],[Datum]],7)=1,SUMIF(Tabelle1[Datum],"&lt;="&amp;Tabelle1[[#This Row],[Datum]],Tabelle1[Stunde]),"")</f>
        <v/>
      </c>
    </row>
    <row r="1819" spans="2:12" hidden="1">
      <c r="B1819">
        <f>IF(Tabelle1[[#This Row],[Datum]]&lt;1,"",YEAR(Tabelle1[[#This Row],[Datum]]))</f>
        <v>2029</v>
      </c>
      <c r="C1819">
        <f>IF(Tabelle1[[#This Row],[Datum]]&lt;1,"",MONTH(Tabelle1[[#This Row],[Datum]]))</f>
        <v>12</v>
      </c>
      <c r="D1819" t="str">
        <f>IF(Tabelle1[[#This Row],[Verdienst]]="","",_xlfn.ISOWEEKNUM(Tabelle1[[#This Row],[Datum]]))</f>
        <v/>
      </c>
      <c r="E1819" s="5">
        <v>47473</v>
      </c>
      <c r="F1819" s="4"/>
      <c r="G1819" s="4"/>
      <c r="I1819" s="6" t="str">
        <f>IF(Tabelle1[[#This Row],[Beginn]]&lt;1,"",IF(OR(Tabelle1[[#This Row],[Beginn]]="Urlaub",Tabelle1[[#This Row],[Beginn]]="Krank",Tabelle1[[#This Row],[Beginn]]="Feiertag"),8/24,Tabelle1[[#This Row],[Ende]]-Tabelle1[[#This Row],[Beginn]]-Tabelle1[[#This Row],[Pause]]))</f>
        <v/>
      </c>
      <c r="J1819" s="2" t="str">
        <f>IF(ISNUMBER(Tabelle1[[#This Row],[Stunde]]),IF(Tabelle1[[#This Row],[Stunde]]&gt;0,Tabelle1[[#This Row],[Stunde]]*$J$1*24,""),"")</f>
        <v/>
      </c>
      <c r="K1819" t="str">
        <f>IF(MOD(Tabelle1[[#This Row],[Datum]],7)=1,SUMIF(Tabelle1[Datum],"&lt;="&amp;Tabelle1[[#This Row],[Datum]],Tabelle1[Betrag]),"")</f>
        <v/>
      </c>
      <c r="L1819" s="6" t="str">
        <f>IF(MOD(Tabelle1[[#This Row],[Datum]],7)=1,SUMIF(Tabelle1[Datum],"&lt;="&amp;Tabelle1[[#This Row],[Datum]],Tabelle1[Stunde]),"")</f>
        <v/>
      </c>
    </row>
    <row r="1820" spans="2:12" hidden="1">
      <c r="B1820">
        <f>IF(Tabelle1[[#This Row],[Datum]]&lt;1,"",YEAR(Tabelle1[[#This Row],[Datum]]))</f>
        <v>2029</v>
      </c>
      <c r="C1820">
        <f>IF(Tabelle1[[#This Row],[Datum]]&lt;1,"",MONTH(Tabelle1[[#This Row],[Datum]]))</f>
        <v>12</v>
      </c>
      <c r="D1820" t="str">
        <f>IF(Tabelle1[[#This Row],[Verdienst]]="","",_xlfn.ISOWEEKNUM(Tabelle1[[#This Row],[Datum]]))</f>
        <v/>
      </c>
      <c r="E1820" s="5">
        <v>47474</v>
      </c>
      <c r="F1820" s="4"/>
      <c r="G1820" s="4"/>
      <c r="I1820" s="6" t="str">
        <f>IF(Tabelle1[[#This Row],[Beginn]]&lt;1,"",IF(OR(Tabelle1[[#This Row],[Beginn]]="Urlaub",Tabelle1[[#This Row],[Beginn]]="Krank",Tabelle1[[#This Row],[Beginn]]="Feiertag"),8/24,Tabelle1[[#This Row],[Ende]]-Tabelle1[[#This Row],[Beginn]]-Tabelle1[[#This Row],[Pause]]))</f>
        <v/>
      </c>
      <c r="J1820" s="2" t="str">
        <f>IF(ISNUMBER(Tabelle1[[#This Row],[Stunde]]),IF(Tabelle1[[#This Row],[Stunde]]&gt;0,Tabelle1[[#This Row],[Stunde]]*$J$1*24,""),"")</f>
        <v/>
      </c>
      <c r="K1820" t="str">
        <f>IF(MOD(Tabelle1[[#This Row],[Datum]],7)=1,SUMIF(Tabelle1[Datum],"&lt;="&amp;Tabelle1[[#This Row],[Datum]],Tabelle1[Betrag]),"")</f>
        <v/>
      </c>
      <c r="L1820" s="6" t="str">
        <f>IF(MOD(Tabelle1[[#This Row],[Datum]],7)=1,SUMIF(Tabelle1[Datum],"&lt;="&amp;Tabelle1[[#This Row],[Datum]],Tabelle1[Stunde]),"")</f>
        <v/>
      </c>
    </row>
    <row r="1821" spans="2:12" hidden="1">
      <c r="B1821">
        <f>IF(Tabelle1[[#This Row],[Datum]]&lt;1,"",YEAR(Tabelle1[[#This Row],[Datum]]))</f>
        <v>2029</v>
      </c>
      <c r="C1821">
        <f>IF(Tabelle1[[#This Row],[Datum]]&lt;1,"",MONTH(Tabelle1[[#This Row],[Datum]]))</f>
        <v>12</v>
      </c>
      <c r="D1821">
        <f>IF(Tabelle1[[#This Row],[Verdienst]]="","",_xlfn.ISOWEEKNUM(Tabelle1[[#This Row],[Datum]]))</f>
        <v>51</v>
      </c>
      <c r="E1821" s="5">
        <v>47475</v>
      </c>
      <c r="F1821" s="4"/>
      <c r="G1821" s="4"/>
      <c r="I1821" s="6" t="str">
        <f>IF(Tabelle1[[#This Row],[Beginn]]&lt;1,"",IF(OR(Tabelle1[[#This Row],[Beginn]]="Urlaub",Tabelle1[[#This Row],[Beginn]]="Krank",Tabelle1[[#This Row],[Beginn]]="Feiertag"),8/24,Tabelle1[[#This Row],[Ende]]-Tabelle1[[#This Row],[Beginn]]-Tabelle1[[#This Row],[Pause]]))</f>
        <v/>
      </c>
      <c r="J1821" s="2" t="str">
        <f>IF(ISNUMBER(Tabelle1[[#This Row],[Stunde]]),IF(Tabelle1[[#This Row],[Stunde]]&gt;0,Tabelle1[[#This Row],[Stunde]]*$J$1*24,""),"")</f>
        <v/>
      </c>
      <c r="K1821">
        <f>IF(MOD(Tabelle1[[#This Row],[Datum]],7)=1,SUMIF(Tabelle1[Datum],"&lt;="&amp;Tabelle1[[#This Row],[Datum]],Tabelle1[Betrag]),"")</f>
        <v>506.55999999999995</v>
      </c>
      <c r="L1821" s="6">
        <f>IF(MOD(Tabelle1[[#This Row],[Datum]],7)=1,SUMIF(Tabelle1[Datum],"&lt;="&amp;Tabelle1[[#This Row],[Datum]],Tabelle1[Stunde]),"")</f>
        <v>1.3333333333333333</v>
      </c>
    </row>
    <row r="1822" spans="2:12" hidden="1">
      <c r="B1822">
        <f>IF(Tabelle1[[#This Row],[Datum]]&lt;1,"",YEAR(Tabelle1[[#This Row],[Datum]]))</f>
        <v>2029</v>
      </c>
      <c r="C1822">
        <f>IF(Tabelle1[[#This Row],[Datum]]&lt;1,"",MONTH(Tabelle1[[#This Row],[Datum]]))</f>
        <v>12</v>
      </c>
      <c r="D1822" t="str">
        <f>IF(Tabelle1[[#This Row],[Verdienst]]="","",_xlfn.ISOWEEKNUM(Tabelle1[[#This Row],[Datum]]))</f>
        <v/>
      </c>
      <c r="E1822" s="5">
        <v>47476</v>
      </c>
      <c r="F1822" s="4"/>
      <c r="G1822" s="4"/>
      <c r="I1822" s="6" t="str">
        <f>IF(Tabelle1[[#This Row],[Beginn]]&lt;1,"",IF(OR(Tabelle1[[#This Row],[Beginn]]="Urlaub",Tabelle1[[#This Row],[Beginn]]="Krank",Tabelle1[[#This Row],[Beginn]]="Feiertag"),8/24,Tabelle1[[#This Row],[Ende]]-Tabelle1[[#This Row],[Beginn]]-Tabelle1[[#This Row],[Pause]]))</f>
        <v/>
      </c>
      <c r="J1822" s="2" t="str">
        <f>IF(ISNUMBER(Tabelle1[[#This Row],[Stunde]]),IF(Tabelle1[[#This Row],[Stunde]]&gt;0,Tabelle1[[#This Row],[Stunde]]*$J$1*24,""),"")</f>
        <v/>
      </c>
      <c r="K1822" t="str">
        <f>IF(MOD(Tabelle1[[#This Row],[Datum]],7)=1,SUMIF(Tabelle1[Datum],"&lt;="&amp;Tabelle1[[#This Row],[Datum]],Tabelle1[Betrag]),"")</f>
        <v/>
      </c>
      <c r="L1822" s="6" t="str">
        <f>IF(MOD(Tabelle1[[#This Row],[Datum]],7)=1,SUMIF(Tabelle1[Datum],"&lt;="&amp;Tabelle1[[#This Row],[Datum]],Tabelle1[Stunde]),"")</f>
        <v/>
      </c>
    </row>
    <row r="1823" spans="2:12" hidden="1">
      <c r="B1823">
        <f>IF(Tabelle1[[#This Row],[Datum]]&lt;1,"",YEAR(Tabelle1[[#This Row],[Datum]]))</f>
        <v>2029</v>
      </c>
      <c r="C1823">
        <f>IF(Tabelle1[[#This Row],[Datum]]&lt;1,"",MONTH(Tabelle1[[#This Row],[Datum]]))</f>
        <v>12</v>
      </c>
      <c r="D1823" t="str">
        <f>IF(Tabelle1[[#This Row],[Verdienst]]="","",_xlfn.ISOWEEKNUM(Tabelle1[[#This Row],[Datum]]))</f>
        <v/>
      </c>
      <c r="E1823" s="5">
        <v>47477</v>
      </c>
      <c r="F1823" s="4"/>
      <c r="G1823" s="4"/>
      <c r="I1823" s="6" t="str">
        <f>IF(Tabelle1[[#This Row],[Beginn]]&lt;1,"",IF(OR(Tabelle1[[#This Row],[Beginn]]="Urlaub",Tabelle1[[#This Row],[Beginn]]="Krank",Tabelle1[[#This Row],[Beginn]]="Feiertag"),8/24,Tabelle1[[#This Row],[Ende]]-Tabelle1[[#This Row],[Beginn]]-Tabelle1[[#This Row],[Pause]]))</f>
        <v/>
      </c>
      <c r="J1823" s="2" t="str">
        <f>IF(ISNUMBER(Tabelle1[[#This Row],[Stunde]]),IF(Tabelle1[[#This Row],[Stunde]]&gt;0,Tabelle1[[#This Row],[Stunde]]*$J$1*24,""),"")</f>
        <v/>
      </c>
      <c r="K1823" t="str">
        <f>IF(MOD(Tabelle1[[#This Row],[Datum]],7)=1,SUMIF(Tabelle1[Datum],"&lt;="&amp;Tabelle1[[#This Row],[Datum]],Tabelle1[Betrag]),"")</f>
        <v/>
      </c>
      <c r="L1823" s="6" t="str">
        <f>IF(MOD(Tabelle1[[#This Row],[Datum]],7)=1,SUMIF(Tabelle1[Datum],"&lt;="&amp;Tabelle1[[#This Row],[Datum]],Tabelle1[Stunde]),"")</f>
        <v/>
      </c>
    </row>
    <row r="1824" spans="2:12" hidden="1">
      <c r="B1824">
        <f>IF(Tabelle1[[#This Row],[Datum]]&lt;1,"",YEAR(Tabelle1[[#This Row],[Datum]]))</f>
        <v>2029</v>
      </c>
      <c r="C1824">
        <f>IF(Tabelle1[[#This Row],[Datum]]&lt;1,"",MONTH(Tabelle1[[#This Row],[Datum]]))</f>
        <v>12</v>
      </c>
      <c r="D1824" t="str">
        <f>IF(Tabelle1[[#This Row],[Verdienst]]="","",_xlfn.ISOWEEKNUM(Tabelle1[[#This Row],[Datum]]))</f>
        <v/>
      </c>
      <c r="E1824" s="5">
        <v>47478</v>
      </c>
      <c r="F1824" s="4"/>
      <c r="G1824" s="4"/>
      <c r="I1824" s="6" t="str">
        <f>IF(Tabelle1[[#This Row],[Beginn]]&lt;1,"",IF(OR(Tabelle1[[#This Row],[Beginn]]="Urlaub",Tabelle1[[#This Row],[Beginn]]="Krank",Tabelle1[[#This Row],[Beginn]]="Feiertag"),8/24,Tabelle1[[#This Row],[Ende]]-Tabelle1[[#This Row],[Beginn]]-Tabelle1[[#This Row],[Pause]]))</f>
        <v/>
      </c>
      <c r="J1824" s="2" t="str">
        <f>IF(ISNUMBER(Tabelle1[[#This Row],[Stunde]]),IF(Tabelle1[[#This Row],[Stunde]]&gt;0,Tabelle1[[#This Row],[Stunde]]*$J$1*24,""),"")</f>
        <v/>
      </c>
      <c r="K1824" t="str">
        <f>IF(MOD(Tabelle1[[#This Row],[Datum]],7)=1,SUMIF(Tabelle1[Datum],"&lt;="&amp;Tabelle1[[#This Row],[Datum]],Tabelle1[Betrag]),"")</f>
        <v/>
      </c>
      <c r="L1824" s="6" t="str">
        <f>IF(MOD(Tabelle1[[#This Row],[Datum]],7)=1,SUMIF(Tabelle1[Datum],"&lt;="&amp;Tabelle1[[#This Row],[Datum]],Tabelle1[Stunde]),"")</f>
        <v/>
      </c>
    </row>
    <row r="1825" spans="2:12" hidden="1">
      <c r="B1825">
        <f>IF(Tabelle1[[#This Row],[Datum]]&lt;1,"",YEAR(Tabelle1[[#This Row],[Datum]]))</f>
        <v>2029</v>
      </c>
      <c r="C1825">
        <f>IF(Tabelle1[[#This Row],[Datum]]&lt;1,"",MONTH(Tabelle1[[#This Row],[Datum]]))</f>
        <v>12</v>
      </c>
      <c r="D1825" t="str">
        <f>IF(Tabelle1[[#This Row],[Verdienst]]="","",_xlfn.ISOWEEKNUM(Tabelle1[[#This Row],[Datum]]))</f>
        <v/>
      </c>
      <c r="E1825" s="5">
        <v>47479</v>
      </c>
      <c r="F1825" s="4"/>
      <c r="G1825" s="4"/>
      <c r="I1825" s="6" t="str">
        <f>IF(Tabelle1[[#This Row],[Beginn]]&lt;1,"",IF(OR(Tabelle1[[#This Row],[Beginn]]="Urlaub",Tabelle1[[#This Row],[Beginn]]="Krank",Tabelle1[[#This Row],[Beginn]]="Feiertag"),8/24,Tabelle1[[#This Row],[Ende]]-Tabelle1[[#This Row],[Beginn]]-Tabelle1[[#This Row],[Pause]]))</f>
        <v/>
      </c>
      <c r="J1825" s="2" t="str">
        <f>IF(ISNUMBER(Tabelle1[[#This Row],[Stunde]]),IF(Tabelle1[[#This Row],[Stunde]]&gt;0,Tabelle1[[#This Row],[Stunde]]*$J$1*24,""),"")</f>
        <v/>
      </c>
      <c r="K1825" t="str">
        <f>IF(MOD(Tabelle1[[#This Row],[Datum]],7)=1,SUMIF(Tabelle1[Datum],"&lt;="&amp;Tabelle1[[#This Row],[Datum]],Tabelle1[Betrag]),"")</f>
        <v/>
      </c>
      <c r="L1825" s="6" t="str">
        <f>IF(MOD(Tabelle1[[#This Row],[Datum]],7)=1,SUMIF(Tabelle1[Datum],"&lt;="&amp;Tabelle1[[#This Row],[Datum]],Tabelle1[Stunde]),"")</f>
        <v/>
      </c>
    </row>
    <row r="1826" spans="2:12" hidden="1">
      <c r="B1826">
        <f>IF(Tabelle1[[#This Row],[Datum]]&lt;1,"",YEAR(Tabelle1[[#This Row],[Datum]]))</f>
        <v>2029</v>
      </c>
      <c r="C1826">
        <f>IF(Tabelle1[[#This Row],[Datum]]&lt;1,"",MONTH(Tabelle1[[#This Row],[Datum]]))</f>
        <v>12</v>
      </c>
      <c r="D1826" t="str">
        <f>IF(Tabelle1[[#This Row],[Verdienst]]="","",_xlfn.ISOWEEKNUM(Tabelle1[[#This Row],[Datum]]))</f>
        <v/>
      </c>
      <c r="E1826" s="5">
        <v>47480</v>
      </c>
      <c r="F1826" s="4"/>
      <c r="G1826" s="4"/>
      <c r="I1826" s="6" t="str">
        <f>IF(Tabelle1[[#This Row],[Beginn]]&lt;1,"",IF(OR(Tabelle1[[#This Row],[Beginn]]="Urlaub",Tabelle1[[#This Row],[Beginn]]="Krank",Tabelle1[[#This Row],[Beginn]]="Feiertag"),8/24,Tabelle1[[#This Row],[Ende]]-Tabelle1[[#This Row],[Beginn]]-Tabelle1[[#This Row],[Pause]]))</f>
        <v/>
      </c>
      <c r="J1826" s="2" t="str">
        <f>IF(ISNUMBER(Tabelle1[[#This Row],[Stunde]]),IF(Tabelle1[[#This Row],[Stunde]]&gt;0,Tabelle1[[#This Row],[Stunde]]*$J$1*24,""),"")</f>
        <v/>
      </c>
      <c r="K1826" t="str">
        <f>IF(MOD(Tabelle1[[#This Row],[Datum]],7)=1,SUMIF(Tabelle1[Datum],"&lt;="&amp;Tabelle1[[#This Row],[Datum]],Tabelle1[Betrag]),"")</f>
        <v/>
      </c>
      <c r="L1826" s="6" t="str">
        <f>IF(MOD(Tabelle1[[#This Row],[Datum]],7)=1,SUMIF(Tabelle1[Datum],"&lt;="&amp;Tabelle1[[#This Row],[Datum]],Tabelle1[Stunde]),"")</f>
        <v/>
      </c>
    </row>
    <row r="1827" spans="2:12" hidden="1">
      <c r="B1827">
        <f>IF(Tabelle1[[#This Row],[Datum]]&lt;1,"",YEAR(Tabelle1[[#This Row],[Datum]]))</f>
        <v>2029</v>
      </c>
      <c r="C1827">
        <f>IF(Tabelle1[[#This Row],[Datum]]&lt;1,"",MONTH(Tabelle1[[#This Row],[Datum]]))</f>
        <v>12</v>
      </c>
      <c r="D1827" t="str">
        <f>IF(Tabelle1[[#This Row],[Verdienst]]="","",_xlfn.ISOWEEKNUM(Tabelle1[[#This Row],[Datum]]))</f>
        <v/>
      </c>
      <c r="E1827" s="5">
        <v>47481</v>
      </c>
      <c r="F1827" s="4"/>
      <c r="G1827" s="4"/>
      <c r="I1827" s="6" t="str">
        <f>IF(Tabelle1[[#This Row],[Beginn]]&lt;1,"",IF(OR(Tabelle1[[#This Row],[Beginn]]="Urlaub",Tabelle1[[#This Row],[Beginn]]="Krank",Tabelle1[[#This Row],[Beginn]]="Feiertag"),8/24,Tabelle1[[#This Row],[Ende]]-Tabelle1[[#This Row],[Beginn]]-Tabelle1[[#This Row],[Pause]]))</f>
        <v/>
      </c>
      <c r="J1827" s="2" t="str">
        <f>IF(ISNUMBER(Tabelle1[[#This Row],[Stunde]]),IF(Tabelle1[[#This Row],[Stunde]]&gt;0,Tabelle1[[#This Row],[Stunde]]*$J$1*24,""),"")</f>
        <v/>
      </c>
      <c r="K1827" t="str">
        <f>IF(MOD(Tabelle1[[#This Row],[Datum]],7)=1,SUMIF(Tabelle1[Datum],"&lt;="&amp;Tabelle1[[#This Row],[Datum]],Tabelle1[Betrag]),"")</f>
        <v/>
      </c>
      <c r="L1827" s="6" t="str">
        <f>IF(MOD(Tabelle1[[#This Row],[Datum]],7)=1,SUMIF(Tabelle1[Datum],"&lt;="&amp;Tabelle1[[#This Row],[Datum]],Tabelle1[Stunde]),"")</f>
        <v/>
      </c>
    </row>
    <row r="1828" spans="2:12" hidden="1">
      <c r="B1828">
        <f>IF(Tabelle1[[#This Row],[Datum]]&lt;1,"",YEAR(Tabelle1[[#This Row],[Datum]]))</f>
        <v>2029</v>
      </c>
      <c r="C1828">
        <f>IF(Tabelle1[[#This Row],[Datum]]&lt;1,"",MONTH(Tabelle1[[#This Row],[Datum]]))</f>
        <v>12</v>
      </c>
      <c r="D1828">
        <f>IF(Tabelle1[[#This Row],[Verdienst]]="","",_xlfn.ISOWEEKNUM(Tabelle1[[#This Row],[Datum]]))</f>
        <v>52</v>
      </c>
      <c r="E1828" s="5">
        <v>47482</v>
      </c>
      <c r="F1828" s="4"/>
      <c r="G1828" s="4"/>
      <c r="I1828" s="6" t="str">
        <f>IF(Tabelle1[[#This Row],[Beginn]]&lt;1,"",IF(OR(Tabelle1[[#This Row],[Beginn]]="Urlaub",Tabelle1[[#This Row],[Beginn]]="Krank",Tabelle1[[#This Row],[Beginn]]="Feiertag"),8/24,Tabelle1[[#This Row],[Ende]]-Tabelle1[[#This Row],[Beginn]]-Tabelle1[[#This Row],[Pause]]))</f>
        <v/>
      </c>
      <c r="J1828" s="2" t="str">
        <f>IF(ISNUMBER(Tabelle1[[#This Row],[Stunde]]),IF(Tabelle1[[#This Row],[Stunde]]&gt;0,Tabelle1[[#This Row],[Stunde]]*$J$1*24,""),"")</f>
        <v/>
      </c>
      <c r="K1828">
        <f>IF(MOD(Tabelle1[[#This Row],[Datum]],7)=1,SUMIF(Tabelle1[Datum],"&lt;="&amp;Tabelle1[[#This Row],[Datum]],Tabelle1[Betrag]),"")</f>
        <v>506.55999999999995</v>
      </c>
      <c r="L1828" s="6">
        <f>IF(MOD(Tabelle1[[#This Row],[Datum]],7)=1,SUMIF(Tabelle1[Datum],"&lt;="&amp;Tabelle1[[#This Row],[Datum]],Tabelle1[Stunde]),"")</f>
        <v>1.3333333333333333</v>
      </c>
    </row>
    <row r="1829" spans="2:12" hidden="1">
      <c r="B1829">
        <f>IF(Tabelle1[[#This Row],[Datum]]&lt;1,"",YEAR(Tabelle1[[#This Row],[Datum]]))</f>
        <v>2029</v>
      </c>
      <c r="C1829">
        <f>IF(Tabelle1[[#This Row],[Datum]]&lt;1,"",MONTH(Tabelle1[[#This Row],[Datum]]))</f>
        <v>12</v>
      </c>
      <c r="D1829" t="str">
        <f>IF(Tabelle1[[#This Row],[Verdienst]]="","",_xlfn.ISOWEEKNUM(Tabelle1[[#This Row],[Datum]]))</f>
        <v/>
      </c>
      <c r="E1829" s="5">
        <v>47483</v>
      </c>
      <c r="F1829" s="4"/>
      <c r="G1829" s="4"/>
      <c r="I1829" s="6" t="str">
        <f>IF(Tabelle1[[#This Row],[Beginn]]&lt;1,"",IF(OR(Tabelle1[[#This Row],[Beginn]]="Urlaub",Tabelle1[[#This Row],[Beginn]]="Krank",Tabelle1[[#This Row],[Beginn]]="Feiertag"),8/24,Tabelle1[[#This Row],[Ende]]-Tabelle1[[#This Row],[Beginn]]-Tabelle1[[#This Row],[Pause]]))</f>
        <v/>
      </c>
      <c r="J1829" s="2" t="str">
        <f>IF(ISNUMBER(Tabelle1[[#This Row],[Stunde]]),IF(Tabelle1[[#This Row],[Stunde]]&gt;0,Tabelle1[[#This Row],[Stunde]]*$J$1*24,""),"")</f>
        <v/>
      </c>
      <c r="K1829" t="str">
        <f>IF(MOD(Tabelle1[[#This Row],[Datum]],7)=1,SUMIF(Tabelle1[Datum],"&lt;="&amp;Tabelle1[[#This Row],[Datum]],Tabelle1[Betrag]),"")</f>
        <v/>
      </c>
      <c r="L1829" s="6" t="str">
        <f>IF(MOD(Tabelle1[[#This Row],[Datum]],7)=1,SUMIF(Tabelle1[Datum],"&lt;="&amp;Tabelle1[[#This Row],[Datum]],Tabelle1[Stunde]),"")</f>
        <v/>
      </c>
    </row>
    <row r="1830" spans="2:12" hidden="1">
      <c r="B1830">
        <f>IF(Tabelle1[[#This Row],[Datum]]&lt;1,"",YEAR(Tabelle1[[#This Row],[Datum]]))</f>
        <v>2030</v>
      </c>
      <c r="C1830">
        <f>IF(Tabelle1[[#This Row],[Datum]]&lt;1,"",MONTH(Tabelle1[[#This Row],[Datum]]))</f>
        <v>1</v>
      </c>
      <c r="D1830" t="str">
        <f>IF(Tabelle1[[#This Row],[Verdienst]]="","",_xlfn.ISOWEEKNUM(Tabelle1[[#This Row],[Datum]]))</f>
        <v/>
      </c>
      <c r="E1830" s="5">
        <v>47484</v>
      </c>
      <c r="F1830" s="4"/>
      <c r="G1830" s="4"/>
      <c r="I1830" s="6" t="str">
        <f>IF(Tabelle1[[#This Row],[Beginn]]&lt;1,"",IF(OR(Tabelle1[[#This Row],[Beginn]]="Urlaub",Tabelle1[[#This Row],[Beginn]]="Krank",Tabelle1[[#This Row],[Beginn]]="Feiertag"),8/24,Tabelle1[[#This Row],[Ende]]-Tabelle1[[#This Row],[Beginn]]-Tabelle1[[#This Row],[Pause]]))</f>
        <v/>
      </c>
      <c r="J1830" s="2" t="str">
        <f>IF(ISNUMBER(Tabelle1[[#This Row],[Stunde]]),IF(Tabelle1[[#This Row],[Stunde]]&gt;0,Tabelle1[[#This Row],[Stunde]]*$J$1*24,""),"")</f>
        <v/>
      </c>
      <c r="K1830" t="str">
        <f>IF(MOD(Tabelle1[[#This Row],[Datum]],7)=1,SUMIF(Tabelle1[Datum],"&lt;="&amp;Tabelle1[[#This Row],[Datum]],Tabelle1[Betrag]),"")</f>
        <v/>
      </c>
      <c r="L1830" s="6" t="str">
        <f>IF(MOD(Tabelle1[[#This Row],[Datum]],7)=1,SUMIF(Tabelle1[Datum],"&lt;="&amp;Tabelle1[[#This Row],[Datum]],Tabelle1[Stunde]),"")</f>
        <v/>
      </c>
    </row>
    <row r="1831" spans="2:12" hidden="1">
      <c r="B1831">
        <f>IF(Tabelle1[[#This Row],[Datum]]&lt;1,"",YEAR(Tabelle1[[#This Row],[Datum]]))</f>
        <v>2030</v>
      </c>
      <c r="C1831">
        <f>IF(Tabelle1[[#This Row],[Datum]]&lt;1,"",MONTH(Tabelle1[[#This Row],[Datum]]))</f>
        <v>1</v>
      </c>
      <c r="D1831" t="str">
        <f>IF(Tabelle1[[#This Row],[Verdienst]]="","",_xlfn.ISOWEEKNUM(Tabelle1[[#This Row],[Datum]]))</f>
        <v/>
      </c>
      <c r="E1831" s="5">
        <v>47485</v>
      </c>
      <c r="F1831" s="4"/>
      <c r="G1831" s="4"/>
      <c r="I1831" s="6" t="str">
        <f>IF(Tabelle1[[#This Row],[Beginn]]&lt;1,"",IF(OR(Tabelle1[[#This Row],[Beginn]]="Urlaub",Tabelle1[[#This Row],[Beginn]]="Krank",Tabelle1[[#This Row],[Beginn]]="Feiertag"),8/24,Tabelle1[[#This Row],[Ende]]-Tabelle1[[#This Row],[Beginn]]-Tabelle1[[#This Row],[Pause]]))</f>
        <v/>
      </c>
      <c r="J1831" s="2" t="str">
        <f>IF(ISNUMBER(Tabelle1[[#This Row],[Stunde]]),IF(Tabelle1[[#This Row],[Stunde]]&gt;0,Tabelle1[[#This Row],[Stunde]]*$J$1*24,""),"")</f>
        <v/>
      </c>
      <c r="K1831" t="str">
        <f>IF(MOD(Tabelle1[[#This Row],[Datum]],7)=1,SUMIF(Tabelle1[Datum],"&lt;="&amp;Tabelle1[[#This Row],[Datum]],Tabelle1[Betrag]),"")</f>
        <v/>
      </c>
      <c r="L1831" s="6" t="str">
        <f>IF(MOD(Tabelle1[[#This Row],[Datum]],7)=1,SUMIF(Tabelle1[Datum],"&lt;="&amp;Tabelle1[[#This Row],[Datum]],Tabelle1[Stunde]),"")</f>
        <v/>
      </c>
    </row>
    <row r="1832" spans="2:12" hidden="1">
      <c r="B1832">
        <f>IF(Tabelle1[[#This Row],[Datum]]&lt;1,"",YEAR(Tabelle1[[#This Row],[Datum]]))</f>
        <v>2030</v>
      </c>
      <c r="C1832">
        <f>IF(Tabelle1[[#This Row],[Datum]]&lt;1,"",MONTH(Tabelle1[[#This Row],[Datum]]))</f>
        <v>1</v>
      </c>
      <c r="D1832" t="str">
        <f>IF(Tabelle1[[#This Row],[Verdienst]]="","",_xlfn.ISOWEEKNUM(Tabelle1[[#This Row],[Datum]]))</f>
        <v/>
      </c>
      <c r="E1832" s="5">
        <v>47486</v>
      </c>
      <c r="F1832" s="4"/>
      <c r="G1832" s="4"/>
      <c r="I1832" s="6" t="str">
        <f>IF(Tabelle1[[#This Row],[Beginn]]&lt;1,"",IF(OR(Tabelle1[[#This Row],[Beginn]]="Urlaub",Tabelle1[[#This Row],[Beginn]]="Krank",Tabelle1[[#This Row],[Beginn]]="Feiertag"),8/24,Tabelle1[[#This Row],[Ende]]-Tabelle1[[#This Row],[Beginn]]-Tabelle1[[#This Row],[Pause]]))</f>
        <v/>
      </c>
      <c r="J1832" s="2" t="str">
        <f>IF(ISNUMBER(Tabelle1[[#This Row],[Stunde]]),IF(Tabelle1[[#This Row],[Stunde]]&gt;0,Tabelle1[[#This Row],[Stunde]]*$J$1*24,""),"")</f>
        <v/>
      </c>
      <c r="K1832" t="str">
        <f>IF(MOD(Tabelle1[[#This Row],[Datum]],7)=1,SUMIF(Tabelle1[Datum],"&lt;="&amp;Tabelle1[[#This Row],[Datum]],Tabelle1[Betrag]),"")</f>
        <v/>
      </c>
      <c r="L1832" s="6" t="str">
        <f>IF(MOD(Tabelle1[[#This Row],[Datum]],7)=1,SUMIF(Tabelle1[Datum],"&lt;="&amp;Tabelle1[[#This Row],[Datum]],Tabelle1[Stunde]),"")</f>
        <v/>
      </c>
    </row>
    <row r="1833" spans="2:12" hidden="1">
      <c r="B1833">
        <f>IF(Tabelle1[[#This Row],[Datum]]&lt;1,"",YEAR(Tabelle1[[#This Row],[Datum]]))</f>
        <v>2030</v>
      </c>
      <c r="C1833">
        <f>IF(Tabelle1[[#This Row],[Datum]]&lt;1,"",MONTH(Tabelle1[[#This Row],[Datum]]))</f>
        <v>1</v>
      </c>
      <c r="D1833" t="str">
        <f>IF(Tabelle1[[#This Row],[Verdienst]]="","",_xlfn.ISOWEEKNUM(Tabelle1[[#This Row],[Datum]]))</f>
        <v/>
      </c>
      <c r="E1833" s="5">
        <v>47487</v>
      </c>
      <c r="F1833" s="4"/>
      <c r="G1833" s="4"/>
      <c r="I1833" s="6" t="str">
        <f>IF(Tabelle1[[#This Row],[Beginn]]&lt;1,"",IF(OR(Tabelle1[[#This Row],[Beginn]]="Urlaub",Tabelle1[[#This Row],[Beginn]]="Krank",Tabelle1[[#This Row],[Beginn]]="Feiertag"),8/24,Tabelle1[[#This Row],[Ende]]-Tabelle1[[#This Row],[Beginn]]-Tabelle1[[#This Row],[Pause]]))</f>
        <v/>
      </c>
      <c r="J1833" s="2" t="str">
        <f>IF(ISNUMBER(Tabelle1[[#This Row],[Stunde]]),IF(Tabelle1[[#This Row],[Stunde]]&gt;0,Tabelle1[[#This Row],[Stunde]]*$J$1*24,""),"")</f>
        <v/>
      </c>
      <c r="K1833" t="str">
        <f>IF(MOD(Tabelle1[[#This Row],[Datum]],7)=1,SUMIF(Tabelle1[Datum],"&lt;="&amp;Tabelle1[[#This Row],[Datum]],Tabelle1[Betrag]),"")</f>
        <v/>
      </c>
      <c r="L1833" s="6" t="str">
        <f>IF(MOD(Tabelle1[[#This Row],[Datum]],7)=1,SUMIF(Tabelle1[Datum],"&lt;="&amp;Tabelle1[[#This Row],[Datum]],Tabelle1[Stunde]),"")</f>
        <v/>
      </c>
    </row>
    <row r="1834" spans="2:12" hidden="1">
      <c r="B1834">
        <f>IF(Tabelle1[[#This Row],[Datum]]&lt;1,"",YEAR(Tabelle1[[#This Row],[Datum]]))</f>
        <v>2030</v>
      </c>
      <c r="C1834">
        <f>IF(Tabelle1[[#This Row],[Datum]]&lt;1,"",MONTH(Tabelle1[[#This Row],[Datum]]))</f>
        <v>1</v>
      </c>
      <c r="D1834" t="str">
        <f>IF(Tabelle1[[#This Row],[Verdienst]]="","",_xlfn.ISOWEEKNUM(Tabelle1[[#This Row],[Datum]]))</f>
        <v/>
      </c>
      <c r="E1834" s="5">
        <v>47488</v>
      </c>
      <c r="F1834" s="4"/>
      <c r="G1834" s="4"/>
      <c r="I1834" s="6" t="str">
        <f>IF(Tabelle1[[#This Row],[Beginn]]&lt;1,"",IF(OR(Tabelle1[[#This Row],[Beginn]]="Urlaub",Tabelle1[[#This Row],[Beginn]]="Krank",Tabelle1[[#This Row],[Beginn]]="Feiertag"),8/24,Tabelle1[[#This Row],[Ende]]-Tabelle1[[#This Row],[Beginn]]-Tabelle1[[#This Row],[Pause]]))</f>
        <v/>
      </c>
      <c r="J1834" s="2" t="str">
        <f>IF(ISNUMBER(Tabelle1[[#This Row],[Stunde]]),IF(Tabelle1[[#This Row],[Stunde]]&gt;0,Tabelle1[[#This Row],[Stunde]]*$J$1*24,""),"")</f>
        <v/>
      </c>
      <c r="K1834" t="str">
        <f>IF(MOD(Tabelle1[[#This Row],[Datum]],7)=1,SUMIF(Tabelle1[Datum],"&lt;="&amp;Tabelle1[[#This Row],[Datum]],Tabelle1[Betrag]),"")</f>
        <v/>
      </c>
      <c r="L1834" s="6" t="str">
        <f>IF(MOD(Tabelle1[[#This Row],[Datum]],7)=1,SUMIF(Tabelle1[Datum],"&lt;="&amp;Tabelle1[[#This Row],[Datum]],Tabelle1[Stunde]),"")</f>
        <v/>
      </c>
    </row>
    <row r="1835" spans="2:12" hidden="1">
      <c r="B1835">
        <f>IF(Tabelle1[[#This Row],[Datum]]&lt;1,"",YEAR(Tabelle1[[#This Row],[Datum]]))</f>
        <v>2030</v>
      </c>
      <c r="C1835">
        <f>IF(Tabelle1[[#This Row],[Datum]]&lt;1,"",MONTH(Tabelle1[[#This Row],[Datum]]))</f>
        <v>1</v>
      </c>
      <c r="D1835">
        <f>IF(Tabelle1[[#This Row],[Verdienst]]="","",_xlfn.ISOWEEKNUM(Tabelle1[[#This Row],[Datum]]))</f>
        <v>1</v>
      </c>
      <c r="E1835" s="5">
        <v>47489</v>
      </c>
      <c r="F1835" s="4"/>
      <c r="G1835" s="4"/>
      <c r="I1835" s="6" t="str">
        <f>IF(Tabelle1[[#This Row],[Beginn]]&lt;1,"",IF(OR(Tabelle1[[#This Row],[Beginn]]="Urlaub",Tabelle1[[#This Row],[Beginn]]="Krank",Tabelle1[[#This Row],[Beginn]]="Feiertag"),8/24,Tabelle1[[#This Row],[Ende]]-Tabelle1[[#This Row],[Beginn]]-Tabelle1[[#This Row],[Pause]]))</f>
        <v/>
      </c>
      <c r="J1835" s="2" t="str">
        <f>IF(ISNUMBER(Tabelle1[[#This Row],[Stunde]]),IF(Tabelle1[[#This Row],[Stunde]]&gt;0,Tabelle1[[#This Row],[Stunde]]*$J$1*24,""),"")</f>
        <v/>
      </c>
      <c r="K1835">
        <f>IF(MOD(Tabelle1[[#This Row],[Datum]],7)=1,SUMIF(Tabelle1[Datum],"&lt;="&amp;Tabelle1[[#This Row],[Datum]],Tabelle1[Betrag]),"")</f>
        <v>506.55999999999995</v>
      </c>
      <c r="L1835" s="6">
        <f>IF(MOD(Tabelle1[[#This Row],[Datum]],7)=1,SUMIF(Tabelle1[Datum],"&lt;="&amp;Tabelle1[[#This Row],[Datum]],Tabelle1[Stunde]),"")</f>
        <v>1.3333333333333333</v>
      </c>
    </row>
    <row r="1836" spans="2:12" hidden="1">
      <c r="B1836">
        <f>IF(Tabelle1[[#This Row],[Datum]]&lt;1,"",YEAR(Tabelle1[[#This Row],[Datum]]))</f>
        <v>2030</v>
      </c>
      <c r="C1836">
        <f>IF(Tabelle1[[#This Row],[Datum]]&lt;1,"",MONTH(Tabelle1[[#This Row],[Datum]]))</f>
        <v>1</v>
      </c>
      <c r="D1836" t="str">
        <f>IF(Tabelle1[[#This Row],[Verdienst]]="","",_xlfn.ISOWEEKNUM(Tabelle1[[#This Row],[Datum]]))</f>
        <v/>
      </c>
      <c r="E1836" s="5">
        <v>47490</v>
      </c>
      <c r="F1836" s="4"/>
      <c r="G1836" s="4"/>
      <c r="I1836" s="6" t="str">
        <f>IF(Tabelle1[[#This Row],[Beginn]]&lt;1,"",IF(OR(Tabelle1[[#This Row],[Beginn]]="Urlaub",Tabelle1[[#This Row],[Beginn]]="Krank",Tabelle1[[#This Row],[Beginn]]="Feiertag"),8/24,Tabelle1[[#This Row],[Ende]]-Tabelle1[[#This Row],[Beginn]]-Tabelle1[[#This Row],[Pause]]))</f>
        <v/>
      </c>
      <c r="J1836" s="2" t="str">
        <f>IF(ISNUMBER(Tabelle1[[#This Row],[Stunde]]),IF(Tabelle1[[#This Row],[Stunde]]&gt;0,Tabelle1[[#This Row],[Stunde]]*$J$1*24,""),"")</f>
        <v/>
      </c>
      <c r="K1836" t="str">
        <f>IF(MOD(Tabelle1[[#This Row],[Datum]],7)=1,SUMIF(Tabelle1[Datum],"&lt;="&amp;Tabelle1[[#This Row],[Datum]],Tabelle1[Betrag]),"")</f>
        <v/>
      </c>
      <c r="L1836" s="6" t="str">
        <f>IF(MOD(Tabelle1[[#This Row],[Datum]],7)=1,SUMIF(Tabelle1[Datum],"&lt;="&amp;Tabelle1[[#This Row],[Datum]],Tabelle1[Stunde]),"")</f>
        <v/>
      </c>
    </row>
    <row r="1837" spans="2:12" hidden="1">
      <c r="B1837">
        <f>IF(Tabelle1[[#This Row],[Datum]]&lt;1,"",YEAR(Tabelle1[[#This Row],[Datum]]))</f>
        <v>2030</v>
      </c>
      <c r="C1837">
        <f>IF(Tabelle1[[#This Row],[Datum]]&lt;1,"",MONTH(Tabelle1[[#This Row],[Datum]]))</f>
        <v>1</v>
      </c>
      <c r="D1837" t="str">
        <f>IF(Tabelle1[[#This Row],[Verdienst]]="","",_xlfn.ISOWEEKNUM(Tabelle1[[#This Row],[Datum]]))</f>
        <v/>
      </c>
      <c r="E1837" s="5">
        <v>47491</v>
      </c>
      <c r="F1837" s="4"/>
      <c r="G1837" s="4"/>
      <c r="I1837" s="6" t="str">
        <f>IF(Tabelle1[[#This Row],[Beginn]]&lt;1,"",IF(OR(Tabelle1[[#This Row],[Beginn]]="Urlaub",Tabelle1[[#This Row],[Beginn]]="Krank",Tabelle1[[#This Row],[Beginn]]="Feiertag"),8/24,Tabelle1[[#This Row],[Ende]]-Tabelle1[[#This Row],[Beginn]]-Tabelle1[[#This Row],[Pause]]))</f>
        <v/>
      </c>
      <c r="J1837" s="2" t="str">
        <f>IF(ISNUMBER(Tabelle1[[#This Row],[Stunde]]),IF(Tabelle1[[#This Row],[Stunde]]&gt;0,Tabelle1[[#This Row],[Stunde]]*$J$1*24,""),"")</f>
        <v/>
      </c>
      <c r="K1837" t="str">
        <f>IF(MOD(Tabelle1[[#This Row],[Datum]],7)=1,SUMIF(Tabelle1[Datum],"&lt;="&amp;Tabelle1[[#This Row],[Datum]],Tabelle1[Betrag]),"")</f>
        <v/>
      </c>
      <c r="L1837" s="6" t="str">
        <f>IF(MOD(Tabelle1[[#This Row],[Datum]],7)=1,SUMIF(Tabelle1[Datum],"&lt;="&amp;Tabelle1[[#This Row],[Datum]],Tabelle1[Stunde]),"")</f>
        <v/>
      </c>
    </row>
    <row r="1838" spans="2:12" hidden="1">
      <c r="B1838">
        <f>IF(Tabelle1[[#This Row],[Datum]]&lt;1,"",YEAR(Tabelle1[[#This Row],[Datum]]))</f>
        <v>2030</v>
      </c>
      <c r="C1838">
        <f>IF(Tabelle1[[#This Row],[Datum]]&lt;1,"",MONTH(Tabelle1[[#This Row],[Datum]]))</f>
        <v>1</v>
      </c>
      <c r="D1838" t="str">
        <f>IF(Tabelle1[[#This Row],[Verdienst]]="","",_xlfn.ISOWEEKNUM(Tabelle1[[#This Row],[Datum]]))</f>
        <v/>
      </c>
      <c r="E1838" s="5">
        <v>47492</v>
      </c>
      <c r="F1838" s="4"/>
      <c r="G1838" s="4"/>
      <c r="I1838" s="6" t="str">
        <f>IF(Tabelle1[[#This Row],[Beginn]]&lt;1,"",IF(OR(Tabelle1[[#This Row],[Beginn]]="Urlaub",Tabelle1[[#This Row],[Beginn]]="Krank",Tabelle1[[#This Row],[Beginn]]="Feiertag"),8/24,Tabelle1[[#This Row],[Ende]]-Tabelle1[[#This Row],[Beginn]]-Tabelle1[[#This Row],[Pause]]))</f>
        <v/>
      </c>
      <c r="J1838" s="2" t="str">
        <f>IF(ISNUMBER(Tabelle1[[#This Row],[Stunde]]),IF(Tabelle1[[#This Row],[Stunde]]&gt;0,Tabelle1[[#This Row],[Stunde]]*$J$1*24,""),"")</f>
        <v/>
      </c>
      <c r="K1838" t="str">
        <f>IF(MOD(Tabelle1[[#This Row],[Datum]],7)=1,SUMIF(Tabelle1[Datum],"&lt;="&amp;Tabelle1[[#This Row],[Datum]],Tabelle1[Betrag]),"")</f>
        <v/>
      </c>
      <c r="L1838" s="6" t="str">
        <f>IF(MOD(Tabelle1[[#This Row],[Datum]],7)=1,SUMIF(Tabelle1[Datum],"&lt;="&amp;Tabelle1[[#This Row],[Datum]],Tabelle1[Stunde]),"")</f>
        <v/>
      </c>
    </row>
    <row r="1839" spans="2:12" hidden="1">
      <c r="B1839">
        <f>IF(Tabelle1[[#This Row],[Datum]]&lt;1,"",YEAR(Tabelle1[[#This Row],[Datum]]))</f>
        <v>2030</v>
      </c>
      <c r="C1839">
        <f>IF(Tabelle1[[#This Row],[Datum]]&lt;1,"",MONTH(Tabelle1[[#This Row],[Datum]]))</f>
        <v>1</v>
      </c>
      <c r="D1839" t="str">
        <f>IF(Tabelle1[[#This Row],[Verdienst]]="","",_xlfn.ISOWEEKNUM(Tabelle1[[#This Row],[Datum]]))</f>
        <v/>
      </c>
      <c r="E1839" s="5">
        <v>47493</v>
      </c>
      <c r="F1839" s="4"/>
      <c r="G1839" s="4"/>
      <c r="I1839" s="6" t="str">
        <f>IF(Tabelle1[[#This Row],[Beginn]]&lt;1,"",IF(OR(Tabelle1[[#This Row],[Beginn]]="Urlaub",Tabelle1[[#This Row],[Beginn]]="Krank",Tabelle1[[#This Row],[Beginn]]="Feiertag"),8/24,Tabelle1[[#This Row],[Ende]]-Tabelle1[[#This Row],[Beginn]]-Tabelle1[[#This Row],[Pause]]))</f>
        <v/>
      </c>
      <c r="J1839" s="2" t="str">
        <f>IF(ISNUMBER(Tabelle1[[#This Row],[Stunde]]),IF(Tabelle1[[#This Row],[Stunde]]&gt;0,Tabelle1[[#This Row],[Stunde]]*$J$1*24,""),"")</f>
        <v/>
      </c>
      <c r="K1839" t="str">
        <f>IF(MOD(Tabelle1[[#This Row],[Datum]],7)=1,SUMIF(Tabelle1[Datum],"&lt;="&amp;Tabelle1[[#This Row],[Datum]],Tabelle1[Betrag]),"")</f>
        <v/>
      </c>
      <c r="L1839" s="6" t="str">
        <f>IF(MOD(Tabelle1[[#This Row],[Datum]],7)=1,SUMIF(Tabelle1[Datum],"&lt;="&amp;Tabelle1[[#This Row],[Datum]],Tabelle1[Stunde]),"")</f>
        <v/>
      </c>
    </row>
    <row r="1840" spans="2:12" hidden="1">
      <c r="B1840">
        <f>IF(Tabelle1[[#This Row],[Datum]]&lt;1,"",YEAR(Tabelle1[[#This Row],[Datum]]))</f>
        <v>2030</v>
      </c>
      <c r="C1840">
        <f>IF(Tabelle1[[#This Row],[Datum]]&lt;1,"",MONTH(Tabelle1[[#This Row],[Datum]]))</f>
        <v>1</v>
      </c>
      <c r="D1840" t="str">
        <f>IF(Tabelle1[[#This Row],[Verdienst]]="","",_xlfn.ISOWEEKNUM(Tabelle1[[#This Row],[Datum]]))</f>
        <v/>
      </c>
      <c r="E1840" s="5">
        <v>47494</v>
      </c>
      <c r="F1840" s="4"/>
      <c r="G1840" s="4"/>
      <c r="I1840" s="6" t="str">
        <f>IF(Tabelle1[[#This Row],[Beginn]]&lt;1,"",IF(OR(Tabelle1[[#This Row],[Beginn]]="Urlaub",Tabelle1[[#This Row],[Beginn]]="Krank",Tabelle1[[#This Row],[Beginn]]="Feiertag"),8/24,Tabelle1[[#This Row],[Ende]]-Tabelle1[[#This Row],[Beginn]]-Tabelle1[[#This Row],[Pause]]))</f>
        <v/>
      </c>
      <c r="J1840" s="2" t="str">
        <f>IF(ISNUMBER(Tabelle1[[#This Row],[Stunde]]),IF(Tabelle1[[#This Row],[Stunde]]&gt;0,Tabelle1[[#This Row],[Stunde]]*$J$1*24,""),"")</f>
        <v/>
      </c>
      <c r="K1840" t="str">
        <f>IF(MOD(Tabelle1[[#This Row],[Datum]],7)=1,SUMIF(Tabelle1[Datum],"&lt;="&amp;Tabelle1[[#This Row],[Datum]],Tabelle1[Betrag]),"")</f>
        <v/>
      </c>
      <c r="L1840" s="6" t="str">
        <f>IF(MOD(Tabelle1[[#This Row],[Datum]],7)=1,SUMIF(Tabelle1[Datum],"&lt;="&amp;Tabelle1[[#This Row],[Datum]],Tabelle1[Stunde]),"")</f>
        <v/>
      </c>
    </row>
    <row r="1841" spans="2:12" hidden="1">
      <c r="B1841">
        <f>IF(Tabelle1[[#This Row],[Datum]]&lt;1,"",YEAR(Tabelle1[[#This Row],[Datum]]))</f>
        <v>2030</v>
      </c>
      <c r="C1841">
        <f>IF(Tabelle1[[#This Row],[Datum]]&lt;1,"",MONTH(Tabelle1[[#This Row],[Datum]]))</f>
        <v>1</v>
      </c>
      <c r="D1841" t="str">
        <f>IF(Tabelle1[[#This Row],[Verdienst]]="","",_xlfn.ISOWEEKNUM(Tabelle1[[#This Row],[Datum]]))</f>
        <v/>
      </c>
      <c r="E1841" s="5">
        <v>47495</v>
      </c>
      <c r="F1841" s="4"/>
      <c r="G1841" s="4"/>
      <c r="I1841" s="6" t="str">
        <f>IF(Tabelle1[[#This Row],[Beginn]]&lt;1,"",IF(OR(Tabelle1[[#This Row],[Beginn]]="Urlaub",Tabelle1[[#This Row],[Beginn]]="Krank",Tabelle1[[#This Row],[Beginn]]="Feiertag"),8/24,Tabelle1[[#This Row],[Ende]]-Tabelle1[[#This Row],[Beginn]]-Tabelle1[[#This Row],[Pause]]))</f>
        <v/>
      </c>
      <c r="J1841" s="2" t="str">
        <f>IF(ISNUMBER(Tabelle1[[#This Row],[Stunde]]),IF(Tabelle1[[#This Row],[Stunde]]&gt;0,Tabelle1[[#This Row],[Stunde]]*$J$1*24,""),"")</f>
        <v/>
      </c>
      <c r="K1841" t="str">
        <f>IF(MOD(Tabelle1[[#This Row],[Datum]],7)=1,SUMIF(Tabelle1[Datum],"&lt;="&amp;Tabelle1[[#This Row],[Datum]],Tabelle1[Betrag]),"")</f>
        <v/>
      </c>
      <c r="L1841" s="6" t="str">
        <f>IF(MOD(Tabelle1[[#This Row],[Datum]],7)=1,SUMIF(Tabelle1[Datum],"&lt;="&amp;Tabelle1[[#This Row],[Datum]],Tabelle1[Stunde]),"")</f>
        <v/>
      </c>
    </row>
    <row r="1842" spans="2:12" hidden="1">
      <c r="B1842">
        <f>IF(Tabelle1[[#This Row],[Datum]]&lt;1,"",YEAR(Tabelle1[[#This Row],[Datum]]))</f>
        <v>2030</v>
      </c>
      <c r="C1842">
        <f>IF(Tabelle1[[#This Row],[Datum]]&lt;1,"",MONTH(Tabelle1[[#This Row],[Datum]]))</f>
        <v>1</v>
      </c>
      <c r="D1842">
        <f>IF(Tabelle1[[#This Row],[Verdienst]]="","",_xlfn.ISOWEEKNUM(Tabelle1[[#This Row],[Datum]]))</f>
        <v>2</v>
      </c>
      <c r="E1842" s="5">
        <v>47496</v>
      </c>
      <c r="F1842" s="4"/>
      <c r="G1842" s="4"/>
      <c r="I1842" s="6" t="str">
        <f>IF(Tabelle1[[#This Row],[Beginn]]&lt;1,"",IF(OR(Tabelle1[[#This Row],[Beginn]]="Urlaub",Tabelle1[[#This Row],[Beginn]]="Krank",Tabelle1[[#This Row],[Beginn]]="Feiertag"),8/24,Tabelle1[[#This Row],[Ende]]-Tabelle1[[#This Row],[Beginn]]-Tabelle1[[#This Row],[Pause]]))</f>
        <v/>
      </c>
      <c r="J1842" s="2" t="str">
        <f>IF(ISNUMBER(Tabelle1[[#This Row],[Stunde]]),IF(Tabelle1[[#This Row],[Stunde]]&gt;0,Tabelle1[[#This Row],[Stunde]]*$J$1*24,""),"")</f>
        <v/>
      </c>
      <c r="K1842">
        <f>IF(MOD(Tabelle1[[#This Row],[Datum]],7)=1,SUMIF(Tabelle1[Datum],"&lt;="&amp;Tabelle1[[#This Row],[Datum]],Tabelle1[Betrag]),"")</f>
        <v>506.55999999999995</v>
      </c>
      <c r="L1842" s="6">
        <f>IF(MOD(Tabelle1[[#This Row],[Datum]],7)=1,SUMIF(Tabelle1[Datum],"&lt;="&amp;Tabelle1[[#This Row],[Datum]],Tabelle1[Stunde]),"")</f>
        <v>1.3333333333333333</v>
      </c>
    </row>
    <row r="1843" spans="2:12" hidden="1">
      <c r="B1843">
        <f>IF(Tabelle1[[#This Row],[Datum]]&lt;1,"",YEAR(Tabelle1[[#This Row],[Datum]]))</f>
        <v>2030</v>
      </c>
      <c r="C1843">
        <f>IF(Tabelle1[[#This Row],[Datum]]&lt;1,"",MONTH(Tabelle1[[#This Row],[Datum]]))</f>
        <v>1</v>
      </c>
      <c r="D1843" t="str">
        <f>IF(Tabelle1[[#This Row],[Verdienst]]="","",_xlfn.ISOWEEKNUM(Tabelle1[[#This Row],[Datum]]))</f>
        <v/>
      </c>
      <c r="E1843" s="5">
        <v>47497</v>
      </c>
      <c r="F1843" s="4"/>
      <c r="G1843" s="4"/>
      <c r="I1843" s="6" t="str">
        <f>IF(Tabelle1[[#This Row],[Beginn]]&lt;1,"",IF(OR(Tabelle1[[#This Row],[Beginn]]="Urlaub",Tabelle1[[#This Row],[Beginn]]="Krank",Tabelle1[[#This Row],[Beginn]]="Feiertag"),8/24,Tabelle1[[#This Row],[Ende]]-Tabelle1[[#This Row],[Beginn]]-Tabelle1[[#This Row],[Pause]]))</f>
        <v/>
      </c>
      <c r="J1843" s="2" t="str">
        <f>IF(ISNUMBER(Tabelle1[[#This Row],[Stunde]]),IF(Tabelle1[[#This Row],[Stunde]]&gt;0,Tabelle1[[#This Row],[Stunde]]*$J$1*24,""),"")</f>
        <v/>
      </c>
      <c r="K1843" t="str">
        <f>IF(MOD(Tabelle1[[#This Row],[Datum]],7)=1,SUMIF(Tabelle1[Datum],"&lt;="&amp;Tabelle1[[#This Row],[Datum]],Tabelle1[Betrag]),"")</f>
        <v/>
      </c>
      <c r="L1843" s="6" t="str">
        <f>IF(MOD(Tabelle1[[#This Row],[Datum]],7)=1,SUMIF(Tabelle1[Datum],"&lt;="&amp;Tabelle1[[#This Row],[Datum]],Tabelle1[Stunde]),"")</f>
        <v/>
      </c>
    </row>
    <row r="1844" spans="2:12" hidden="1">
      <c r="B1844">
        <f>IF(Tabelle1[[#This Row],[Datum]]&lt;1,"",YEAR(Tabelle1[[#This Row],[Datum]]))</f>
        <v>2030</v>
      </c>
      <c r="C1844">
        <f>IF(Tabelle1[[#This Row],[Datum]]&lt;1,"",MONTH(Tabelle1[[#This Row],[Datum]]))</f>
        <v>1</v>
      </c>
      <c r="D1844" t="str">
        <f>IF(Tabelle1[[#This Row],[Verdienst]]="","",_xlfn.ISOWEEKNUM(Tabelle1[[#This Row],[Datum]]))</f>
        <v/>
      </c>
      <c r="E1844" s="5">
        <v>47498</v>
      </c>
      <c r="F1844" s="4"/>
      <c r="G1844" s="4"/>
      <c r="I1844" s="6" t="str">
        <f>IF(Tabelle1[[#This Row],[Beginn]]&lt;1,"",IF(OR(Tabelle1[[#This Row],[Beginn]]="Urlaub",Tabelle1[[#This Row],[Beginn]]="Krank",Tabelle1[[#This Row],[Beginn]]="Feiertag"),8/24,Tabelle1[[#This Row],[Ende]]-Tabelle1[[#This Row],[Beginn]]-Tabelle1[[#This Row],[Pause]]))</f>
        <v/>
      </c>
      <c r="J1844" s="2" t="str">
        <f>IF(ISNUMBER(Tabelle1[[#This Row],[Stunde]]),IF(Tabelle1[[#This Row],[Stunde]]&gt;0,Tabelle1[[#This Row],[Stunde]]*$J$1*24,""),"")</f>
        <v/>
      </c>
      <c r="K1844" t="str">
        <f>IF(MOD(Tabelle1[[#This Row],[Datum]],7)=1,SUMIF(Tabelle1[Datum],"&lt;="&amp;Tabelle1[[#This Row],[Datum]],Tabelle1[Betrag]),"")</f>
        <v/>
      </c>
      <c r="L1844" s="6" t="str">
        <f>IF(MOD(Tabelle1[[#This Row],[Datum]],7)=1,SUMIF(Tabelle1[Datum],"&lt;="&amp;Tabelle1[[#This Row],[Datum]],Tabelle1[Stunde]),"")</f>
        <v/>
      </c>
    </row>
    <row r="1845" spans="2:12" hidden="1">
      <c r="B1845">
        <f>IF(Tabelle1[[#This Row],[Datum]]&lt;1,"",YEAR(Tabelle1[[#This Row],[Datum]]))</f>
        <v>2030</v>
      </c>
      <c r="C1845">
        <f>IF(Tabelle1[[#This Row],[Datum]]&lt;1,"",MONTH(Tabelle1[[#This Row],[Datum]]))</f>
        <v>1</v>
      </c>
      <c r="D1845" t="str">
        <f>IF(Tabelle1[[#This Row],[Verdienst]]="","",_xlfn.ISOWEEKNUM(Tabelle1[[#This Row],[Datum]]))</f>
        <v/>
      </c>
      <c r="E1845" s="5">
        <v>47499</v>
      </c>
      <c r="F1845" s="4"/>
      <c r="G1845" s="4"/>
      <c r="I1845" s="6" t="str">
        <f>IF(Tabelle1[[#This Row],[Beginn]]&lt;1,"",IF(OR(Tabelle1[[#This Row],[Beginn]]="Urlaub",Tabelle1[[#This Row],[Beginn]]="Krank",Tabelle1[[#This Row],[Beginn]]="Feiertag"),8/24,Tabelle1[[#This Row],[Ende]]-Tabelle1[[#This Row],[Beginn]]-Tabelle1[[#This Row],[Pause]]))</f>
        <v/>
      </c>
      <c r="J1845" s="2" t="str">
        <f>IF(ISNUMBER(Tabelle1[[#This Row],[Stunde]]),IF(Tabelle1[[#This Row],[Stunde]]&gt;0,Tabelle1[[#This Row],[Stunde]]*$J$1*24,""),"")</f>
        <v/>
      </c>
      <c r="K1845" t="str">
        <f>IF(MOD(Tabelle1[[#This Row],[Datum]],7)=1,SUMIF(Tabelle1[Datum],"&lt;="&amp;Tabelle1[[#This Row],[Datum]],Tabelle1[Betrag]),"")</f>
        <v/>
      </c>
      <c r="L1845" s="6" t="str">
        <f>IF(MOD(Tabelle1[[#This Row],[Datum]],7)=1,SUMIF(Tabelle1[Datum],"&lt;="&amp;Tabelle1[[#This Row],[Datum]],Tabelle1[Stunde]),"")</f>
        <v/>
      </c>
    </row>
    <row r="1846" spans="2:12" hidden="1">
      <c r="B1846">
        <f>IF(Tabelle1[[#This Row],[Datum]]&lt;1,"",YEAR(Tabelle1[[#This Row],[Datum]]))</f>
        <v>2030</v>
      </c>
      <c r="C1846">
        <f>IF(Tabelle1[[#This Row],[Datum]]&lt;1,"",MONTH(Tabelle1[[#This Row],[Datum]]))</f>
        <v>1</v>
      </c>
      <c r="D1846" t="str">
        <f>IF(Tabelle1[[#This Row],[Verdienst]]="","",_xlfn.ISOWEEKNUM(Tabelle1[[#This Row],[Datum]]))</f>
        <v/>
      </c>
      <c r="E1846" s="5">
        <v>47500</v>
      </c>
      <c r="F1846" s="4"/>
      <c r="G1846" s="4"/>
      <c r="I1846" s="6" t="str">
        <f>IF(Tabelle1[[#This Row],[Beginn]]&lt;1,"",IF(OR(Tabelle1[[#This Row],[Beginn]]="Urlaub",Tabelle1[[#This Row],[Beginn]]="Krank",Tabelle1[[#This Row],[Beginn]]="Feiertag"),8/24,Tabelle1[[#This Row],[Ende]]-Tabelle1[[#This Row],[Beginn]]-Tabelle1[[#This Row],[Pause]]))</f>
        <v/>
      </c>
      <c r="J1846" s="2" t="str">
        <f>IF(ISNUMBER(Tabelle1[[#This Row],[Stunde]]),IF(Tabelle1[[#This Row],[Stunde]]&gt;0,Tabelle1[[#This Row],[Stunde]]*$J$1*24,""),"")</f>
        <v/>
      </c>
      <c r="K1846" t="str">
        <f>IF(MOD(Tabelle1[[#This Row],[Datum]],7)=1,SUMIF(Tabelle1[Datum],"&lt;="&amp;Tabelle1[[#This Row],[Datum]],Tabelle1[Betrag]),"")</f>
        <v/>
      </c>
      <c r="L1846" s="6" t="str">
        <f>IF(MOD(Tabelle1[[#This Row],[Datum]],7)=1,SUMIF(Tabelle1[Datum],"&lt;="&amp;Tabelle1[[#This Row],[Datum]],Tabelle1[Stunde]),"")</f>
        <v/>
      </c>
    </row>
    <row r="1847" spans="2:12" hidden="1">
      <c r="B1847">
        <f>IF(Tabelle1[[#This Row],[Datum]]&lt;1,"",YEAR(Tabelle1[[#This Row],[Datum]]))</f>
        <v>2030</v>
      </c>
      <c r="C1847">
        <f>IF(Tabelle1[[#This Row],[Datum]]&lt;1,"",MONTH(Tabelle1[[#This Row],[Datum]]))</f>
        <v>1</v>
      </c>
      <c r="D1847" t="str">
        <f>IF(Tabelle1[[#This Row],[Verdienst]]="","",_xlfn.ISOWEEKNUM(Tabelle1[[#This Row],[Datum]]))</f>
        <v/>
      </c>
      <c r="E1847" s="5">
        <v>47501</v>
      </c>
      <c r="F1847" s="4"/>
      <c r="G1847" s="4"/>
      <c r="I1847" s="6" t="str">
        <f>IF(Tabelle1[[#This Row],[Beginn]]&lt;1,"",IF(OR(Tabelle1[[#This Row],[Beginn]]="Urlaub",Tabelle1[[#This Row],[Beginn]]="Krank",Tabelle1[[#This Row],[Beginn]]="Feiertag"),8/24,Tabelle1[[#This Row],[Ende]]-Tabelle1[[#This Row],[Beginn]]-Tabelle1[[#This Row],[Pause]]))</f>
        <v/>
      </c>
      <c r="J1847" s="2" t="str">
        <f>IF(ISNUMBER(Tabelle1[[#This Row],[Stunde]]),IF(Tabelle1[[#This Row],[Stunde]]&gt;0,Tabelle1[[#This Row],[Stunde]]*$J$1*24,""),"")</f>
        <v/>
      </c>
      <c r="K1847" t="str">
        <f>IF(MOD(Tabelle1[[#This Row],[Datum]],7)=1,SUMIF(Tabelle1[Datum],"&lt;="&amp;Tabelle1[[#This Row],[Datum]],Tabelle1[Betrag]),"")</f>
        <v/>
      </c>
      <c r="L1847" s="6" t="str">
        <f>IF(MOD(Tabelle1[[#This Row],[Datum]],7)=1,SUMIF(Tabelle1[Datum],"&lt;="&amp;Tabelle1[[#This Row],[Datum]],Tabelle1[Stunde]),"")</f>
        <v/>
      </c>
    </row>
    <row r="1848" spans="2:12" hidden="1">
      <c r="B1848">
        <f>IF(Tabelle1[[#This Row],[Datum]]&lt;1,"",YEAR(Tabelle1[[#This Row],[Datum]]))</f>
        <v>2030</v>
      </c>
      <c r="C1848">
        <f>IF(Tabelle1[[#This Row],[Datum]]&lt;1,"",MONTH(Tabelle1[[#This Row],[Datum]]))</f>
        <v>1</v>
      </c>
      <c r="D1848" t="str">
        <f>IF(Tabelle1[[#This Row],[Verdienst]]="","",_xlfn.ISOWEEKNUM(Tabelle1[[#This Row],[Datum]]))</f>
        <v/>
      </c>
      <c r="E1848" s="5">
        <v>47502</v>
      </c>
      <c r="F1848" s="4"/>
      <c r="G1848" s="4"/>
      <c r="I1848" s="6" t="str">
        <f>IF(Tabelle1[[#This Row],[Beginn]]&lt;1,"",IF(OR(Tabelle1[[#This Row],[Beginn]]="Urlaub",Tabelle1[[#This Row],[Beginn]]="Krank",Tabelle1[[#This Row],[Beginn]]="Feiertag"),8/24,Tabelle1[[#This Row],[Ende]]-Tabelle1[[#This Row],[Beginn]]-Tabelle1[[#This Row],[Pause]]))</f>
        <v/>
      </c>
      <c r="J1848" s="2" t="str">
        <f>IF(ISNUMBER(Tabelle1[[#This Row],[Stunde]]),IF(Tabelle1[[#This Row],[Stunde]]&gt;0,Tabelle1[[#This Row],[Stunde]]*$J$1*24,""),"")</f>
        <v/>
      </c>
      <c r="K1848" t="str">
        <f>IF(MOD(Tabelle1[[#This Row],[Datum]],7)=1,SUMIF(Tabelle1[Datum],"&lt;="&amp;Tabelle1[[#This Row],[Datum]],Tabelle1[Betrag]),"")</f>
        <v/>
      </c>
      <c r="L1848" s="6" t="str">
        <f>IF(MOD(Tabelle1[[#This Row],[Datum]],7)=1,SUMIF(Tabelle1[Datum],"&lt;="&amp;Tabelle1[[#This Row],[Datum]],Tabelle1[Stunde]),"")</f>
        <v/>
      </c>
    </row>
    <row r="1849" spans="2:12" hidden="1">
      <c r="B1849">
        <f>IF(Tabelle1[[#This Row],[Datum]]&lt;1,"",YEAR(Tabelle1[[#This Row],[Datum]]))</f>
        <v>2030</v>
      </c>
      <c r="C1849">
        <f>IF(Tabelle1[[#This Row],[Datum]]&lt;1,"",MONTH(Tabelle1[[#This Row],[Datum]]))</f>
        <v>1</v>
      </c>
      <c r="D1849">
        <f>IF(Tabelle1[[#This Row],[Verdienst]]="","",_xlfn.ISOWEEKNUM(Tabelle1[[#This Row],[Datum]]))</f>
        <v>3</v>
      </c>
      <c r="E1849" s="5">
        <v>47503</v>
      </c>
      <c r="F1849" s="4"/>
      <c r="G1849" s="4"/>
      <c r="I1849" s="6" t="str">
        <f>IF(Tabelle1[[#This Row],[Beginn]]&lt;1,"",IF(OR(Tabelle1[[#This Row],[Beginn]]="Urlaub",Tabelle1[[#This Row],[Beginn]]="Krank",Tabelle1[[#This Row],[Beginn]]="Feiertag"),8/24,Tabelle1[[#This Row],[Ende]]-Tabelle1[[#This Row],[Beginn]]-Tabelle1[[#This Row],[Pause]]))</f>
        <v/>
      </c>
      <c r="J1849" s="2" t="str">
        <f>IF(ISNUMBER(Tabelle1[[#This Row],[Stunde]]),IF(Tabelle1[[#This Row],[Stunde]]&gt;0,Tabelle1[[#This Row],[Stunde]]*$J$1*24,""),"")</f>
        <v/>
      </c>
      <c r="K1849">
        <f>IF(MOD(Tabelle1[[#This Row],[Datum]],7)=1,SUMIF(Tabelle1[Datum],"&lt;="&amp;Tabelle1[[#This Row],[Datum]],Tabelle1[Betrag]),"")</f>
        <v>506.55999999999995</v>
      </c>
      <c r="L1849" s="6">
        <f>IF(MOD(Tabelle1[[#This Row],[Datum]],7)=1,SUMIF(Tabelle1[Datum],"&lt;="&amp;Tabelle1[[#This Row],[Datum]],Tabelle1[Stunde]),"")</f>
        <v>1.3333333333333333</v>
      </c>
    </row>
    <row r="1850" spans="2:12" hidden="1">
      <c r="B1850">
        <f>IF(Tabelle1[[#This Row],[Datum]]&lt;1,"",YEAR(Tabelle1[[#This Row],[Datum]]))</f>
        <v>2030</v>
      </c>
      <c r="C1850">
        <f>IF(Tabelle1[[#This Row],[Datum]]&lt;1,"",MONTH(Tabelle1[[#This Row],[Datum]]))</f>
        <v>1</v>
      </c>
      <c r="D1850" t="str">
        <f>IF(Tabelle1[[#This Row],[Verdienst]]="","",_xlfn.ISOWEEKNUM(Tabelle1[[#This Row],[Datum]]))</f>
        <v/>
      </c>
      <c r="E1850" s="5">
        <v>47504</v>
      </c>
      <c r="F1850" s="4"/>
      <c r="G1850" s="4"/>
      <c r="I1850" s="6" t="str">
        <f>IF(Tabelle1[[#This Row],[Beginn]]&lt;1,"",IF(OR(Tabelle1[[#This Row],[Beginn]]="Urlaub",Tabelle1[[#This Row],[Beginn]]="Krank",Tabelle1[[#This Row],[Beginn]]="Feiertag"),8/24,Tabelle1[[#This Row],[Ende]]-Tabelle1[[#This Row],[Beginn]]-Tabelle1[[#This Row],[Pause]]))</f>
        <v/>
      </c>
      <c r="J1850" s="2" t="str">
        <f>IF(ISNUMBER(Tabelle1[[#This Row],[Stunde]]),IF(Tabelle1[[#This Row],[Stunde]]&gt;0,Tabelle1[[#This Row],[Stunde]]*$J$1*24,""),"")</f>
        <v/>
      </c>
      <c r="K1850" t="str">
        <f>IF(MOD(Tabelle1[[#This Row],[Datum]],7)=1,SUMIF(Tabelle1[Datum],"&lt;="&amp;Tabelle1[[#This Row],[Datum]],Tabelle1[Betrag]),"")</f>
        <v/>
      </c>
      <c r="L1850" s="6" t="str">
        <f>IF(MOD(Tabelle1[[#This Row],[Datum]],7)=1,SUMIF(Tabelle1[Datum],"&lt;="&amp;Tabelle1[[#This Row],[Datum]],Tabelle1[Stunde]),"")</f>
        <v/>
      </c>
    </row>
    <row r="1851" spans="2:12" hidden="1">
      <c r="B1851">
        <f>IF(Tabelle1[[#This Row],[Datum]]&lt;1,"",YEAR(Tabelle1[[#This Row],[Datum]]))</f>
        <v>2030</v>
      </c>
      <c r="C1851">
        <f>IF(Tabelle1[[#This Row],[Datum]]&lt;1,"",MONTH(Tabelle1[[#This Row],[Datum]]))</f>
        <v>1</v>
      </c>
      <c r="D1851" t="str">
        <f>IF(Tabelle1[[#This Row],[Verdienst]]="","",_xlfn.ISOWEEKNUM(Tabelle1[[#This Row],[Datum]]))</f>
        <v/>
      </c>
      <c r="E1851" s="5">
        <v>47505</v>
      </c>
      <c r="F1851" s="4"/>
      <c r="G1851" s="4"/>
      <c r="I1851" s="6" t="str">
        <f>IF(Tabelle1[[#This Row],[Beginn]]&lt;1,"",IF(OR(Tabelle1[[#This Row],[Beginn]]="Urlaub",Tabelle1[[#This Row],[Beginn]]="Krank",Tabelle1[[#This Row],[Beginn]]="Feiertag"),8/24,Tabelle1[[#This Row],[Ende]]-Tabelle1[[#This Row],[Beginn]]-Tabelle1[[#This Row],[Pause]]))</f>
        <v/>
      </c>
      <c r="J1851" s="2" t="str">
        <f>IF(ISNUMBER(Tabelle1[[#This Row],[Stunde]]),IF(Tabelle1[[#This Row],[Stunde]]&gt;0,Tabelle1[[#This Row],[Stunde]]*$J$1*24,""),"")</f>
        <v/>
      </c>
      <c r="K1851" t="str">
        <f>IF(MOD(Tabelle1[[#This Row],[Datum]],7)=1,SUMIF(Tabelle1[Datum],"&lt;="&amp;Tabelle1[[#This Row],[Datum]],Tabelle1[Betrag]),"")</f>
        <v/>
      </c>
      <c r="L1851" s="6" t="str">
        <f>IF(MOD(Tabelle1[[#This Row],[Datum]],7)=1,SUMIF(Tabelle1[Datum],"&lt;="&amp;Tabelle1[[#This Row],[Datum]],Tabelle1[Stunde]),"")</f>
        <v/>
      </c>
    </row>
    <row r="1852" spans="2:12" hidden="1">
      <c r="B1852">
        <f>IF(Tabelle1[[#This Row],[Datum]]&lt;1,"",YEAR(Tabelle1[[#This Row],[Datum]]))</f>
        <v>2030</v>
      </c>
      <c r="C1852">
        <f>IF(Tabelle1[[#This Row],[Datum]]&lt;1,"",MONTH(Tabelle1[[#This Row],[Datum]]))</f>
        <v>1</v>
      </c>
      <c r="D1852" t="str">
        <f>IF(Tabelle1[[#This Row],[Verdienst]]="","",_xlfn.ISOWEEKNUM(Tabelle1[[#This Row],[Datum]]))</f>
        <v/>
      </c>
      <c r="E1852" s="5">
        <v>47506</v>
      </c>
      <c r="F1852" s="4"/>
      <c r="G1852" s="4"/>
      <c r="I1852" s="6" t="str">
        <f>IF(Tabelle1[[#This Row],[Beginn]]&lt;1,"",IF(OR(Tabelle1[[#This Row],[Beginn]]="Urlaub",Tabelle1[[#This Row],[Beginn]]="Krank",Tabelle1[[#This Row],[Beginn]]="Feiertag"),8/24,Tabelle1[[#This Row],[Ende]]-Tabelle1[[#This Row],[Beginn]]-Tabelle1[[#This Row],[Pause]]))</f>
        <v/>
      </c>
      <c r="J1852" s="2" t="str">
        <f>IF(ISNUMBER(Tabelle1[[#This Row],[Stunde]]),IF(Tabelle1[[#This Row],[Stunde]]&gt;0,Tabelle1[[#This Row],[Stunde]]*$J$1*24,""),"")</f>
        <v/>
      </c>
      <c r="K1852" t="str">
        <f>IF(MOD(Tabelle1[[#This Row],[Datum]],7)=1,SUMIF(Tabelle1[Datum],"&lt;="&amp;Tabelle1[[#This Row],[Datum]],Tabelle1[Betrag]),"")</f>
        <v/>
      </c>
      <c r="L1852" s="6" t="str">
        <f>IF(MOD(Tabelle1[[#This Row],[Datum]],7)=1,SUMIF(Tabelle1[Datum],"&lt;="&amp;Tabelle1[[#This Row],[Datum]],Tabelle1[Stunde]),"")</f>
        <v/>
      </c>
    </row>
    <row r="1853" spans="2:12" hidden="1">
      <c r="B1853">
        <f>IF(Tabelle1[[#This Row],[Datum]]&lt;1,"",YEAR(Tabelle1[[#This Row],[Datum]]))</f>
        <v>2030</v>
      </c>
      <c r="C1853">
        <f>IF(Tabelle1[[#This Row],[Datum]]&lt;1,"",MONTH(Tabelle1[[#This Row],[Datum]]))</f>
        <v>1</v>
      </c>
      <c r="D1853" t="str">
        <f>IF(Tabelle1[[#This Row],[Verdienst]]="","",_xlfn.ISOWEEKNUM(Tabelle1[[#This Row],[Datum]]))</f>
        <v/>
      </c>
      <c r="E1853" s="5">
        <v>47507</v>
      </c>
      <c r="F1853" s="4"/>
      <c r="G1853" s="4"/>
      <c r="I1853" s="6" t="str">
        <f>IF(Tabelle1[[#This Row],[Beginn]]&lt;1,"",IF(OR(Tabelle1[[#This Row],[Beginn]]="Urlaub",Tabelle1[[#This Row],[Beginn]]="Krank",Tabelle1[[#This Row],[Beginn]]="Feiertag"),8/24,Tabelle1[[#This Row],[Ende]]-Tabelle1[[#This Row],[Beginn]]-Tabelle1[[#This Row],[Pause]]))</f>
        <v/>
      </c>
      <c r="J1853" s="2" t="str">
        <f>IF(ISNUMBER(Tabelle1[[#This Row],[Stunde]]),IF(Tabelle1[[#This Row],[Stunde]]&gt;0,Tabelle1[[#This Row],[Stunde]]*$J$1*24,""),"")</f>
        <v/>
      </c>
      <c r="K1853" t="str">
        <f>IF(MOD(Tabelle1[[#This Row],[Datum]],7)=1,SUMIF(Tabelle1[Datum],"&lt;="&amp;Tabelle1[[#This Row],[Datum]],Tabelle1[Betrag]),"")</f>
        <v/>
      </c>
      <c r="L1853" s="6" t="str">
        <f>IF(MOD(Tabelle1[[#This Row],[Datum]],7)=1,SUMIF(Tabelle1[Datum],"&lt;="&amp;Tabelle1[[#This Row],[Datum]],Tabelle1[Stunde]),"")</f>
        <v/>
      </c>
    </row>
    <row r="1854" spans="2:12" hidden="1">
      <c r="B1854">
        <f>IF(Tabelle1[[#This Row],[Datum]]&lt;1,"",YEAR(Tabelle1[[#This Row],[Datum]]))</f>
        <v>2030</v>
      </c>
      <c r="C1854">
        <f>IF(Tabelle1[[#This Row],[Datum]]&lt;1,"",MONTH(Tabelle1[[#This Row],[Datum]]))</f>
        <v>1</v>
      </c>
      <c r="D1854" t="str">
        <f>IF(Tabelle1[[#This Row],[Verdienst]]="","",_xlfn.ISOWEEKNUM(Tabelle1[[#This Row],[Datum]]))</f>
        <v/>
      </c>
      <c r="E1854" s="5">
        <v>47508</v>
      </c>
      <c r="F1854" s="4"/>
      <c r="G1854" s="4"/>
      <c r="I1854" s="6" t="str">
        <f>IF(Tabelle1[[#This Row],[Beginn]]&lt;1,"",IF(OR(Tabelle1[[#This Row],[Beginn]]="Urlaub",Tabelle1[[#This Row],[Beginn]]="Krank",Tabelle1[[#This Row],[Beginn]]="Feiertag"),8/24,Tabelle1[[#This Row],[Ende]]-Tabelle1[[#This Row],[Beginn]]-Tabelle1[[#This Row],[Pause]]))</f>
        <v/>
      </c>
      <c r="J1854" s="2" t="str">
        <f>IF(ISNUMBER(Tabelle1[[#This Row],[Stunde]]),IF(Tabelle1[[#This Row],[Stunde]]&gt;0,Tabelle1[[#This Row],[Stunde]]*$J$1*24,""),"")</f>
        <v/>
      </c>
      <c r="K1854" t="str">
        <f>IF(MOD(Tabelle1[[#This Row],[Datum]],7)=1,SUMIF(Tabelle1[Datum],"&lt;="&amp;Tabelle1[[#This Row],[Datum]],Tabelle1[Betrag]),"")</f>
        <v/>
      </c>
      <c r="L1854" s="6" t="str">
        <f>IF(MOD(Tabelle1[[#This Row],[Datum]],7)=1,SUMIF(Tabelle1[Datum],"&lt;="&amp;Tabelle1[[#This Row],[Datum]],Tabelle1[Stunde]),"")</f>
        <v/>
      </c>
    </row>
    <row r="1855" spans="2:12" hidden="1">
      <c r="B1855">
        <f>IF(Tabelle1[[#This Row],[Datum]]&lt;1,"",YEAR(Tabelle1[[#This Row],[Datum]]))</f>
        <v>2030</v>
      </c>
      <c r="C1855">
        <f>IF(Tabelle1[[#This Row],[Datum]]&lt;1,"",MONTH(Tabelle1[[#This Row],[Datum]]))</f>
        <v>1</v>
      </c>
      <c r="D1855" t="str">
        <f>IF(Tabelle1[[#This Row],[Verdienst]]="","",_xlfn.ISOWEEKNUM(Tabelle1[[#This Row],[Datum]]))</f>
        <v/>
      </c>
      <c r="E1855" s="5">
        <v>47509</v>
      </c>
      <c r="F1855" s="4"/>
      <c r="G1855" s="4"/>
      <c r="I1855" s="6" t="str">
        <f>IF(Tabelle1[[#This Row],[Beginn]]&lt;1,"",IF(OR(Tabelle1[[#This Row],[Beginn]]="Urlaub",Tabelle1[[#This Row],[Beginn]]="Krank",Tabelle1[[#This Row],[Beginn]]="Feiertag"),8/24,Tabelle1[[#This Row],[Ende]]-Tabelle1[[#This Row],[Beginn]]-Tabelle1[[#This Row],[Pause]]))</f>
        <v/>
      </c>
      <c r="J1855" s="2" t="str">
        <f>IF(ISNUMBER(Tabelle1[[#This Row],[Stunde]]),IF(Tabelle1[[#This Row],[Stunde]]&gt;0,Tabelle1[[#This Row],[Stunde]]*$J$1*24,""),"")</f>
        <v/>
      </c>
      <c r="K1855" t="str">
        <f>IF(MOD(Tabelle1[[#This Row],[Datum]],7)=1,SUMIF(Tabelle1[Datum],"&lt;="&amp;Tabelle1[[#This Row],[Datum]],Tabelle1[Betrag]),"")</f>
        <v/>
      </c>
      <c r="L1855" s="6" t="str">
        <f>IF(MOD(Tabelle1[[#This Row],[Datum]],7)=1,SUMIF(Tabelle1[Datum],"&lt;="&amp;Tabelle1[[#This Row],[Datum]],Tabelle1[Stunde]),"")</f>
        <v/>
      </c>
    </row>
    <row r="1856" spans="2:12" hidden="1">
      <c r="B1856">
        <f>IF(Tabelle1[[#This Row],[Datum]]&lt;1,"",YEAR(Tabelle1[[#This Row],[Datum]]))</f>
        <v>2030</v>
      </c>
      <c r="C1856">
        <f>IF(Tabelle1[[#This Row],[Datum]]&lt;1,"",MONTH(Tabelle1[[#This Row],[Datum]]))</f>
        <v>1</v>
      </c>
      <c r="D1856">
        <f>IF(Tabelle1[[#This Row],[Verdienst]]="","",_xlfn.ISOWEEKNUM(Tabelle1[[#This Row],[Datum]]))</f>
        <v>4</v>
      </c>
      <c r="E1856" s="5">
        <v>47510</v>
      </c>
      <c r="F1856" s="4"/>
      <c r="G1856" s="4"/>
      <c r="I1856" s="6" t="str">
        <f>IF(Tabelle1[[#This Row],[Beginn]]&lt;1,"",IF(OR(Tabelle1[[#This Row],[Beginn]]="Urlaub",Tabelle1[[#This Row],[Beginn]]="Krank",Tabelle1[[#This Row],[Beginn]]="Feiertag"),8/24,Tabelle1[[#This Row],[Ende]]-Tabelle1[[#This Row],[Beginn]]-Tabelle1[[#This Row],[Pause]]))</f>
        <v/>
      </c>
      <c r="J1856" s="2" t="str">
        <f>IF(ISNUMBER(Tabelle1[[#This Row],[Stunde]]),IF(Tabelle1[[#This Row],[Stunde]]&gt;0,Tabelle1[[#This Row],[Stunde]]*$J$1*24,""),"")</f>
        <v/>
      </c>
      <c r="K1856">
        <f>IF(MOD(Tabelle1[[#This Row],[Datum]],7)=1,SUMIF(Tabelle1[Datum],"&lt;="&amp;Tabelle1[[#This Row],[Datum]],Tabelle1[Betrag]),"")</f>
        <v>506.55999999999995</v>
      </c>
      <c r="L1856" s="6">
        <f>IF(MOD(Tabelle1[[#This Row],[Datum]],7)=1,SUMIF(Tabelle1[Datum],"&lt;="&amp;Tabelle1[[#This Row],[Datum]],Tabelle1[Stunde]),"")</f>
        <v>1.3333333333333333</v>
      </c>
    </row>
    <row r="1857" spans="2:12" hidden="1">
      <c r="B1857">
        <f>IF(Tabelle1[[#This Row],[Datum]]&lt;1,"",YEAR(Tabelle1[[#This Row],[Datum]]))</f>
        <v>2030</v>
      </c>
      <c r="C1857">
        <f>IF(Tabelle1[[#This Row],[Datum]]&lt;1,"",MONTH(Tabelle1[[#This Row],[Datum]]))</f>
        <v>1</v>
      </c>
      <c r="D1857" t="str">
        <f>IF(Tabelle1[[#This Row],[Verdienst]]="","",_xlfn.ISOWEEKNUM(Tabelle1[[#This Row],[Datum]]))</f>
        <v/>
      </c>
      <c r="E1857" s="5">
        <v>47511</v>
      </c>
      <c r="F1857" s="4"/>
      <c r="G1857" s="4"/>
      <c r="I1857" s="6" t="str">
        <f>IF(Tabelle1[[#This Row],[Beginn]]&lt;1,"",IF(OR(Tabelle1[[#This Row],[Beginn]]="Urlaub",Tabelle1[[#This Row],[Beginn]]="Krank",Tabelle1[[#This Row],[Beginn]]="Feiertag"),8/24,Tabelle1[[#This Row],[Ende]]-Tabelle1[[#This Row],[Beginn]]-Tabelle1[[#This Row],[Pause]]))</f>
        <v/>
      </c>
      <c r="J1857" s="2" t="str">
        <f>IF(ISNUMBER(Tabelle1[[#This Row],[Stunde]]),IF(Tabelle1[[#This Row],[Stunde]]&gt;0,Tabelle1[[#This Row],[Stunde]]*$J$1*24,""),"")</f>
        <v/>
      </c>
      <c r="K1857" t="str">
        <f>IF(MOD(Tabelle1[[#This Row],[Datum]],7)=1,SUMIF(Tabelle1[Datum],"&lt;="&amp;Tabelle1[[#This Row],[Datum]],Tabelle1[Betrag]),"")</f>
        <v/>
      </c>
      <c r="L1857" s="6" t="str">
        <f>IF(MOD(Tabelle1[[#This Row],[Datum]],7)=1,SUMIF(Tabelle1[Datum],"&lt;="&amp;Tabelle1[[#This Row],[Datum]],Tabelle1[Stunde]),"")</f>
        <v/>
      </c>
    </row>
    <row r="1858" spans="2:12" hidden="1">
      <c r="B1858">
        <f>IF(Tabelle1[[#This Row],[Datum]]&lt;1,"",YEAR(Tabelle1[[#This Row],[Datum]]))</f>
        <v>2030</v>
      </c>
      <c r="C1858">
        <f>IF(Tabelle1[[#This Row],[Datum]]&lt;1,"",MONTH(Tabelle1[[#This Row],[Datum]]))</f>
        <v>1</v>
      </c>
      <c r="D1858" t="str">
        <f>IF(Tabelle1[[#This Row],[Verdienst]]="","",_xlfn.ISOWEEKNUM(Tabelle1[[#This Row],[Datum]]))</f>
        <v/>
      </c>
      <c r="E1858" s="5">
        <v>47512</v>
      </c>
      <c r="F1858" s="4"/>
      <c r="G1858" s="4"/>
      <c r="I1858" s="6" t="str">
        <f>IF(Tabelle1[[#This Row],[Beginn]]&lt;1,"",IF(OR(Tabelle1[[#This Row],[Beginn]]="Urlaub",Tabelle1[[#This Row],[Beginn]]="Krank",Tabelle1[[#This Row],[Beginn]]="Feiertag"),8/24,Tabelle1[[#This Row],[Ende]]-Tabelle1[[#This Row],[Beginn]]-Tabelle1[[#This Row],[Pause]]))</f>
        <v/>
      </c>
      <c r="J1858" s="2" t="str">
        <f>IF(ISNUMBER(Tabelle1[[#This Row],[Stunde]]),IF(Tabelle1[[#This Row],[Stunde]]&gt;0,Tabelle1[[#This Row],[Stunde]]*$J$1*24,""),"")</f>
        <v/>
      </c>
      <c r="K1858" t="str">
        <f>IF(MOD(Tabelle1[[#This Row],[Datum]],7)=1,SUMIF(Tabelle1[Datum],"&lt;="&amp;Tabelle1[[#This Row],[Datum]],Tabelle1[Betrag]),"")</f>
        <v/>
      </c>
      <c r="L1858" s="6" t="str">
        <f>IF(MOD(Tabelle1[[#This Row],[Datum]],7)=1,SUMIF(Tabelle1[Datum],"&lt;="&amp;Tabelle1[[#This Row],[Datum]],Tabelle1[Stunde]),"")</f>
        <v/>
      </c>
    </row>
    <row r="1859" spans="2:12" hidden="1">
      <c r="B1859">
        <f>IF(Tabelle1[[#This Row],[Datum]]&lt;1,"",YEAR(Tabelle1[[#This Row],[Datum]]))</f>
        <v>2030</v>
      </c>
      <c r="C1859">
        <f>IF(Tabelle1[[#This Row],[Datum]]&lt;1,"",MONTH(Tabelle1[[#This Row],[Datum]]))</f>
        <v>1</v>
      </c>
      <c r="D1859" t="str">
        <f>IF(Tabelle1[[#This Row],[Verdienst]]="","",_xlfn.ISOWEEKNUM(Tabelle1[[#This Row],[Datum]]))</f>
        <v/>
      </c>
      <c r="E1859" s="5">
        <v>47513</v>
      </c>
      <c r="F1859" s="4"/>
      <c r="G1859" s="4"/>
      <c r="I1859" s="6" t="str">
        <f>IF(Tabelle1[[#This Row],[Beginn]]&lt;1,"",IF(OR(Tabelle1[[#This Row],[Beginn]]="Urlaub",Tabelle1[[#This Row],[Beginn]]="Krank",Tabelle1[[#This Row],[Beginn]]="Feiertag"),8/24,Tabelle1[[#This Row],[Ende]]-Tabelle1[[#This Row],[Beginn]]-Tabelle1[[#This Row],[Pause]]))</f>
        <v/>
      </c>
      <c r="J1859" s="2" t="str">
        <f>IF(ISNUMBER(Tabelle1[[#This Row],[Stunde]]),IF(Tabelle1[[#This Row],[Stunde]]&gt;0,Tabelle1[[#This Row],[Stunde]]*$J$1*24,""),"")</f>
        <v/>
      </c>
      <c r="K1859" t="str">
        <f>IF(MOD(Tabelle1[[#This Row],[Datum]],7)=1,SUMIF(Tabelle1[Datum],"&lt;="&amp;Tabelle1[[#This Row],[Datum]],Tabelle1[Betrag]),"")</f>
        <v/>
      </c>
      <c r="L1859" s="6" t="str">
        <f>IF(MOD(Tabelle1[[#This Row],[Datum]],7)=1,SUMIF(Tabelle1[Datum],"&lt;="&amp;Tabelle1[[#This Row],[Datum]],Tabelle1[Stunde]),"")</f>
        <v/>
      </c>
    </row>
    <row r="1860" spans="2:12" hidden="1">
      <c r="B1860">
        <f>IF(Tabelle1[[#This Row],[Datum]]&lt;1,"",YEAR(Tabelle1[[#This Row],[Datum]]))</f>
        <v>2030</v>
      </c>
      <c r="C1860">
        <f>IF(Tabelle1[[#This Row],[Datum]]&lt;1,"",MONTH(Tabelle1[[#This Row],[Datum]]))</f>
        <v>1</v>
      </c>
      <c r="D1860" t="str">
        <f>IF(Tabelle1[[#This Row],[Verdienst]]="","",_xlfn.ISOWEEKNUM(Tabelle1[[#This Row],[Datum]]))</f>
        <v/>
      </c>
      <c r="E1860" s="5">
        <v>47514</v>
      </c>
      <c r="F1860" s="4"/>
      <c r="G1860" s="4"/>
      <c r="I1860" s="6" t="str">
        <f>IF(Tabelle1[[#This Row],[Beginn]]&lt;1,"",IF(OR(Tabelle1[[#This Row],[Beginn]]="Urlaub",Tabelle1[[#This Row],[Beginn]]="Krank",Tabelle1[[#This Row],[Beginn]]="Feiertag"),8/24,Tabelle1[[#This Row],[Ende]]-Tabelle1[[#This Row],[Beginn]]-Tabelle1[[#This Row],[Pause]]))</f>
        <v/>
      </c>
      <c r="J1860" s="2" t="str">
        <f>IF(ISNUMBER(Tabelle1[[#This Row],[Stunde]]),IF(Tabelle1[[#This Row],[Stunde]]&gt;0,Tabelle1[[#This Row],[Stunde]]*$J$1*24,""),"")</f>
        <v/>
      </c>
      <c r="K1860" t="str">
        <f>IF(MOD(Tabelle1[[#This Row],[Datum]],7)=1,SUMIF(Tabelle1[Datum],"&lt;="&amp;Tabelle1[[#This Row],[Datum]],Tabelle1[Betrag]),"")</f>
        <v/>
      </c>
      <c r="L1860" s="6" t="str">
        <f>IF(MOD(Tabelle1[[#This Row],[Datum]],7)=1,SUMIF(Tabelle1[Datum],"&lt;="&amp;Tabelle1[[#This Row],[Datum]],Tabelle1[Stunde]),"")</f>
        <v/>
      </c>
    </row>
    <row r="1861" spans="2:12" hidden="1">
      <c r="B1861">
        <f>IF(Tabelle1[[#This Row],[Datum]]&lt;1,"",YEAR(Tabelle1[[#This Row],[Datum]]))</f>
        <v>2030</v>
      </c>
      <c r="C1861">
        <f>IF(Tabelle1[[#This Row],[Datum]]&lt;1,"",MONTH(Tabelle1[[#This Row],[Datum]]))</f>
        <v>2</v>
      </c>
      <c r="D1861" t="str">
        <f>IF(Tabelle1[[#This Row],[Verdienst]]="","",_xlfn.ISOWEEKNUM(Tabelle1[[#This Row],[Datum]]))</f>
        <v/>
      </c>
      <c r="E1861" s="5">
        <v>47515</v>
      </c>
      <c r="F1861" s="4"/>
      <c r="G1861" s="4"/>
      <c r="I1861" s="6" t="str">
        <f>IF(Tabelle1[[#This Row],[Beginn]]&lt;1,"",IF(OR(Tabelle1[[#This Row],[Beginn]]="Urlaub",Tabelle1[[#This Row],[Beginn]]="Krank",Tabelle1[[#This Row],[Beginn]]="Feiertag"),8/24,Tabelle1[[#This Row],[Ende]]-Tabelle1[[#This Row],[Beginn]]-Tabelle1[[#This Row],[Pause]]))</f>
        <v/>
      </c>
      <c r="J1861" s="2" t="str">
        <f>IF(ISNUMBER(Tabelle1[[#This Row],[Stunde]]),IF(Tabelle1[[#This Row],[Stunde]]&gt;0,Tabelle1[[#This Row],[Stunde]]*$J$1*24,""),"")</f>
        <v/>
      </c>
      <c r="K1861" t="str">
        <f>IF(MOD(Tabelle1[[#This Row],[Datum]],7)=1,SUMIF(Tabelle1[Datum],"&lt;="&amp;Tabelle1[[#This Row],[Datum]],Tabelle1[Betrag]),"")</f>
        <v/>
      </c>
      <c r="L1861" s="6" t="str">
        <f>IF(MOD(Tabelle1[[#This Row],[Datum]],7)=1,SUMIF(Tabelle1[Datum],"&lt;="&amp;Tabelle1[[#This Row],[Datum]],Tabelle1[Stunde]),"")</f>
        <v/>
      </c>
    </row>
    <row r="1862" spans="2:12" hidden="1">
      <c r="B1862">
        <f>IF(Tabelle1[[#This Row],[Datum]]&lt;1,"",YEAR(Tabelle1[[#This Row],[Datum]]))</f>
        <v>2030</v>
      </c>
      <c r="C1862">
        <f>IF(Tabelle1[[#This Row],[Datum]]&lt;1,"",MONTH(Tabelle1[[#This Row],[Datum]]))</f>
        <v>2</v>
      </c>
      <c r="D1862" t="str">
        <f>IF(Tabelle1[[#This Row],[Verdienst]]="","",_xlfn.ISOWEEKNUM(Tabelle1[[#This Row],[Datum]]))</f>
        <v/>
      </c>
      <c r="E1862" s="5">
        <v>47516</v>
      </c>
      <c r="F1862" s="4"/>
      <c r="G1862" s="4"/>
      <c r="I1862" s="6" t="str">
        <f>IF(Tabelle1[[#This Row],[Beginn]]&lt;1,"",IF(OR(Tabelle1[[#This Row],[Beginn]]="Urlaub",Tabelle1[[#This Row],[Beginn]]="Krank",Tabelle1[[#This Row],[Beginn]]="Feiertag"),8/24,Tabelle1[[#This Row],[Ende]]-Tabelle1[[#This Row],[Beginn]]-Tabelle1[[#This Row],[Pause]]))</f>
        <v/>
      </c>
      <c r="J1862" s="2" t="str">
        <f>IF(ISNUMBER(Tabelle1[[#This Row],[Stunde]]),IF(Tabelle1[[#This Row],[Stunde]]&gt;0,Tabelle1[[#This Row],[Stunde]]*$J$1*24,""),"")</f>
        <v/>
      </c>
      <c r="K1862" t="str">
        <f>IF(MOD(Tabelle1[[#This Row],[Datum]],7)=1,SUMIF(Tabelle1[Datum],"&lt;="&amp;Tabelle1[[#This Row],[Datum]],Tabelle1[Betrag]),"")</f>
        <v/>
      </c>
      <c r="L1862" s="6" t="str">
        <f>IF(MOD(Tabelle1[[#This Row],[Datum]],7)=1,SUMIF(Tabelle1[Datum],"&lt;="&amp;Tabelle1[[#This Row],[Datum]],Tabelle1[Stunde]),"")</f>
        <v/>
      </c>
    </row>
    <row r="1863" spans="2:12" hidden="1">
      <c r="B1863">
        <f>IF(Tabelle1[[#This Row],[Datum]]&lt;1,"",YEAR(Tabelle1[[#This Row],[Datum]]))</f>
        <v>2030</v>
      </c>
      <c r="C1863">
        <f>IF(Tabelle1[[#This Row],[Datum]]&lt;1,"",MONTH(Tabelle1[[#This Row],[Datum]]))</f>
        <v>2</v>
      </c>
      <c r="D1863">
        <f>IF(Tabelle1[[#This Row],[Verdienst]]="","",_xlfn.ISOWEEKNUM(Tabelle1[[#This Row],[Datum]]))</f>
        <v>5</v>
      </c>
      <c r="E1863" s="5">
        <v>47517</v>
      </c>
      <c r="F1863" s="4"/>
      <c r="G1863" s="4"/>
      <c r="I1863" s="6" t="str">
        <f>IF(Tabelle1[[#This Row],[Beginn]]&lt;1,"",IF(OR(Tabelle1[[#This Row],[Beginn]]="Urlaub",Tabelle1[[#This Row],[Beginn]]="Krank",Tabelle1[[#This Row],[Beginn]]="Feiertag"),8/24,Tabelle1[[#This Row],[Ende]]-Tabelle1[[#This Row],[Beginn]]-Tabelle1[[#This Row],[Pause]]))</f>
        <v/>
      </c>
      <c r="J1863" s="2" t="str">
        <f>IF(ISNUMBER(Tabelle1[[#This Row],[Stunde]]),IF(Tabelle1[[#This Row],[Stunde]]&gt;0,Tabelle1[[#This Row],[Stunde]]*$J$1*24,""),"")</f>
        <v/>
      </c>
      <c r="K1863">
        <f>IF(MOD(Tabelle1[[#This Row],[Datum]],7)=1,SUMIF(Tabelle1[Datum],"&lt;="&amp;Tabelle1[[#This Row],[Datum]],Tabelle1[Betrag]),"")</f>
        <v>506.55999999999995</v>
      </c>
      <c r="L1863" s="6">
        <f>IF(MOD(Tabelle1[[#This Row],[Datum]],7)=1,SUMIF(Tabelle1[Datum],"&lt;="&amp;Tabelle1[[#This Row],[Datum]],Tabelle1[Stunde]),"")</f>
        <v>1.3333333333333333</v>
      </c>
    </row>
    <row r="1864" spans="2:12" hidden="1">
      <c r="B1864">
        <f>IF(Tabelle1[[#This Row],[Datum]]&lt;1,"",YEAR(Tabelle1[[#This Row],[Datum]]))</f>
        <v>2030</v>
      </c>
      <c r="C1864">
        <f>IF(Tabelle1[[#This Row],[Datum]]&lt;1,"",MONTH(Tabelle1[[#This Row],[Datum]]))</f>
        <v>2</v>
      </c>
      <c r="D1864" t="str">
        <f>IF(Tabelle1[[#This Row],[Verdienst]]="","",_xlfn.ISOWEEKNUM(Tabelle1[[#This Row],[Datum]]))</f>
        <v/>
      </c>
      <c r="E1864" s="5">
        <v>47518</v>
      </c>
      <c r="F1864" s="4"/>
      <c r="G1864" s="4"/>
      <c r="I1864" s="6" t="str">
        <f>IF(Tabelle1[[#This Row],[Beginn]]&lt;1,"",IF(OR(Tabelle1[[#This Row],[Beginn]]="Urlaub",Tabelle1[[#This Row],[Beginn]]="Krank",Tabelle1[[#This Row],[Beginn]]="Feiertag"),8/24,Tabelle1[[#This Row],[Ende]]-Tabelle1[[#This Row],[Beginn]]-Tabelle1[[#This Row],[Pause]]))</f>
        <v/>
      </c>
      <c r="J1864" s="2" t="str">
        <f>IF(ISNUMBER(Tabelle1[[#This Row],[Stunde]]),IF(Tabelle1[[#This Row],[Stunde]]&gt;0,Tabelle1[[#This Row],[Stunde]]*$J$1*24,""),"")</f>
        <v/>
      </c>
      <c r="K1864" t="str">
        <f>IF(MOD(Tabelle1[[#This Row],[Datum]],7)=1,SUMIF(Tabelle1[Datum],"&lt;="&amp;Tabelle1[[#This Row],[Datum]],Tabelle1[Betrag]),"")</f>
        <v/>
      </c>
      <c r="L1864" s="6" t="str">
        <f>IF(MOD(Tabelle1[[#This Row],[Datum]],7)=1,SUMIF(Tabelle1[Datum],"&lt;="&amp;Tabelle1[[#This Row],[Datum]],Tabelle1[Stunde]),"")</f>
        <v/>
      </c>
    </row>
    <row r="1865" spans="2:12" hidden="1">
      <c r="B1865">
        <f>IF(Tabelle1[[#This Row],[Datum]]&lt;1,"",YEAR(Tabelle1[[#This Row],[Datum]]))</f>
        <v>2030</v>
      </c>
      <c r="C1865">
        <f>IF(Tabelle1[[#This Row],[Datum]]&lt;1,"",MONTH(Tabelle1[[#This Row],[Datum]]))</f>
        <v>2</v>
      </c>
      <c r="D1865" t="str">
        <f>IF(Tabelle1[[#This Row],[Verdienst]]="","",_xlfn.ISOWEEKNUM(Tabelle1[[#This Row],[Datum]]))</f>
        <v/>
      </c>
      <c r="E1865" s="5">
        <v>47519</v>
      </c>
      <c r="F1865" s="4"/>
      <c r="G1865" s="4"/>
      <c r="I1865" s="6" t="str">
        <f>IF(Tabelle1[[#This Row],[Beginn]]&lt;1,"",IF(OR(Tabelle1[[#This Row],[Beginn]]="Urlaub",Tabelle1[[#This Row],[Beginn]]="Krank",Tabelle1[[#This Row],[Beginn]]="Feiertag"),8/24,Tabelle1[[#This Row],[Ende]]-Tabelle1[[#This Row],[Beginn]]-Tabelle1[[#This Row],[Pause]]))</f>
        <v/>
      </c>
      <c r="J1865" s="2" t="str">
        <f>IF(ISNUMBER(Tabelle1[[#This Row],[Stunde]]),IF(Tabelle1[[#This Row],[Stunde]]&gt;0,Tabelle1[[#This Row],[Stunde]]*$J$1*24,""),"")</f>
        <v/>
      </c>
      <c r="K1865" t="str">
        <f>IF(MOD(Tabelle1[[#This Row],[Datum]],7)=1,SUMIF(Tabelle1[Datum],"&lt;="&amp;Tabelle1[[#This Row],[Datum]],Tabelle1[Betrag]),"")</f>
        <v/>
      </c>
      <c r="L1865" s="6" t="str">
        <f>IF(MOD(Tabelle1[[#This Row],[Datum]],7)=1,SUMIF(Tabelle1[Datum],"&lt;="&amp;Tabelle1[[#This Row],[Datum]],Tabelle1[Stunde]),"")</f>
        <v/>
      </c>
    </row>
    <row r="1866" spans="2:12" hidden="1">
      <c r="B1866">
        <f>IF(Tabelle1[[#This Row],[Datum]]&lt;1,"",YEAR(Tabelle1[[#This Row],[Datum]]))</f>
        <v>2030</v>
      </c>
      <c r="C1866">
        <f>IF(Tabelle1[[#This Row],[Datum]]&lt;1,"",MONTH(Tabelle1[[#This Row],[Datum]]))</f>
        <v>2</v>
      </c>
      <c r="D1866" t="str">
        <f>IF(Tabelle1[[#This Row],[Verdienst]]="","",_xlfn.ISOWEEKNUM(Tabelle1[[#This Row],[Datum]]))</f>
        <v/>
      </c>
      <c r="E1866" s="5">
        <v>47520</v>
      </c>
      <c r="F1866" s="4"/>
      <c r="G1866" s="4"/>
      <c r="I1866" s="6" t="str">
        <f>IF(Tabelle1[[#This Row],[Beginn]]&lt;1,"",IF(OR(Tabelle1[[#This Row],[Beginn]]="Urlaub",Tabelle1[[#This Row],[Beginn]]="Krank",Tabelle1[[#This Row],[Beginn]]="Feiertag"),8/24,Tabelle1[[#This Row],[Ende]]-Tabelle1[[#This Row],[Beginn]]-Tabelle1[[#This Row],[Pause]]))</f>
        <v/>
      </c>
      <c r="J1866" s="2" t="str">
        <f>IF(ISNUMBER(Tabelle1[[#This Row],[Stunde]]),IF(Tabelle1[[#This Row],[Stunde]]&gt;0,Tabelle1[[#This Row],[Stunde]]*$J$1*24,""),"")</f>
        <v/>
      </c>
      <c r="K1866" t="str">
        <f>IF(MOD(Tabelle1[[#This Row],[Datum]],7)=1,SUMIF(Tabelle1[Datum],"&lt;="&amp;Tabelle1[[#This Row],[Datum]],Tabelle1[Betrag]),"")</f>
        <v/>
      </c>
      <c r="L1866" s="6" t="str">
        <f>IF(MOD(Tabelle1[[#This Row],[Datum]],7)=1,SUMIF(Tabelle1[Datum],"&lt;="&amp;Tabelle1[[#This Row],[Datum]],Tabelle1[Stunde]),"")</f>
        <v/>
      </c>
    </row>
    <row r="1867" spans="2:12" hidden="1">
      <c r="B1867">
        <f>IF(Tabelle1[[#This Row],[Datum]]&lt;1,"",YEAR(Tabelle1[[#This Row],[Datum]]))</f>
        <v>2030</v>
      </c>
      <c r="C1867">
        <f>IF(Tabelle1[[#This Row],[Datum]]&lt;1,"",MONTH(Tabelle1[[#This Row],[Datum]]))</f>
        <v>2</v>
      </c>
      <c r="D1867" t="str">
        <f>IF(Tabelle1[[#This Row],[Verdienst]]="","",_xlfn.ISOWEEKNUM(Tabelle1[[#This Row],[Datum]]))</f>
        <v/>
      </c>
      <c r="E1867" s="5">
        <v>47521</v>
      </c>
      <c r="F1867" s="4"/>
      <c r="G1867" s="4"/>
      <c r="I1867" s="6" t="str">
        <f>IF(Tabelle1[[#This Row],[Beginn]]&lt;1,"",IF(OR(Tabelle1[[#This Row],[Beginn]]="Urlaub",Tabelle1[[#This Row],[Beginn]]="Krank",Tabelle1[[#This Row],[Beginn]]="Feiertag"),8/24,Tabelle1[[#This Row],[Ende]]-Tabelle1[[#This Row],[Beginn]]-Tabelle1[[#This Row],[Pause]]))</f>
        <v/>
      </c>
      <c r="J1867" s="2" t="str">
        <f>IF(ISNUMBER(Tabelle1[[#This Row],[Stunde]]),IF(Tabelle1[[#This Row],[Stunde]]&gt;0,Tabelle1[[#This Row],[Stunde]]*$J$1*24,""),"")</f>
        <v/>
      </c>
      <c r="K1867" t="str">
        <f>IF(MOD(Tabelle1[[#This Row],[Datum]],7)=1,SUMIF(Tabelle1[Datum],"&lt;="&amp;Tabelle1[[#This Row],[Datum]],Tabelle1[Betrag]),"")</f>
        <v/>
      </c>
      <c r="L1867" s="6" t="str">
        <f>IF(MOD(Tabelle1[[#This Row],[Datum]],7)=1,SUMIF(Tabelle1[Datum],"&lt;="&amp;Tabelle1[[#This Row],[Datum]],Tabelle1[Stunde]),"")</f>
        <v/>
      </c>
    </row>
    <row r="1868" spans="2:12" hidden="1">
      <c r="B1868">
        <f>IF(Tabelle1[[#This Row],[Datum]]&lt;1,"",YEAR(Tabelle1[[#This Row],[Datum]]))</f>
        <v>2030</v>
      </c>
      <c r="C1868">
        <f>IF(Tabelle1[[#This Row],[Datum]]&lt;1,"",MONTH(Tabelle1[[#This Row],[Datum]]))</f>
        <v>2</v>
      </c>
      <c r="D1868" t="str">
        <f>IF(Tabelle1[[#This Row],[Verdienst]]="","",_xlfn.ISOWEEKNUM(Tabelle1[[#This Row],[Datum]]))</f>
        <v/>
      </c>
      <c r="E1868" s="5">
        <v>47522</v>
      </c>
      <c r="F1868" s="4"/>
      <c r="G1868" s="4"/>
      <c r="I1868" s="6" t="str">
        <f>IF(Tabelle1[[#This Row],[Beginn]]&lt;1,"",IF(OR(Tabelle1[[#This Row],[Beginn]]="Urlaub",Tabelle1[[#This Row],[Beginn]]="Krank",Tabelle1[[#This Row],[Beginn]]="Feiertag"),8/24,Tabelle1[[#This Row],[Ende]]-Tabelle1[[#This Row],[Beginn]]-Tabelle1[[#This Row],[Pause]]))</f>
        <v/>
      </c>
      <c r="J1868" s="2" t="str">
        <f>IF(ISNUMBER(Tabelle1[[#This Row],[Stunde]]),IF(Tabelle1[[#This Row],[Stunde]]&gt;0,Tabelle1[[#This Row],[Stunde]]*$J$1*24,""),"")</f>
        <v/>
      </c>
      <c r="K1868" t="str">
        <f>IF(MOD(Tabelle1[[#This Row],[Datum]],7)=1,SUMIF(Tabelle1[Datum],"&lt;="&amp;Tabelle1[[#This Row],[Datum]],Tabelle1[Betrag]),"")</f>
        <v/>
      </c>
      <c r="L1868" s="6" t="str">
        <f>IF(MOD(Tabelle1[[#This Row],[Datum]],7)=1,SUMIF(Tabelle1[Datum],"&lt;="&amp;Tabelle1[[#This Row],[Datum]],Tabelle1[Stunde]),"")</f>
        <v/>
      </c>
    </row>
    <row r="1869" spans="2:12" hidden="1">
      <c r="B1869">
        <f>IF(Tabelle1[[#This Row],[Datum]]&lt;1,"",YEAR(Tabelle1[[#This Row],[Datum]]))</f>
        <v>2030</v>
      </c>
      <c r="C1869">
        <f>IF(Tabelle1[[#This Row],[Datum]]&lt;1,"",MONTH(Tabelle1[[#This Row],[Datum]]))</f>
        <v>2</v>
      </c>
      <c r="D1869" t="str">
        <f>IF(Tabelle1[[#This Row],[Verdienst]]="","",_xlfn.ISOWEEKNUM(Tabelle1[[#This Row],[Datum]]))</f>
        <v/>
      </c>
      <c r="E1869" s="5">
        <v>47523</v>
      </c>
      <c r="F1869" s="4"/>
      <c r="G1869" s="4"/>
      <c r="I1869" s="6" t="str">
        <f>IF(Tabelle1[[#This Row],[Beginn]]&lt;1,"",IF(OR(Tabelle1[[#This Row],[Beginn]]="Urlaub",Tabelle1[[#This Row],[Beginn]]="Krank",Tabelle1[[#This Row],[Beginn]]="Feiertag"),8/24,Tabelle1[[#This Row],[Ende]]-Tabelle1[[#This Row],[Beginn]]-Tabelle1[[#This Row],[Pause]]))</f>
        <v/>
      </c>
      <c r="J1869" s="2" t="str">
        <f>IF(ISNUMBER(Tabelle1[[#This Row],[Stunde]]),IF(Tabelle1[[#This Row],[Stunde]]&gt;0,Tabelle1[[#This Row],[Stunde]]*$J$1*24,""),"")</f>
        <v/>
      </c>
      <c r="K1869" t="str">
        <f>IF(MOD(Tabelle1[[#This Row],[Datum]],7)=1,SUMIF(Tabelle1[Datum],"&lt;="&amp;Tabelle1[[#This Row],[Datum]],Tabelle1[Betrag]),"")</f>
        <v/>
      </c>
      <c r="L1869" s="6" t="str">
        <f>IF(MOD(Tabelle1[[#This Row],[Datum]],7)=1,SUMIF(Tabelle1[Datum],"&lt;="&amp;Tabelle1[[#This Row],[Datum]],Tabelle1[Stunde]),"")</f>
        <v/>
      </c>
    </row>
    <row r="1870" spans="2:12" hidden="1">
      <c r="B1870">
        <f>IF(Tabelle1[[#This Row],[Datum]]&lt;1,"",YEAR(Tabelle1[[#This Row],[Datum]]))</f>
        <v>2030</v>
      </c>
      <c r="C1870">
        <f>IF(Tabelle1[[#This Row],[Datum]]&lt;1,"",MONTH(Tabelle1[[#This Row],[Datum]]))</f>
        <v>2</v>
      </c>
      <c r="D1870">
        <f>IF(Tabelle1[[#This Row],[Verdienst]]="","",_xlfn.ISOWEEKNUM(Tabelle1[[#This Row],[Datum]]))</f>
        <v>6</v>
      </c>
      <c r="E1870" s="5">
        <v>47524</v>
      </c>
      <c r="F1870" s="4"/>
      <c r="G1870" s="4"/>
      <c r="I1870" s="6" t="str">
        <f>IF(Tabelle1[[#This Row],[Beginn]]&lt;1,"",IF(OR(Tabelle1[[#This Row],[Beginn]]="Urlaub",Tabelle1[[#This Row],[Beginn]]="Krank",Tabelle1[[#This Row],[Beginn]]="Feiertag"),8/24,Tabelle1[[#This Row],[Ende]]-Tabelle1[[#This Row],[Beginn]]-Tabelle1[[#This Row],[Pause]]))</f>
        <v/>
      </c>
      <c r="J1870" s="2" t="str">
        <f>IF(ISNUMBER(Tabelle1[[#This Row],[Stunde]]),IF(Tabelle1[[#This Row],[Stunde]]&gt;0,Tabelle1[[#This Row],[Stunde]]*$J$1*24,""),"")</f>
        <v/>
      </c>
      <c r="K1870">
        <f>IF(MOD(Tabelle1[[#This Row],[Datum]],7)=1,SUMIF(Tabelle1[Datum],"&lt;="&amp;Tabelle1[[#This Row],[Datum]],Tabelle1[Betrag]),"")</f>
        <v>506.55999999999995</v>
      </c>
      <c r="L1870" s="6">
        <f>IF(MOD(Tabelle1[[#This Row],[Datum]],7)=1,SUMIF(Tabelle1[Datum],"&lt;="&amp;Tabelle1[[#This Row],[Datum]],Tabelle1[Stunde]),"")</f>
        <v>1.3333333333333333</v>
      </c>
    </row>
    <row r="1871" spans="2:12" hidden="1">
      <c r="B1871">
        <f>IF(Tabelle1[[#This Row],[Datum]]&lt;1,"",YEAR(Tabelle1[[#This Row],[Datum]]))</f>
        <v>2030</v>
      </c>
      <c r="C1871">
        <f>IF(Tabelle1[[#This Row],[Datum]]&lt;1,"",MONTH(Tabelle1[[#This Row],[Datum]]))</f>
        <v>2</v>
      </c>
      <c r="D1871" t="str">
        <f>IF(Tabelle1[[#This Row],[Verdienst]]="","",_xlfn.ISOWEEKNUM(Tabelle1[[#This Row],[Datum]]))</f>
        <v/>
      </c>
      <c r="E1871" s="5">
        <v>47525</v>
      </c>
      <c r="F1871" s="4"/>
      <c r="G1871" s="4"/>
      <c r="I1871" s="6" t="str">
        <f>IF(Tabelle1[[#This Row],[Beginn]]&lt;1,"",IF(OR(Tabelle1[[#This Row],[Beginn]]="Urlaub",Tabelle1[[#This Row],[Beginn]]="Krank",Tabelle1[[#This Row],[Beginn]]="Feiertag"),8/24,Tabelle1[[#This Row],[Ende]]-Tabelle1[[#This Row],[Beginn]]-Tabelle1[[#This Row],[Pause]]))</f>
        <v/>
      </c>
      <c r="J1871" s="2" t="str">
        <f>IF(ISNUMBER(Tabelle1[[#This Row],[Stunde]]),IF(Tabelle1[[#This Row],[Stunde]]&gt;0,Tabelle1[[#This Row],[Stunde]]*$J$1*24,""),"")</f>
        <v/>
      </c>
      <c r="K1871" t="str">
        <f>IF(MOD(Tabelle1[[#This Row],[Datum]],7)=1,SUMIF(Tabelle1[Datum],"&lt;="&amp;Tabelle1[[#This Row],[Datum]],Tabelle1[Betrag]),"")</f>
        <v/>
      </c>
      <c r="L1871" s="6" t="str">
        <f>IF(MOD(Tabelle1[[#This Row],[Datum]],7)=1,SUMIF(Tabelle1[Datum],"&lt;="&amp;Tabelle1[[#This Row],[Datum]],Tabelle1[Stunde]),"")</f>
        <v/>
      </c>
    </row>
    <row r="1872" spans="2:12" hidden="1">
      <c r="B1872">
        <f>IF(Tabelle1[[#This Row],[Datum]]&lt;1,"",YEAR(Tabelle1[[#This Row],[Datum]]))</f>
        <v>2030</v>
      </c>
      <c r="C1872">
        <f>IF(Tabelle1[[#This Row],[Datum]]&lt;1,"",MONTH(Tabelle1[[#This Row],[Datum]]))</f>
        <v>2</v>
      </c>
      <c r="D1872" t="str">
        <f>IF(Tabelle1[[#This Row],[Verdienst]]="","",_xlfn.ISOWEEKNUM(Tabelle1[[#This Row],[Datum]]))</f>
        <v/>
      </c>
      <c r="E1872" s="5">
        <v>47526</v>
      </c>
      <c r="F1872" s="4"/>
      <c r="G1872" s="4"/>
      <c r="I1872" s="6" t="str">
        <f>IF(Tabelle1[[#This Row],[Beginn]]&lt;1,"",IF(OR(Tabelle1[[#This Row],[Beginn]]="Urlaub",Tabelle1[[#This Row],[Beginn]]="Krank",Tabelle1[[#This Row],[Beginn]]="Feiertag"),8/24,Tabelle1[[#This Row],[Ende]]-Tabelle1[[#This Row],[Beginn]]-Tabelle1[[#This Row],[Pause]]))</f>
        <v/>
      </c>
      <c r="J1872" s="2" t="str">
        <f>IF(ISNUMBER(Tabelle1[[#This Row],[Stunde]]),IF(Tabelle1[[#This Row],[Stunde]]&gt;0,Tabelle1[[#This Row],[Stunde]]*$J$1*24,""),"")</f>
        <v/>
      </c>
      <c r="K1872" t="str">
        <f>IF(MOD(Tabelle1[[#This Row],[Datum]],7)=1,SUMIF(Tabelle1[Datum],"&lt;="&amp;Tabelle1[[#This Row],[Datum]],Tabelle1[Betrag]),"")</f>
        <v/>
      </c>
      <c r="L1872" s="6" t="str">
        <f>IF(MOD(Tabelle1[[#This Row],[Datum]],7)=1,SUMIF(Tabelle1[Datum],"&lt;="&amp;Tabelle1[[#This Row],[Datum]],Tabelle1[Stunde]),"")</f>
        <v/>
      </c>
    </row>
    <row r="1873" spans="2:12" hidden="1">
      <c r="B1873">
        <f>IF(Tabelle1[[#This Row],[Datum]]&lt;1,"",YEAR(Tabelle1[[#This Row],[Datum]]))</f>
        <v>2030</v>
      </c>
      <c r="C1873">
        <f>IF(Tabelle1[[#This Row],[Datum]]&lt;1,"",MONTH(Tabelle1[[#This Row],[Datum]]))</f>
        <v>2</v>
      </c>
      <c r="D1873" t="str">
        <f>IF(Tabelle1[[#This Row],[Verdienst]]="","",_xlfn.ISOWEEKNUM(Tabelle1[[#This Row],[Datum]]))</f>
        <v/>
      </c>
      <c r="E1873" s="5">
        <v>47527</v>
      </c>
      <c r="F1873" s="4"/>
      <c r="G1873" s="4"/>
      <c r="I1873" s="6" t="str">
        <f>IF(Tabelle1[[#This Row],[Beginn]]&lt;1,"",IF(OR(Tabelle1[[#This Row],[Beginn]]="Urlaub",Tabelle1[[#This Row],[Beginn]]="Krank",Tabelle1[[#This Row],[Beginn]]="Feiertag"),8/24,Tabelle1[[#This Row],[Ende]]-Tabelle1[[#This Row],[Beginn]]-Tabelle1[[#This Row],[Pause]]))</f>
        <v/>
      </c>
      <c r="J1873" s="2" t="str">
        <f>IF(ISNUMBER(Tabelle1[[#This Row],[Stunde]]),IF(Tabelle1[[#This Row],[Stunde]]&gt;0,Tabelle1[[#This Row],[Stunde]]*$J$1*24,""),"")</f>
        <v/>
      </c>
      <c r="K1873" t="str">
        <f>IF(MOD(Tabelle1[[#This Row],[Datum]],7)=1,SUMIF(Tabelle1[Datum],"&lt;="&amp;Tabelle1[[#This Row],[Datum]],Tabelle1[Betrag]),"")</f>
        <v/>
      </c>
      <c r="L1873" s="6" t="str">
        <f>IF(MOD(Tabelle1[[#This Row],[Datum]],7)=1,SUMIF(Tabelle1[Datum],"&lt;="&amp;Tabelle1[[#This Row],[Datum]],Tabelle1[Stunde]),"")</f>
        <v/>
      </c>
    </row>
    <row r="1874" spans="2:12" hidden="1">
      <c r="B1874">
        <f>IF(Tabelle1[[#This Row],[Datum]]&lt;1,"",YEAR(Tabelle1[[#This Row],[Datum]]))</f>
        <v>2030</v>
      </c>
      <c r="C1874">
        <f>IF(Tabelle1[[#This Row],[Datum]]&lt;1,"",MONTH(Tabelle1[[#This Row],[Datum]]))</f>
        <v>2</v>
      </c>
      <c r="D1874" t="str">
        <f>IF(Tabelle1[[#This Row],[Verdienst]]="","",_xlfn.ISOWEEKNUM(Tabelle1[[#This Row],[Datum]]))</f>
        <v/>
      </c>
      <c r="E1874" s="5">
        <v>47528</v>
      </c>
      <c r="F1874" s="4"/>
      <c r="G1874" s="4"/>
      <c r="I1874" s="6" t="str">
        <f>IF(Tabelle1[[#This Row],[Beginn]]&lt;1,"",IF(OR(Tabelle1[[#This Row],[Beginn]]="Urlaub",Tabelle1[[#This Row],[Beginn]]="Krank",Tabelle1[[#This Row],[Beginn]]="Feiertag"),8/24,Tabelle1[[#This Row],[Ende]]-Tabelle1[[#This Row],[Beginn]]-Tabelle1[[#This Row],[Pause]]))</f>
        <v/>
      </c>
      <c r="J1874" s="2" t="str">
        <f>IF(ISNUMBER(Tabelle1[[#This Row],[Stunde]]),IF(Tabelle1[[#This Row],[Stunde]]&gt;0,Tabelle1[[#This Row],[Stunde]]*$J$1*24,""),"")</f>
        <v/>
      </c>
      <c r="K1874" t="str">
        <f>IF(MOD(Tabelle1[[#This Row],[Datum]],7)=1,SUMIF(Tabelle1[Datum],"&lt;="&amp;Tabelle1[[#This Row],[Datum]],Tabelle1[Betrag]),"")</f>
        <v/>
      </c>
      <c r="L1874" s="6" t="str">
        <f>IF(MOD(Tabelle1[[#This Row],[Datum]],7)=1,SUMIF(Tabelle1[Datum],"&lt;="&amp;Tabelle1[[#This Row],[Datum]],Tabelle1[Stunde]),"")</f>
        <v/>
      </c>
    </row>
    <row r="1875" spans="2:12" hidden="1">
      <c r="B1875">
        <f>IF(Tabelle1[[#This Row],[Datum]]&lt;1,"",YEAR(Tabelle1[[#This Row],[Datum]]))</f>
        <v>2030</v>
      </c>
      <c r="C1875">
        <f>IF(Tabelle1[[#This Row],[Datum]]&lt;1,"",MONTH(Tabelle1[[#This Row],[Datum]]))</f>
        <v>2</v>
      </c>
      <c r="D1875" t="str">
        <f>IF(Tabelle1[[#This Row],[Verdienst]]="","",_xlfn.ISOWEEKNUM(Tabelle1[[#This Row],[Datum]]))</f>
        <v/>
      </c>
      <c r="E1875" s="5">
        <v>47529</v>
      </c>
      <c r="F1875" s="4"/>
      <c r="G1875" s="4"/>
      <c r="I1875" s="6" t="str">
        <f>IF(Tabelle1[[#This Row],[Beginn]]&lt;1,"",IF(OR(Tabelle1[[#This Row],[Beginn]]="Urlaub",Tabelle1[[#This Row],[Beginn]]="Krank",Tabelle1[[#This Row],[Beginn]]="Feiertag"),8/24,Tabelle1[[#This Row],[Ende]]-Tabelle1[[#This Row],[Beginn]]-Tabelle1[[#This Row],[Pause]]))</f>
        <v/>
      </c>
      <c r="J1875" s="2" t="str">
        <f>IF(ISNUMBER(Tabelle1[[#This Row],[Stunde]]),IF(Tabelle1[[#This Row],[Stunde]]&gt;0,Tabelle1[[#This Row],[Stunde]]*$J$1*24,""),"")</f>
        <v/>
      </c>
      <c r="K1875" t="str">
        <f>IF(MOD(Tabelle1[[#This Row],[Datum]],7)=1,SUMIF(Tabelle1[Datum],"&lt;="&amp;Tabelle1[[#This Row],[Datum]],Tabelle1[Betrag]),"")</f>
        <v/>
      </c>
      <c r="L1875" s="6" t="str">
        <f>IF(MOD(Tabelle1[[#This Row],[Datum]],7)=1,SUMIF(Tabelle1[Datum],"&lt;="&amp;Tabelle1[[#This Row],[Datum]],Tabelle1[Stunde]),"")</f>
        <v/>
      </c>
    </row>
    <row r="1876" spans="2:12" hidden="1">
      <c r="B1876">
        <f>IF(Tabelle1[[#This Row],[Datum]]&lt;1,"",YEAR(Tabelle1[[#This Row],[Datum]]))</f>
        <v>2030</v>
      </c>
      <c r="C1876">
        <f>IF(Tabelle1[[#This Row],[Datum]]&lt;1,"",MONTH(Tabelle1[[#This Row],[Datum]]))</f>
        <v>2</v>
      </c>
      <c r="D1876" t="str">
        <f>IF(Tabelle1[[#This Row],[Verdienst]]="","",_xlfn.ISOWEEKNUM(Tabelle1[[#This Row],[Datum]]))</f>
        <v/>
      </c>
      <c r="E1876" s="5">
        <v>47530</v>
      </c>
      <c r="F1876" s="4"/>
      <c r="G1876" s="4"/>
      <c r="I1876" s="6" t="str">
        <f>IF(Tabelle1[[#This Row],[Beginn]]&lt;1,"",IF(OR(Tabelle1[[#This Row],[Beginn]]="Urlaub",Tabelle1[[#This Row],[Beginn]]="Krank",Tabelle1[[#This Row],[Beginn]]="Feiertag"),8/24,Tabelle1[[#This Row],[Ende]]-Tabelle1[[#This Row],[Beginn]]-Tabelle1[[#This Row],[Pause]]))</f>
        <v/>
      </c>
      <c r="J1876" s="2" t="str">
        <f>IF(ISNUMBER(Tabelle1[[#This Row],[Stunde]]),IF(Tabelle1[[#This Row],[Stunde]]&gt;0,Tabelle1[[#This Row],[Stunde]]*$J$1*24,""),"")</f>
        <v/>
      </c>
      <c r="K1876" t="str">
        <f>IF(MOD(Tabelle1[[#This Row],[Datum]],7)=1,SUMIF(Tabelle1[Datum],"&lt;="&amp;Tabelle1[[#This Row],[Datum]],Tabelle1[Betrag]),"")</f>
        <v/>
      </c>
      <c r="L1876" s="6" t="str">
        <f>IF(MOD(Tabelle1[[#This Row],[Datum]],7)=1,SUMIF(Tabelle1[Datum],"&lt;="&amp;Tabelle1[[#This Row],[Datum]],Tabelle1[Stunde]),"")</f>
        <v/>
      </c>
    </row>
    <row r="1877" spans="2:12" hidden="1">
      <c r="B1877">
        <f>IF(Tabelle1[[#This Row],[Datum]]&lt;1,"",YEAR(Tabelle1[[#This Row],[Datum]]))</f>
        <v>2030</v>
      </c>
      <c r="C1877">
        <f>IF(Tabelle1[[#This Row],[Datum]]&lt;1,"",MONTH(Tabelle1[[#This Row],[Datum]]))</f>
        <v>2</v>
      </c>
      <c r="D1877">
        <f>IF(Tabelle1[[#This Row],[Verdienst]]="","",_xlfn.ISOWEEKNUM(Tabelle1[[#This Row],[Datum]]))</f>
        <v>7</v>
      </c>
      <c r="E1877" s="5">
        <v>47531</v>
      </c>
      <c r="F1877" s="4"/>
      <c r="G1877" s="4"/>
      <c r="I1877" s="6" t="str">
        <f>IF(Tabelle1[[#This Row],[Beginn]]&lt;1,"",IF(OR(Tabelle1[[#This Row],[Beginn]]="Urlaub",Tabelle1[[#This Row],[Beginn]]="Krank",Tabelle1[[#This Row],[Beginn]]="Feiertag"),8/24,Tabelle1[[#This Row],[Ende]]-Tabelle1[[#This Row],[Beginn]]-Tabelle1[[#This Row],[Pause]]))</f>
        <v/>
      </c>
      <c r="J1877" s="2" t="str">
        <f>IF(ISNUMBER(Tabelle1[[#This Row],[Stunde]]),IF(Tabelle1[[#This Row],[Stunde]]&gt;0,Tabelle1[[#This Row],[Stunde]]*$J$1*24,""),"")</f>
        <v/>
      </c>
      <c r="K1877">
        <f>IF(MOD(Tabelle1[[#This Row],[Datum]],7)=1,SUMIF(Tabelle1[Datum],"&lt;="&amp;Tabelle1[[#This Row],[Datum]],Tabelle1[Betrag]),"")</f>
        <v>506.55999999999995</v>
      </c>
      <c r="L1877" s="6">
        <f>IF(MOD(Tabelle1[[#This Row],[Datum]],7)=1,SUMIF(Tabelle1[Datum],"&lt;="&amp;Tabelle1[[#This Row],[Datum]],Tabelle1[Stunde]),"")</f>
        <v>1.3333333333333333</v>
      </c>
    </row>
    <row r="1878" spans="2:12" hidden="1">
      <c r="B1878">
        <f>IF(Tabelle1[[#This Row],[Datum]]&lt;1,"",YEAR(Tabelle1[[#This Row],[Datum]]))</f>
        <v>2030</v>
      </c>
      <c r="C1878">
        <f>IF(Tabelle1[[#This Row],[Datum]]&lt;1,"",MONTH(Tabelle1[[#This Row],[Datum]]))</f>
        <v>2</v>
      </c>
      <c r="D1878" t="str">
        <f>IF(Tabelle1[[#This Row],[Verdienst]]="","",_xlfn.ISOWEEKNUM(Tabelle1[[#This Row],[Datum]]))</f>
        <v/>
      </c>
      <c r="E1878" s="5">
        <v>47532</v>
      </c>
      <c r="F1878" s="4"/>
      <c r="G1878" s="4"/>
      <c r="I1878" s="6" t="str">
        <f>IF(Tabelle1[[#This Row],[Beginn]]&lt;1,"",IF(OR(Tabelle1[[#This Row],[Beginn]]="Urlaub",Tabelle1[[#This Row],[Beginn]]="Krank",Tabelle1[[#This Row],[Beginn]]="Feiertag"),8/24,Tabelle1[[#This Row],[Ende]]-Tabelle1[[#This Row],[Beginn]]-Tabelle1[[#This Row],[Pause]]))</f>
        <v/>
      </c>
      <c r="J1878" s="2" t="str">
        <f>IF(ISNUMBER(Tabelle1[[#This Row],[Stunde]]),IF(Tabelle1[[#This Row],[Stunde]]&gt;0,Tabelle1[[#This Row],[Stunde]]*$J$1*24,""),"")</f>
        <v/>
      </c>
      <c r="K1878" t="str">
        <f>IF(MOD(Tabelle1[[#This Row],[Datum]],7)=1,SUMIF(Tabelle1[Datum],"&lt;="&amp;Tabelle1[[#This Row],[Datum]],Tabelle1[Betrag]),"")</f>
        <v/>
      </c>
      <c r="L1878" s="6" t="str">
        <f>IF(MOD(Tabelle1[[#This Row],[Datum]],7)=1,SUMIF(Tabelle1[Datum],"&lt;="&amp;Tabelle1[[#This Row],[Datum]],Tabelle1[Stunde]),"")</f>
        <v/>
      </c>
    </row>
    <row r="1879" spans="2:12" hidden="1">
      <c r="B1879">
        <f>IF(Tabelle1[[#This Row],[Datum]]&lt;1,"",YEAR(Tabelle1[[#This Row],[Datum]]))</f>
        <v>2030</v>
      </c>
      <c r="C1879">
        <f>IF(Tabelle1[[#This Row],[Datum]]&lt;1,"",MONTH(Tabelle1[[#This Row],[Datum]]))</f>
        <v>2</v>
      </c>
      <c r="D1879" t="str">
        <f>IF(Tabelle1[[#This Row],[Verdienst]]="","",_xlfn.ISOWEEKNUM(Tabelle1[[#This Row],[Datum]]))</f>
        <v/>
      </c>
      <c r="E1879" s="5">
        <v>47533</v>
      </c>
      <c r="F1879" s="4"/>
      <c r="G1879" s="4"/>
      <c r="I1879" s="6" t="str">
        <f>IF(Tabelle1[[#This Row],[Beginn]]&lt;1,"",IF(OR(Tabelle1[[#This Row],[Beginn]]="Urlaub",Tabelle1[[#This Row],[Beginn]]="Krank",Tabelle1[[#This Row],[Beginn]]="Feiertag"),8/24,Tabelle1[[#This Row],[Ende]]-Tabelle1[[#This Row],[Beginn]]-Tabelle1[[#This Row],[Pause]]))</f>
        <v/>
      </c>
      <c r="J1879" s="2" t="str">
        <f>IF(ISNUMBER(Tabelle1[[#This Row],[Stunde]]),IF(Tabelle1[[#This Row],[Stunde]]&gt;0,Tabelle1[[#This Row],[Stunde]]*$J$1*24,""),"")</f>
        <v/>
      </c>
      <c r="K1879" t="str">
        <f>IF(MOD(Tabelle1[[#This Row],[Datum]],7)=1,SUMIF(Tabelle1[Datum],"&lt;="&amp;Tabelle1[[#This Row],[Datum]],Tabelle1[Betrag]),"")</f>
        <v/>
      </c>
      <c r="L1879" s="6" t="str">
        <f>IF(MOD(Tabelle1[[#This Row],[Datum]],7)=1,SUMIF(Tabelle1[Datum],"&lt;="&amp;Tabelle1[[#This Row],[Datum]],Tabelle1[Stunde]),"")</f>
        <v/>
      </c>
    </row>
    <row r="1880" spans="2:12" hidden="1">
      <c r="B1880">
        <f>IF(Tabelle1[[#This Row],[Datum]]&lt;1,"",YEAR(Tabelle1[[#This Row],[Datum]]))</f>
        <v>2030</v>
      </c>
      <c r="C1880">
        <f>IF(Tabelle1[[#This Row],[Datum]]&lt;1,"",MONTH(Tabelle1[[#This Row],[Datum]]))</f>
        <v>2</v>
      </c>
      <c r="D1880" t="str">
        <f>IF(Tabelle1[[#This Row],[Verdienst]]="","",_xlfn.ISOWEEKNUM(Tabelle1[[#This Row],[Datum]]))</f>
        <v/>
      </c>
      <c r="E1880" s="5">
        <v>47534</v>
      </c>
      <c r="F1880" s="4"/>
      <c r="G1880" s="4"/>
      <c r="I1880" s="6" t="str">
        <f>IF(Tabelle1[[#This Row],[Beginn]]&lt;1,"",IF(OR(Tabelle1[[#This Row],[Beginn]]="Urlaub",Tabelle1[[#This Row],[Beginn]]="Krank",Tabelle1[[#This Row],[Beginn]]="Feiertag"),8/24,Tabelle1[[#This Row],[Ende]]-Tabelle1[[#This Row],[Beginn]]-Tabelle1[[#This Row],[Pause]]))</f>
        <v/>
      </c>
      <c r="J1880" s="2" t="str">
        <f>IF(ISNUMBER(Tabelle1[[#This Row],[Stunde]]),IF(Tabelle1[[#This Row],[Stunde]]&gt;0,Tabelle1[[#This Row],[Stunde]]*$J$1*24,""),"")</f>
        <v/>
      </c>
      <c r="K1880" t="str">
        <f>IF(MOD(Tabelle1[[#This Row],[Datum]],7)=1,SUMIF(Tabelle1[Datum],"&lt;="&amp;Tabelle1[[#This Row],[Datum]],Tabelle1[Betrag]),"")</f>
        <v/>
      </c>
      <c r="L1880" s="6" t="str">
        <f>IF(MOD(Tabelle1[[#This Row],[Datum]],7)=1,SUMIF(Tabelle1[Datum],"&lt;="&amp;Tabelle1[[#This Row],[Datum]],Tabelle1[Stunde]),"")</f>
        <v/>
      </c>
    </row>
    <row r="1881" spans="2:12" hidden="1">
      <c r="B1881">
        <f>IF(Tabelle1[[#This Row],[Datum]]&lt;1,"",YEAR(Tabelle1[[#This Row],[Datum]]))</f>
        <v>2030</v>
      </c>
      <c r="C1881">
        <f>IF(Tabelle1[[#This Row],[Datum]]&lt;1,"",MONTH(Tabelle1[[#This Row],[Datum]]))</f>
        <v>2</v>
      </c>
      <c r="D1881" t="str">
        <f>IF(Tabelle1[[#This Row],[Verdienst]]="","",_xlfn.ISOWEEKNUM(Tabelle1[[#This Row],[Datum]]))</f>
        <v/>
      </c>
      <c r="E1881" s="5">
        <v>47535</v>
      </c>
      <c r="F1881" s="4"/>
      <c r="G1881" s="4"/>
      <c r="I1881" s="6" t="str">
        <f>IF(Tabelle1[[#This Row],[Beginn]]&lt;1,"",IF(OR(Tabelle1[[#This Row],[Beginn]]="Urlaub",Tabelle1[[#This Row],[Beginn]]="Krank",Tabelle1[[#This Row],[Beginn]]="Feiertag"),8/24,Tabelle1[[#This Row],[Ende]]-Tabelle1[[#This Row],[Beginn]]-Tabelle1[[#This Row],[Pause]]))</f>
        <v/>
      </c>
      <c r="J1881" s="2" t="str">
        <f>IF(ISNUMBER(Tabelle1[[#This Row],[Stunde]]),IF(Tabelle1[[#This Row],[Stunde]]&gt;0,Tabelle1[[#This Row],[Stunde]]*$J$1*24,""),"")</f>
        <v/>
      </c>
      <c r="K1881" t="str">
        <f>IF(MOD(Tabelle1[[#This Row],[Datum]],7)=1,SUMIF(Tabelle1[Datum],"&lt;="&amp;Tabelle1[[#This Row],[Datum]],Tabelle1[Betrag]),"")</f>
        <v/>
      </c>
      <c r="L1881" s="6" t="str">
        <f>IF(MOD(Tabelle1[[#This Row],[Datum]],7)=1,SUMIF(Tabelle1[Datum],"&lt;="&amp;Tabelle1[[#This Row],[Datum]],Tabelle1[Stunde]),"")</f>
        <v/>
      </c>
    </row>
    <row r="1882" spans="2:12" hidden="1">
      <c r="B1882">
        <f>IF(Tabelle1[[#This Row],[Datum]]&lt;1,"",YEAR(Tabelle1[[#This Row],[Datum]]))</f>
        <v>2030</v>
      </c>
      <c r="C1882">
        <f>IF(Tabelle1[[#This Row],[Datum]]&lt;1,"",MONTH(Tabelle1[[#This Row],[Datum]]))</f>
        <v>2</v>
      </c>
      <c r="D1882" t="str">
        <f>IF(Tabelle1[[#This Row],[Verdienst]]="","",_xlfn.ISOWEEKNUM(Tabelle1[[#This Row],[Datum]]))</f>
        <v/>
      </c>
      <c r="E1882" s="5">
        <v>47536</v>
      </c>
      <c r="F1882" s="4"/>
      <c r="G1882" s="4"/>
      <c r="I1882" s="6" t="str">
        <f>IF(Tabelle1[[#This Row],[Beginn]]&lt;1,"",IF(OR(Tabelle1[[#This Row],[Beginn]]="Urlaub",Tabelle1[[#This Row],[Beginn]]="Krank",Tabelle1[[#This Row],[Beginn]]="Feiertag"),8/24,Tabelle1[[#This Row],[Ende]]-Tabelle1[[#This Row],[Beginn]]-Tabelle1[[#This Row],[Pause]]))</f>
        <v/>
      </c>
      <c r="J1882" s="2" t="str">
        <f>IF(ISNUMBER(Tabelle1[[#This Row],[Stunde]]),IF(Tabelle1[[#This Row],[Stunde]]&gt;0,Tabelle1[[#This Row],[Stunde]]*$J$1*24,""),"")</f>
        <v/>
      </c>
      <c r="K1882" t="str">
        <f>IF(MOD(Tabelle1[[#This Row],[Datum]],7)=1,SUMIF(Tabelle1[Datum],"&lt;="&amp;Tabelle1[[#This Row],[Datum]],Tabelle1[Betrag]),"")</f>
        <v/>
      </c>
      <c r="L1882" s="6" t="str">
        <f>IF(MOD(Tabelle1[[#This Row],[Datum]],7)=1,SUMIF(Tabelle1[Datum],"&lt;="&amp;Tabelle1[[#This Row],[Datum]],Tabelle1[Stunde]),"")</f>
        <v/>
      </c>
    </row>
    <row r="1883" spans="2:12" hidden="1">
      <c r="B1883">
        <f>IF(Tabelle1[[#This Row],[Datum]]&lt;1,"",YEAR(Tabelle1[[#This Row],[Datum]]))</f>
        <v>2030</v>
      </c>
      <c r="C1883">
        <f>IF(Tabelle1[[#This Row],[Datum]]&lt;1,"",MONTH(Tabelle1[[#This Row],[Datum]]))</f>
        <v>2</v>
      </c>
      <c r="D1883" t="str">
        <f>IF(Tabelle1[[#This Row],[Verdienst]]="","",_xlfn.ISOWEEKNUM(Tabelle1[[#This Row],[Datum]]))</f>
        <v/>
      </c>
      <c r="E1883" s="5">
        <v>47537</v>
      </c>
      <c r="F1883" s="4"/>
      <c r="G1883" s="4"/>
      <c r="I1883" s="6" t="str">
        <f>IF(Tabelle1[[#This Row],[Beginn]]&lt;1,"",IF(OR(Tabelle1[[#This Row],[Beginn]]="Urlaub",Tabelle1[[#This Row],[Beginn]]="Krank",Tabelle1[[#This Row],[Beginn]]="Feiertag"),8/24,Tabelle1[[#This Row],[Ende]]-Tabelle1[[#This Row],[Beginn]]-Tabelle1[[#This Row],[Pause]]))</f>
        <v/>
      </c>
      <c r="J1883" s="2" t="str">
        <f>IF(ISNUMBER(Tabelle1[[#This Row],[Stunde]]),IF(Tabelle1[[#This Row],[Stunde]]&gt;0,Tabelle1[[#This Row],[Stunde]]*$J$1*24,""),"")</f>
        <v/>
      </c>
      <c r="K1883" t="str">
        <f>IF(MOD(Tabelle1[[#This Row],[Datum]],7)=1,SUMIF(Tabelle1[Datum],"&lt;="&amp;Tabelle1[[#This Row],[Datum]],Tabelle1[Betrag]),"")</f>
        <v/>
      </c>
      <c r="L1883" s="6" t="str">
        <f>IF(MOD(Tabelle1[[#This Row],[Datum]],7)=1,SUMIF(Tabelle1[Datum],"&lt;="&amp;Tabelle1[[#This Row],[Datum]],Tabelle1[Stunde]),"")</f>
        <v/>
      </c>
    </row>
    <row r="1884" spans="2:12" hidden="1">
      <c r="B1884">
        <f>IF(Tabelle1[[#This Row],[Datum]]&lt;1,"",YEAR(Tabelle1[[#This Row],[Datum]]))</f>
        <v>2030</v>
      </c>
      <c r="C1884">
        <f>IF(Tabelle1[[#This Row],[Datum]]&lt;1,"",MONTH(Tabelle1[[#This Row],[Datum]]))</f>
        <v>2</v>
      </c>
      <c r="D1884">
        <f>IF(Tabelle1[[#This Row],[Verdienst]]="","",_xlfn.ISOWEEKNUM(Tabelle1[[#This Row],[Datum]]))</f>
        <v>8</v>
      </c>
      <c r="E1884" s="5">
        <v>47538</v>
      </c>
      <c r="F1884" s="4"/>
      <c r="G1884" s="4"/>
      <c r="I1884" s="6" t="str">
        <f>IF(Tabelle1[[#This Row],[Beginn]]&lt;1,"",IF(OR(Tabelle1[[#This Row],[Beginn]]="Urlaub",Tabelle1[[#This Row],[Beginn]]="Krank",Tabelle1[[#This Row],[Beginn]]="Feiertag"),8/24,Tabelle1[[#This Row],[Ende]]-Tabelle1[[#This Row],[Beginn]]-Tabelle1[[#This Row],[Pause]]))</f>
        <v/>
      </c>
      <c r="J1884" s="2" t="str">
        <f>IF(ISNUMBER(Tabelle1[[#This Row],[Stunde]]),IF(Tabelle1[[#This Row],[Stunde]]&gt;0,Tabelle1[[#This Row],[Stunde]]*$J$1*24,""),"")</f>
        <v/>
      </c>
      <c r="K1884">
        <f>IF(MOD(Tabelle1[[#This Row],[Datum]],7)=1,SUMIF(Tabelle1[Datum],"&lt;="&amp;Tabelle1[[#This Row],[Datum]],Tabelle1[Betrag]),"")</f>
        <v>506.55999999999995</v>
      </c>
      <c r="L1884" s="6">
        <f>IF(MOD(Tabelle1[[#This Row],[Datum]],7)=1,SUMIF(Tabelle1[Datum],"&lt;="&amp;Tabelle1[[#This Row],[Datum]],Tabelle1[Stunde]),"")</f>
        <v>1.3333333333333333</v>
      </c>
    </row>
    <row r="1885" spans="2:12" hidden="1">
      <c r="B1885">
        <f>IF(Tabelle1[[#This Row],[Datum]]&lt;1,"",YEAR(Tabelle1[[#This Row],[Datum]]))</f>
        <v>2030</v>
      </c>
      <c r="C1885">
        <f>IF(Tabelle1[[#This Row],[Datum]]&lt;1,"",MONTH(Tabelle1[[#This Row],[Datum]]))</f>
        <v>2</v>
      </c>
      <c r="D1885" t="str">
        <f>IF(Tabelle1[[#This Row],[Verdienst]]="","",_xlfn.ISOWEEKNUM(Tabelle1[[#This Row],[Datum]]))</f>
        <v/>
      </c>
      <c r="E1885" s="5">
        <v>47539</v>
      </c>
      <c r="F1885" s="4"/>
      <c r="G1885" s="4"/>
      <c r="I1885" s="6" t="str">
        <f>IF(Tabelle1[[#This Row],[Beginn]]&lt;1,"",IF(OR(Tabelle1[[#This Row],[Beginn]]="Urlaub",Tabelle1[[#This Row],[Beginn]]="Krank",Tabelle1[[#This Row],[Beginn]]="Feiertag"),8/24,Tabelle1[[#This Row],[Ende]]-Tabelle1[[#This Row],[Beginn]]-Tabelle1[[#This Row],[Pause]]))</f>
        <v/>
      </c>
      <c r="J1885" s="2" t="str">
        <f>IF(ISNUMBER(Tabelle1[[#This Row],[Stunde]]),IF(Tabelle1[[#This Row],[Stunde]]&gt;0,Tabelle1[[#This Row],[Stunde]]*$J$1*24,""),"")</f>
        <v/>
      </c>
      <c r="K1885" t="str">
        <f>IF(MOD(Tabelle1[[#This Row],[Datum]],7)=1,SUMIF(Tabelle1[Datum],"&lt;="&amp;Tabelle1[[#This Row],[Datum]],Tabelle1[Betrag]),"")</f>
        <v/>
      </c>
      <c r="L1885" s="6" t="str">
        <f>IF(MOD(Tabelle1[[#This Row],[Datum]],7)=1,SUMIF(Tabelle1[Datum],"&lt;="&amp;Tabelle1[[#This Row],[Datum]],Tabelle1[Stunde]),"")</f>
        <v/>
      </c>
    </row>
    <row r="1886" spans="2:12" hidden="1">
      <c r="B1886">
        <f>IF(Tabelle1[[#This Row],[Datum]]&lt;1,"",YEAR(Tabelle1[[#This Row],[Datum]]))</f>
        <v>2030</v>
      </c>
      <c r="C1886">
        <f>IF(Tabelle1[[#This Row],[Datum]]&lt;1,"",MONTH(Tabelle1[[#This Row],[Datum]]))</f>
        <v>2</v>
      </c>
      <c r="D1886" t="str">
        <f>IF(Tabelle1[[#This Row],[Verdienst]]="","",_xlfn.ISOWEEKNUM(Tabelle1[[#This Row],[Datum]]))</f>
        <v/>
      </c>
      <c r="E1886" s="5">
        <v>47540</v>
      </c>
      <c r="F1886" s="4"/>
      <c r="G1886" s="4"/>
      <c r="I1886" s="6" t="str">
        <f>IF(Tabelle1[[#This Row],[Beginn]]&lt;1,"",IF(OR(Tabelle1[[#This Row],[Beginn]]="Urlaub",Tabelle1[[#This Row],[Beginn]]="Krank",Tabelle1[[#This Row],[Beginn]]="Feiertag"),8/24,Tabelle1[[#This Row],[Ende]]-Tabelle1[[#This Row],[Beginn]]-Tabelle1[[#This Row],[Pause]]))</f>
        <v/>
      </c>
      <c r="J1886" s="2" t="str">
        <f>IF(ISNUMBER(Tabelle1[[#This Row],[Stunde]]),IF(Tabelle1[[#This Row],[Stunde]]&gt;0,Tabelle1[[#This Row],[Stunde]]*$J$1*24,""),"")</f>
        <v/>
      </c>
      <c r="K1886" t="str">
        <f>IF(MOD(Tabelle1[[#This Row],[Datum]],7)=1,SUMIF(Tabelle1[Datum],"&lt;="&amp;Tabelle1[[#This Row],[Datum]],Tabelle1[Betrag]),"")</f>
        <v/>
      </c>
      <c r="L1886" s="6" t="str">
        <f>IF(MOD(Tabelle1[[#This Row],[Datum]],7)=1,SUMIF(Tabelle1[Datum],"&lt;="&amp;Tabelle1[[#This Row],[Datum]],Tabelle1[Stunde]),"")</f>
        <v/>
      </c>
    </row>
    <row r="1887" spans="2:12" hidden="1">
      <c r="B1887">
        <f>IF(Tabelle1[[#This Row],[Datum]]&lt;1,"",YEAR(Tabelle1[[#This Row],[Datum]]))</f>
        <v>2030</v>
      </c>
      <c r="C1887">
        <f>IF(Tabelle1[[#This Row],[Datum]]&lt;1,"",MONTH(Tabelle1[[#This Row],[Datum]]))</f>
        <v>2</v>
      </c>
      <c r="D1887" t="str">
        <f>IF(Tabelle1[[#This Row],[Verdienst]]="","",_xlfn.ISOWEEKNUM(Tabelle1[[#This Row],[Datum]]))</f>
        <v/>
      </c>
      <c r="E1887" s="5">
        <v>47541</v>
      </c>
      <c r="F1887" s="4"/>
      <c r="G1887" s="4"/>
      <c r="I1887" s="6" t="str">
        <f>IF(Tabelle1[[#This Row],[Beginn]]&lt;1,"",IF(OR(Tabelle1[[#This Row],[Beginn]]="Urlaub",Tabelle1[[#This Row],[Beginn]]="Krank",Tabelle1[[#This Row],[Beginn]]="Feiertag"),8/24,Tabelle1[[#This Row],[Ende]]-Tabelle1[[#This Row],[Beginn]]-Tabelle1[[#This Row],[Pause]]))</f>
        <v/>
      </c>
      <c r="J1887" s="2" t="str">
        <f>IF(ISNUMBER(Tabelle1[[#This Row],[Stunde]]),IF(Tabelle1[[#This Row],[Stunde]]&gt;0,Tabelle1[[#This Row],[Stunde]]*$J$1*24,""),"")</f>
        <v/>
      </c>
      <c r="K1887" t="str">
        <f>IF(MOD(Tabelle1[[#This Row],[Datum]],7)=1,SUMIF(Tabelle1[Datum],"&lt;="&amp;Tabelle1[[#This Row],[Datum]],Tabelle1[Betrag]),"")</f>
        <v/>
      </c>
      <c r="L1887" s="6" t="str">
        <f>IF(MOD(Tabelle1[[#This Row],[Datum]],7)=1,SUMIF(Tabelle1[Datum],"&lt;="&amp;Tabelle1[[#This Row],[Datum]],Tabelle1[Stunde]),"")</f>
        <v/>
      </c>
    </row>
    <row r="1888" spans="2:12" hidden="1">
      <c r="B1888">
        <f>IF(Tabelle1[[#This Row],[Datum]]&lt;1,"",YEAR(Tabelle1[[#This Row],[Datum]]))</f>
        <v>2030</v>
      </c>
      <c r="C1888">
        <f>IF(Tabelle1[[#This Row],[Datum]]&lt;1,"",MONTH(Tabelle1[[#This Row],[Datum]]))</f>
        <v>2</v>
      </c>
      <c r="D1888" t="str">
        <f>IF(Tabelle1[[#This Row],[Verdienst]]="","",_xlfn.ISOWEEKNUM(Tabelle1[[#This Row],[Datum]]))</f>
        <v/>
      </c>
      <c r="E1888" s="5">
        <v>47542</v>
      </c>
      <c r="F1888" s="4"/>
      <c r="G1888" s="4"/>
      <c r="I1888" s="6" t="str">
        <f>IF(Tabelle1[[#This Row],[Beginn]]&lt;1,"",IF(OR(Tabelle1[[#This Row],[Beginn]]="Urlaub",Tabelle1[[#This Row],[Beginn]]="Krank",Tabelle1[[#This Row],[Beginn]]="Feiertag"),8/24,Tabelle1[[#This Row],[Ende]]-Tabelle1[[#This Row],[Beginn]]-Tabelle1[[#This Row],[Pause]]))</f>
        <v/>
      </c>
      <c r="J1888" s="2" t="str">
        <f>IF(ISNUMBER(Tabelle1[[#This Row],[Stunde]]),IF(Tabelle1[[#This Row],[Stunde]]&gt;0,Tabelle1[[#This Row],[Stunde]]*$J$1*24,""),"")</f>
        <v/>
      </c>
      <c r="K1888" t="str">
        <f>IF(MOD(Tabelle1[[#This Row],[Datum]],7)=1,SUMIF(Tabelle1[Datum],"&lt;="&amp;Tabelle1[[#This Row],[Datum]],Tabelle1[Betrag]),"")</f>
        <v/>
      </c>
      <c r="L1888" s="6" t="str">
        <f>IF(MOD(Tabelle1[[#This Row],[Datum]],7)=1,SUMIF(Tabelle1[Datum],"&lt;="&amp;Tabelle1[[#This Row],[Datum]],Tabelle1[Stunde]),"")</f>
        <v/>
      </c>
    </row>
    <row r="1889" spans="2:12" hidden="1">
      <c r="B1889">
        <f>IF(Tabelle1[[#This Row],[Datum]]&lt;1,"",YEAR(Tabelle1[[#This Row],[Datum]]))</f>
        <v>2030</v>
      </c>
      <c r="C1889">
        <f>IF(Tabelle1[[#This Row],[Datum]]&lt;1,"",MONTH(Tabelle1[[#This Row],[Datum]]))</f>
        <v>3</v>
      </c>
      <c r="D1889" t="str">
        <f>IF(Tabelle1[[#This Row],[Verdienst]]="","",_xlfn.ISOWEEKNUM(Tabelle1[[#This Row],[Datum]]))</f>
        <v/>
      </c>
      <c r="E1889" s="5">
        <v>47543</v>
      </c>
      <c r="F1889" s="4"/>
      <c r="G1889" s="4"/>
      <c r="I1889" s="6" t="str">
        <f>IF(Tabelle1[[#This Row],[Beginn]]&lt;1,"",IF(OR(Tabelle1[[#This Row],[Beginn]]="Urlaub",Tabelle1[[#This Row],[Beginn]]="Krank",Tabelle1[[#This Row],[Beginn]]="Feiertag"),8/24,Tabelle1[[#This Row],[Ende]]-Tabelle1[[#This Row],[Beginn]]-Tabelle1[[#This Row],[Pause]]))</f>
        <v/>
      </c>
      <c r="J1889" s="2" t="str">
        <f>IF(ISNUMBER(Tabelle1[[#This Row],[Stunde]]),IF(Tabelle1[[#This Row],[Stunde]]&gt;0,Tabelle1[[#This Row],[Stunde]]*$J$1*24,""),"")</f>
        <v/>
      </c>
      <c r="K1889" t="str">
        <f>IF(MOD(Tabelle1[[#This Row],[Datum]],7)=1,SUMIF(Tabelle1[Datum],"&lt;="&amp;Tabelle1[[#This Row],[Datum]],Tabelle1[Betrag]),"")</f>
        <v/>
      </c>
      <c r="L1889" s="6" t="str">
        <f>IF(MOD(Tabelle1[[#This Row],[Datum]],7)=1,SUMIF(Tabelle1[Datum],"&lt;="&amp;Tabelle1[[#This Row],[Datum]],Tabelle1[Stunde]),"")</f>
        <v/>
      </c>
    </row>
    <row r="1890" spans="2:12" hidden="1">
      <c r="B1890">
        <f>IF(Tabelle1[[#This Row],[Datum]]&lt;1,"",YEAR(Tabelle1[[#This Row],[Datum]]))</f>
        <v>2030</v>
      </c>
      <c r="C1890">
        <f>IF(Tabelle1[[#This Row],[Datum]]&lt;1,"",MONTH(Tabelle1[[#This Row],[Datum]]))</f>
        <v>3</v>
      </c>
      <c r="D1890" t="str">
        <f>IF(Tabelle1[[#This Row],[Verdienst]]="","",_xlfn.ISOWEEKNUM(Tabelle1[[#This Row],[Datum]]))</f>
        <v/>
      </c>
      <c r="E1890" s="5">
        <v>47544</v>
      </c>
      <c r="F1890" s="4"/>
      <c r="G1890" s="4"/>
      <c r="I1890" s="6" t="str">
        <f>IF(Tabelle1[[#This Row],[Beginn]]&lt;1,"",IF(OR(Tabelle1[[#This Row],[Beginn]]="Urlaub",Tabelle1[[#This Row],[Beginn]]="Krank",Tabelle1[[#This Row],[Beginn]]="Feiertag"),8/24,Tabelle1[[#This Row],[Ende]]-Tabelle1[[#This Row],[Beginn]]-Tabelle1[[#This Row],[Pause]]))</f>
        <v/>
      </c>
      <c r="J1890" s="2" t="str">
        <f>IF(ISNUMBER(Tabelle1[[#This Row],[Stunde]]),IF(Tabelle1[[#This Row],[Stunde]]&gt;0,Tabelle1[[#This Row],[Stunde]]*$J$1*24,""),"")</f>
        <v/>
      </c>
      <c r="K1890" t="str">
        <f>IF(MOD(Tabelle1[[#This Row],[Datum]],7)=1,SUMIF(Tabelle1[Datum],"&lt;="&amp;Tabelle1[[#This Row],[Datum]],Tabelle1[Betrag]),"")</f>
        <v/>
      </c>
      <c r="L1890" s="6" t="str">
        <f>IF(MOD(Tabelle1[[#This Row],[Datum]],7)=1,SUMIF(Tabelle1[Datum],"&lt;="&amp;Tabelle1[[#This Row],[Datum]],Tabelle1[Stunde]),"")</f>
        <v/>
      </c>
    </row>
    <row r="1891" spans="2:12" hidden="1">
      <c r="B1891">
        <f>IF(Tabelle1[[#This Row],[Datum]]&lt;1,"",YEAR(Tabelle1[[#This Row],[Datum]]))</f>
        <v>2030</v>
      </c>
      <c r="C1891">
        <f>IF(Tabelle1[[#This Row],[Datum]]&lt;1,"",MONTH(Tabelle1[[#This Row],[Datum]]))</f>
        <v>3</v>
      </c>
      <c r="D1891">
        <f>IF(Tabelle1[[#This Row],[Verdienst]]="","",_xlfn.ISOWEEKNUM(Tabelle1[[#This Row],[Datum]]))</f>
        <v>9</v>
      </c>
      <c r="E1891" s="5">
        <v>47545</v>
      </c>
      <c r="F1891" s="4"/>
      <c r="G1891" s="4"/>
      <c r="I1891" s="6" t="str">
        <f>IF(Tabelle1[[#This Row],[Beginn]]&lt;1,"",IF(OR(Tabelle1[[#This Row],[Beginn]]="Urlaub",Tabelle1[[#This Row],[Beginn]]="Krank",Tabelle1[[#This Row],[Beginn]]="Feiertag"),8/24,Tabelle1[[#This Row],[Ende]]-Tabelle1[[#This Row],[Beginn]]-Tabelle1[[#This Row],[Pause]]))</f>
        <v/>
      </c>
      <c r="J1891" s="2" t="str">
        <f>IF(ISNUMBER(Tabelle1[[#This Row],[Stunde]]),IF(Tabelle1[[#This Row],[Stunde]]&gt;0,Tabelle1[[#This Row],[Stunde]]*$J$1*24,""),"")</f>
        <v/>
      </c>
      <c r="K1891">
        <f>IF(MOD(Tabelle1[[#This Row],[Datum]],7)=1,SUMIF(Tabelle1[Datum],"&lt;="&amp;Tabelle1[[#This Row],[Datum]],Tabelle1[Betrag]),"")</f>
        <v>506.55999999999995</v>
      </c>
      <c r="L1891" s="6">
        <f>IF(MOD(Tabelle1[[#This Row],[Datum]],7)=1,SUMIF(Tabelle1[Datum],"&lt;="&amp;Tabelle1[[#This Row],[Datum]],Tabelle1[Stunde]),"")</f>
        <v>1.3333333333333333</v>
      </c>
    </row>
    <row r="1892" spans="2:12" hidden="1">
      <c r="B1892">
        <f>IF(Tabelle1[[#This Row],[Datum]]&lt;1,"",YEAR(Tabelle1[[#This Row],[Datum]]))</f>
        <v>2030</v>
      </c>
      <c r="C1892">
        <f>IF(Tabelle1[[#This Row],[Datum]]&lt;1,"",MONTH(Tabelle1[[#This Row],[Datum]]))</f>
        <v>3</v>
      </c>
      <c r="D1892" t="str">
        <f>IF(Tabelle1[[#This Row],[Verdienst]]="","",_xlfn.ISOWEEKNUM(Tabelle1[[#This Row],[Datum]]))</f>
        <v/>
      </c>
      <c r="E1892" s="5">
        <v>47546</v>
      </c>
      <c r="F1892" s="4"/>
      <c r="G1892" s="4"/>
      <c r="I1892" s="6" t="str">
        <f>IF(Tabelle1[[#This Row],[Beginn]]&lt;1,"",IF(OR(Tabelle1[[#This Row],[Beginn]]="Urlaub",Tabelle1[[#This Row],[Beginn]]="Krank",Tabelle1[[#This Row],[Beginn]]="Feiertag"),8/24,Tabelle1[[#This Row],[Ende]]-Tabelle1[[#This Row],[Beginn]]-Tabelle1[[#This Row],[Pause]]))</f>
        <v/>
      </c>
      <c r="J1892" s="2" t="str">
        <f>IF(ISNUMBER(Tabelle1[[#This Row],[Stunde]]),IF(Tabelle1[[#This Row],[Stunde]]&gt;0,Tabelle1[[#This Row],[Stunde]]*$J$1*24,""),"")</f>
        <v/>
      </c>
      <c r="K1892" t="str">
        <f>IF(MOD(Tabelle1[[#This Row],[Datum]],7)=1,SUMIF(Tabelle1[Datum],"&lt;="&amp;Tabelle1[[#This Row],[Datum]],Tabelle1[Betrag]),"")</f>
        <v/>
      </c>
      <c r="L1892" s="6" t="str">
        <f>IF(MOD(Tabelle1[[#This Row],[Datum]],7)=1,SUMIF(Tabelle1[Datum],"&lt;="&amp;Tabelle1[[#This Row],[Datum]],Tabelle1[Stunde]),"")</f>
        <v/>
      </c>
    </row>
    <row r="1893" spans="2:12" hidden="1">
      <c r="B1893">
        <f>IF(Tabelle1[[#This Row],[Datum]]&lt;1,"",YEAR(Tabelle1[[#This Row],[Datum]]))</f>
        <v>2030</v>
      </c>
      <c r="C1893">
        <f>IF(Tabelle1[[#This Row],[Datum]]&lt;1,"",MONTH(Tabelle1[[#This Row],[Datum]]))</f>
        <v>3</v>
      </c>
      <c r="D1893" t="str">
        <f>IF(Tabelle1[[#This Row],[Verdienst]]="","",_xlfn.ISOWEEKNUM(Tabelle1[[#This Row],[Datum]]))</f>
        <v/>
      </c>
      <c r="E1893" s="5">
        <v>47547</v>
      </c>
      <c r="F1893" s="4"/>
      <c r="G1893" s="4"/>
      <c r="I1893" s="6" t="str">
        <f>IF(Tabelle1[[#This Row],[Beginn]]&lt;1,"",IF(OR(Tabelle1[[#This Row],[Beginn]]="Urlaub",Tabelle1[[#This Row],[Beginn]]="Krank",Tabelle1[[#This Row],[Beginn]]="Feiertag"),8/24,Tabelle1[[#This Row],[Ende]]-Tabelle1[[#This Row],[Beginn]]-Tabelle1[[#This Row],[Pause]]))</f>
        <v/>
      </c>
      <c r="J1893" s="2" t="str">
        <f>IF(ISNUMBER(Tabelle1[[#This Row],[Stunde]]),IF(Tabelle1[[#This Row],[Stunde]]&gt;0,Tabelle1[[#This Row],[Stunde]]*$J$1*24,""),"")</f>
        <v/>
      </c>
      <c r="K1893" t="str">
        <f>IF(MOD(Tabelle1[[#This Row],[Datum]],7)=1,SUMIF(Tabelle1[Datum],"&lt;="&amp;Tabelle1[[#This Row],[Datum]],Tabelle1[Betrag]),"")</f>
        <v/>
      </c>
      <c r="L1893" s="6" t="str">
        <f>IF(MOD(Tabelle1[[#This Row],[Datum]],7)=1,SUMIF(Tabelle1[Datum],"&lt;="&amp;Tabelle1[[#This Row],[Datum]],Tabelle1[Stunde]),"")</f>
        <v/>
      </c>
    </row>
    <row r="1894" spans="2:12" hidden="1">
      <c r="B1894">
        <f>IF(Tabelle1[[#This Row],[Datum]]&lt;1,"",YEAR(Tabelle1[[#This Row],[Datum]]))</f>
        <v>2030</v>
      </c>
      <c r="C1894">
        <f>IF(Tabelle1[[#This Row],[Datum]]&lt;1,"",MONTH(Tabelle1[[#This Row],[Datum]]))</f>
        <v>3</v>
      </c>
      <c r="D1894" t="str">
        <f>IF(Tabelle1[[#This Row],[Verdienst]]="","",_xlfn.ISOWEEKNUM(Tabelle1[[#This Row],[Datum]]))</f>
        <v/>
      </c>
      <c r="E1894" s="5">
        <v>47548</v>
      </c>
      <c r="F1894" s="4"/>
      <c r="G1894" s="4"/>
      <c r="I1894" s="6" t="str">
        <f>IF(Tabelle1[[#This Row],[Beginn]]&lt;1,"",IF(OR(Tabelle1[[#This Row],[Beginn]]="Urlaub",Tabelle1[[#This Row],[Beginn]]="Krank",Tabelle1[[#This Row],[Beginn]]="Feiertag"),8/24,Tabelle1[[#This Row],[Ende]]-Tabelle1[[#This Row],[Beginn]]-Tabelle1[[#This Row],[Pause]]))</f>
        <v/>
      </c>
      <c r="J1894" s="2" t="str">
        <f>IF(ISNUMBER(Tabelle1[[#This Row],[Stunde]]),IF(Tabelle1[[#This Row],[Stunde]]&gt;0,Tabelle1[[#This Row],[Stunde]]*$J$1*24,""),"")</f>
        <v/>
      </c>
      <c r="K1894" t="str">
        <f>IF(MOD(Tabelle1[[#This Row],[Datum]],7)=1,SUMIF(Tabelle1[Datum],"&lt;="&amp;Tabelle1[[#This Row],[Datum]],Tabelle1[Betrag]),"")</f>
        <v/>
      </c>
      <c r="L1894" s="6" t="str">
        <f>IF(MOD(Tabelle1[[#This Row],[Datum]],7)=1,SUMIF(Tabelle1[Datum],"&lt;="&amp;Tabelle1[[#This Row],[Datum]],Tabelle1[Stunde]),"")</f>
        <v/>
      </c>
    </row>
    <row r="1895" spans="2:12" hidden="1">
      <c r="B1895">
        <f>IF(Tabelle1[[#This Row],[Datum]]&lt;1,"",YEAR(Tabelle1[[#This Row],[Datum]]))</f>
        <v>2030</v>
      </c>
      <c r="C1895">
        <f>IF(Tabelle1[[#This Row],[Datum]]&lt;1,"",MONTH(Tabelle1[[#This Row],[Datum]]))</f>
        <v>3</v>
      </c>
      <c r="D1895" t="str">
        <f>IF(Tabelle1[[#This Row],[Verdienst]]="","",_xlfn.ISOWEEKNUM(Tabelle1[[#This Row],[Datum]]))</f>
        <v/>
      </c>
      <c r="E1895" s="5">
        <v>47549</v>
      </c>
      <c r="F1895" s="4"/>
      <c r="G1895" s="4"/>
      <c r="I1895" s="6" t="str">
        <f>IF(Tabelle1[[#This Row],[Beginn]]&lt;1,"",IF(OR(Tabelle1[[#This Row],[Beginn]]="Urlaub",Tabelle1[[#This Row],[Beginn]]="Krank",Tabelle1[[#This Row],[Beginn]]="Feiertag"),8/24,Tabelle1[[#This Row],[Ende]]-Tabelle1[[#This Row],[Beginn]]-Tabelle1[[#This Row],[Pause]]))</f>
        <v/>
      </c>
      <c r="J1895" s="2" t="str">
        <f>IF(ISNUMBER(Tabelle1[[#This Row],[Stunde]]),IF(Tabelle1[[#This Row],[Stunde]]&gt;0,Tabelle1[[#This Row],[Stunde]]*$J$1*24,""),"")</f>
        <v/>
      </c>
      <c r="K1895" t="str">
        <f>IF(MOD(Tabelle1[[#This Row],[Datum]],7)=1,SUMIF(Tabelle1[Datum],"&lt;="&amp;Tabelle1[[#This Row],[Datum]],Tabelle1[Betrag]),"")</f>
        <v/>
      </c>
      <c r="L1895" s="6" t="str">
        <f>IF(MOD(Tabelle1[[#This Row],[Datum]],7)=1,SUMIF(Tabelle1[Datum],"&lt;="&amp;Tabelle1[[#This Row],[Datum]],Tabelle1[Stunde]),"")</f>
        <v/>
      </c>
    </row>
    <row r="1896" spans="2:12" hidden="1">
      <c r="B1896">
        <f>IF(Tabelle1[[#This Row],[Datum]]&lt;1,"",YEAR(Tabelle1[[#This Row],[Datum]]))</f>
        <v>2030</v>
      </c>
      <c r="C1896">
        <f>IF(Tabelle1[[#This Row],[Datum]]&lt;1,"",MONTH(Tabelle1[[#This Row],[Datum]]))</f>
        <v>3</v>
      </c>
      <c r="D1896" t="str">
        <f>IF(Tabelle1[[#This Row],[Verdienst]]="","",_xlfn.ISOWEEKNUM(Tabelle1[[#This Row],[Datum]]))</f>
        <v/>
      </c>
      <c r="E1896" s="5">
        <v>47550</v>
      </c>
      <c r="F1896" s="4"/>
      <c r="G1896" s="4"/>
      <c r="I1896" s="6" t="str">
        <f>IF(Tabelle1[[#This Row],[Beginn]]&lt;1,"",IF(OR(Tabelle1[[#This Row],[Beginn]]="Urlaub",Tabelle1[[#This Row],[Beginn]]="Krank",Tabelle1[[#This Row],[Beginn]]="Feiertag"),8/24,Tabelle1[[#This Row],[Ende]]-Tabelle1[[#This Row],[Beginn]]-Tabelle1[[#This Row],[Pause]]))</f>
        <v/>
      </c>
      <c r="J1896" s="2" t="str">
        <f>IF(ISNUMBER(Tabelle1[[#This Row],[Stunde]]),IF(Tabelle1[[#This Row],[Stunde]]&gt;0,Tabelle1[[#This Row],[Stunde]]*$J$1*24,""),"")</f>
        <v/>
      </c>
      <c r="K1896" t="str">
        <f>IF(MOD(Tabelle1[[#This Row],[Datum]],7)=1,SUMIF(Tabelle1[Datum],"&lt;="&amp;Tabelle1[[#This Row],[Datum]],Tabelle1[Betrag]),"")</f>
        <v/>
      </c>
      <c r="L1896" s="6" t="str">
        <f>IF(MOD(Tabelle1[[#This Row],[Datum]],7)=1,SUMIF(Tabelle1[Datum],"&lt;="&amp;Tabelle1[[#This Row],[Datum]],Tabelle1[Stunde]),"")</f>
        <v/>
      </c>
    </row>
    <row r="1897" spans="2:12" hidden="1">
      <c r="B1897">
        <f>IF(Tabelle1[[#This Row],[Datum]]&lt;1,"",YEAR(Tabelle1[[#This Row],[Datum]]))</f>
        <v>2030</v>
      </c>
      <c r="C1897">
        <f>IF(Tabelle1[[#This Row],[Datum]]&lt;1,"",MONTH(Tabelle1[[#This Row],[Datum]]))</f>
        <v>3</v>
      </c>
      <c r="D1897" t="str">
        <f>IF(Tabelle1[[#This Row],[Verdienst]]="","",_xlfn.ISOWEEKNUM(Tabelle1[[#This Row],[Datum]]))</f>
        <v/>
      </c>
      <c r="E1897" s="5">
        <v>47551</v>
      </c>
      <c r="F1897" s="4"/>
      <c r="G1897" s="4"/>
      <c r="I1897" s="6" t="str">
        <f>IF(Tabelle1[[#This Row],[Beginn]]&lt;1,"",IF(OR(Tabelle1[[#This Row],[Beginn]]="Urlaub",Tabelle1[[#This Row],[Beginn]]="Krank",Tabelle1[[#This Row],[Beginn]]="Feiertag"),8/24,Tabelle1[[#This Row],[Ende]]-Tabelle1[[#This Row],[Beginn]]-Tabelle1[[#This Row],[Pause]]))</f>
        <v/>
      </c>
      <c r="J1897" s="2" t="str">
        <f>IF(ISNUMBER(Tabelle1[[#This Row],[Stunde]]),IF(Tabelle1[[#This Row],[Stunde]]&gt;0,Tabelle1[[#This Row],[Stunde]]*$J$1*24,""),"")</f>
        <v/>
      </c>
      <c r="K1897" t="str">
        <f>IF(MOD(Tabelle1[[#This Row],[Datum]],7)=1,SUMIF(Tabelle1[Datum],"&lt;="&amp;Tabelle1[[#This Row],[Datum]],Tabelle1[Betrag]),"")</f>
        <v/>
      </c>
      <c r="L1897" s="6" t="str">
        <f>IF(MOD(Tabelle1[[#This Row],[Datum]],7)=1,SUMIF(Tabelle1[Datum],"&lt;="&amp;Tabelle1[[#This Row],[Datum]],Tabelle1[Stunde]),"")</f>
        <v/>
      </c>
    </row>
    <row r="1898" spans="2:12" hidden="1">
      <c r="B1898">
        <f>IF(Tabelle1[[#This Row],[Datum]]&lt;1,"",YEAR(Tabelle1[[#This Row],[Datum]]))</f>
        <v>2030</v>
      </c>
      <c r="C1898">
        <f>IF(Tabelle1[[#This Row],[Datum]]&lt;1,"",MONTH(Tabelle1[[#This Row],[Datum]]))</f>
        <v>3</v>
      </c>
      <c r="D1898">
        <f>IF(Tabelle1[[#This Row],[Verdienst]]="","",_xlfn.ISOWEEKNUM(Tabelle1[[#This Row],[Datum]]))</f>
        <v>10</v>
      </c>
      <c r="E1898" s="5">
        <v>47552</v>
      </c>
      <c r="F1898" s="4"/>
      <c r="G1898" s="4"/>
      <c r="I1898" s="6" t="str">
        <f>IF(Tabelle1[[#This Row],[Beginn]]&lt;1,"",IF(OR(Tabelle1[[#This Row],[Beginn]]="Urlaub",Tabelle1[[#This Row],[Beginn]]="Krank",Tabelle1[[#This Row],[Beginn]]="Feiertag"),8/24,Tabelle1[[#This Row],[Ende]]-Tabelle1[[#This Row],[Beginn]]-Tabelle1[[#This Row],[Pause]]))</f>
        <v/>
      </c>
      <c r="J1898" s="2" t="str">
        <f>IF(ISNUMBER(Tabelle1[[#This Row],[Stunde]]),IF(Tabelle1[[#This Row],[Stunde]]&gt;0,Tabelle1[[#This Row],[Stunde]]*$J$1*24,""),"")</f>
        <v/>
      </c>
      <c r="K1898">
        <f>IF(MOD(Tabelle1[[#This Row],[Datum]],7)=1,SUMIF(Tabelle1[Datum],"&lt;="&amp;Tabelle1[[#This Row],[Datum]],Tabelle1[Betrag]),"")</f>
        <v>506.55999999999995</v>
      </c>
      <c r="L1898" s="6">
        <f>IF(MOD(Tabelle1[[#This Row],[Datum]],7)=1,SUMIF(Tabelle1[Datum],"&lt;="&amp;Tabelle1[[#This Row],[Datum]],Tabelle1[Stunde]),"")</f>
        <v>1.3333333333333333</v>
      </c>
    </row>
    <row r="1899" spans="2:12" hidden="1">
      <c r="B1899">
        <f>IF(Tabelle1[[#This Row],[Datum]]&lt;1,"",YEAR(Tabelle1[[#This Row],[Datum]]))</f>
        <v>2030</v>
      </c>
      <c r="C1899">
        <f>IF(Tabelle1[[#This Row],[Datum]]&lt;1,"",MONTH(Tabelle1[[#This Row],[Datum]]))</f>
        <v>3</v>
      </c>
      <c r="D1899" t="str">
        <f>IF(Tabelle1[[#This Row],[Verdienst]]="","",_xlfn.ISOWEEKNUM(Tabelle1[[#This Row],[Datum]]))</f>
        <v/>
      </c>
      <c r="E1899" s="5">
        <v>47553</v>
      </c>
      <c r="F1899" s="4"/>
      <c r="G1899" s="4"/>
      <c r="I1899" s="6" t="str">
        <f>IF(Tabelle1[[#This Row],[Beginn]]&lt;1,"",IF(OR(Tabelle1[[#This Row],[Beginn]]="Urlaub",Tabelle1[[#This Row],[Beginn]]="Krank",Tabelle1[[#This Row],[Beginn]]="Feiertag"),8/24,Tabelle1[[#This Row],[Ende]]-Tabelle1[[#This Row],[Beginn]]-Tabelle1[[#This Row],[Pause]]))</f>
        <v/>
      </c>
      <c r="J1899" s="2" t="str">
        <f>IF(ISNUMBER(Tabelle1[[#This Row],[Stunde]]),IF(Tabelle1[[#This Row],[Stunde]]&gt;0,Tabelle1[[#This Row],[Stunde]]*$J$1*24,""),"")</f>
        <v/>
      </c>
      <c r="K1899" t="str">
        <f>IF(MOD(Tabelle1[[#This Row],[Datum]],7)=1,SUMIF(Tabelle1[Datum],"&lt;="&amp;Tabelle1[[#This Row],[Datum]],Tabelle1[Betrag]),"")</f>
        <v/>
      </c>
      <c r="L1899" s="6" t="str">
        <f>IF(MOD(Tabelle1[[#This Row],[Datum]],7)=1,SUMIF(Tabelle1[Datum],"&lt;="&amp;Tabelle1[[#This Row],[Datum]],Tabelle1[Stunde]),"")</f>
        <v/>
      </c>
    </row>
    <row r="1900" spans="2:12" hidden="1">
      <c r="B1900">
        <f>IF(Tabelle1[[#This Row],[Datum]]&lt;1,"",YEAR(Tabelle1[[#This Row],[Datum]]))</f>
        <v>2030</v>
      </c>
      <c r="C1900">
        <f>IF(Tabelle1[[#This Row],[Datum]]&lt;1,"",MONTH(Tabelle1[[#This Row],[Datum]]))</f>
        <v>3</v>
      </c>
      <c r="D1900" t="str">
        <f>IF(Tabelle1[[#This Row],[Verdienst]]="","",_xlfn.ISOWEEKNUM(Tabelle1[[#This Row],[Datum]]))</f>
        <v/>
      </c>
      <c r="E1900" s="5">
        <v>47554</v>
      </c>
      <c r="F1900" s="4"/>
      <c r="G1900" s="4"/>
      <c r="I1900" s="6" t="str">
        <f>IF(Tabelle1[[#This Row],[Beginn]]&lt;1,"",IF(OR(Tabelle1[[#This Row],[Beginn]]="Urlaub",Tabelle1[[#This Row],[Beginn]]="Krank",Tabelle1[[#This Row],[Beginn]]="Feiertag"),8/24,Tabelle1[[#This Row],[Ende]]-Tabelle1[[#This Row],[Beginn]]-Tabelle1[[#This Row],[Pause]]))</f>
        <v/>
      </c>
      <c r="J1900" s="2" t="str">
        <f>IF(ISNUMBER(Tabelle1[[#This Row],[Stunde]]),IF(Tabelle1[[#This Row],[Stunde]]&gt;0,Tabelle1[[#This Row],[Stunde]]*$J$1*24,""),"")</f>
        <v/>
      </c>
      <c r="K1900" t="str">
        <f>IF(MOD(Tabelle1[[#This Row],[Datum]],7)=1,SUMIF(Tabelle1[Datum],"&lt;="&amp;Tabelle1[[#This Row],[Datum]],Tabelle1[Betrag]),"")</f>
        <v/>
      </c>
      <c r="L1900" s="6" t="str">
        <f>IF(MOD(Tabelle1[[#This Row],[Datum]],7)=1,SUMIF(Tabelle1[Datum],"&lt;="&amp;Tabelle1[[#This Row],[Datum]],Tabelle1[Stunde]),"")</f>
        <v/>
      </c>
    </row>
    <row r="1901" spans="2:12" hidden="1">
      <c r="B1901">
        <f>IF(Tabelle1[[#This Row],[Datum]]&lt;1,"",YEAR(Tabelle1[[#This Row],[Datum]]))</f>
        <v>2030</v>
      </c>
      <c r="C1901">
        <f>IF(Tabelle1[[#This Row],[Datum]]&lt;1,"",MONTH(Tabelle1[[#This Row],[Datum]]))</f>
        <v>3</v>
      </c>
      <c r="D1901" t="str">
        <f>IF(Tabelle1[[#This Row],[Verdienst]]="","",_xlfn.ISOWEEKNUM(Tabelle1[[#This Row],[Datum]]))</f>
        <v/>
      </c>
      <c r="E1901" s="5">
        <v>47555</v>
      </c>
      <c r="F1901" s="4"/>
      <c r="G1901" s="4"/>
      <c r="I1901" s="6" t="str">
        <f>IF(Tabelle1[[#This Row],[Beginn]]&lt;1,"",IF(OR(Tabelle1[[#This Row],[Beginn]]="Urlaub",Tabelle1[[#This Row],[Beginn]]="Krank",Tabelle1[[#This Row],[Beginn]]="Feiertag"),8/24,Tabelle1[[#This Row],[Ende]]-Tabelle1[[#This Row],[Beginn]]-Tabelle1[[#This Row],[Pause]]))</f>
        <v/>
      </c>
      <c r="J1901" s="2" t="str">
        <f>IF(ISNUMBER(Tabelle1[[#This Row],[Stunde]]),IF(Tabelle1[[#This Row],[Stunde]]&gt;0,Tabelle1[[#This Row],[Stunde]]*$J$1*24,""),"")</f>
        <v/>
      </c>
      <c r="K1901" t="str">
        <f>IF(MOD(Tabelle1[[#This Row],[Datum]],7)=1,SUMIF(Tabelle1[Datum],"&lt;="&amp;Tabelle1[[#This Row],[Datum]],Tabelle1[Betrag]),"")</f>
        <v/>
      </c>
      <c r="L1901" s="6" t="str">
        <f>IF(MOD(Tabelle1[[#This Row],[Datum]],7)=1,SUMIF(Tabelle1[Datum],"&lt;="&amp;Tabelle1[[#This Row],[Datum]],Tabelle1[Stunde]),"")</f>
        <v/>
      </c>
    </row>
    <row r="1902" spans="2:12" hidden="1">
      <c r="B1902">
        <f>IF(Tabelle1[[#This Row],[Datum]]&lt;1,"",YEAR(Tabelle1[[#This Row],[Datum]]))</f>
        <v>2030</v>
      </c>
      <c r="C1902">
        <f>IF(Tabelle1[[#This Row],[Datum]]&lt;1,"",MONTH(Tabelle1[[#This Row],[Datum]]))</f>
        <v>3</v>
      </c>
      <c r="D1902" t="str">
        <f>IF(Tabelle1[[#This Row],[Verdienst]]="","",_xlfn.ISOWEEKNUM(Tabelle1[[#This Row],[Datum]]))</f>
        <v/>
      </c>
      <c r="E1902" s="5">
        <v>47556</v>
      </c>
      <c r="F1902" s="4"/>
      <c r="G1902" s="4"/>
      <c r="I1902" s="6" t="str">
        <f>IF(Tabelle1[[#This Row],[Beginn]]&lt;1,"",IF(OR(Tabelle1[[#This Row],[Beginn]]="Urlaub",Tabelle1[[#This Row],[Beginn]]="Krank",Tabelle1[[#This Row],[Beginn]]="Feiertag"),8/24,Tabelle1[[#This Row],[Ende]]-Tabelle1[[#This Row],[Beginn]]-Tabelle1[[#This Row],[Pause]]))</f>
        <v/>
      </c>
      <c r="J1902" s="2" t="str">
        <f>IF(ISNUMBER(Tabelle1[[#This Row],[Stunde]]),IF(Tabelle1[[#This Row],[Stunde]]&gt;0,Tabelle1[[#This Row],[Stunde]]*$J$1*24,""),"")</f>
        <v/>
      </c>
      <c r="K1902" t="str">
        <f>IF(MOD(Tabelle1[[#This Row],[Datum]],7)=1,SUMIF(Tabelle1[Datum],"&lt;="&amp;Tabelle1[[#This Row],[Datum]],Tabelle1[Betrag]),"")</f>
        <v/>
      </c>
      <c r="L1902" s="6" t="str">
        <f>IF(MOD(Tabelle1[[#This Row],[Datum]],7)=1,SUMIF(Tabelle1[Datum],"&lt;="&amp;Tabelle1[[#This Row],[Datum]],Tabelle1[Stunde]),"")</f>
        <v/>
      </c>
    </row>
    <row r="1903" spans="2:12" hidden="1">
      <c r="B1903">
        <f>IF(Tabelle1[[#This Row],[Datum]]&lt;1,"",YEAR(Tabelle1[[#This Row],[Datum]]))</f>
        <v>2030</v>
      </c>
      <c r="C1903">
        <f>IF(Tabelle1[[#This Row],[Datum]]&lt;1,"",MONTH(Tabelle1[[#This Row],[Datum]]))</f>
        <v>3</v>
      </c>
      <c r="D1903" t="str">
        <f>IF(Tabelle1[[#This Row],[Verdienst]]="","",_xlfn.ISOWEEKNUM(Tabelle1[[#This Row],[Datum]]))</f>
        <v/>
      </c>
      <c r="E1903" s="5">
        <v>47557</v>
      </c>
      <c r="F1903" s="4"/>
      <c r="G1903" s="4"/>
      <c r="I1903" s="6" t="str">
        <f>IF(Tabelle1[[#This Row],[Beginn]]&lt;1,"",IF(OR(Tabelle1[[#This Row],[Beginn]]="Urlaub",Tabelle1[[#This Row],[Beginn]]="Krank",Tabelle1[[#This Row],[Beginn]]="Feiertag"),8/24,Tabelle1[[#This Row],[Ende]]-Tabelle1[[#This Row],[Beginn]]-Tabelle1[[#This Row],[Pause]]))</f>
        <v/>
      </c>
      <c r="J1903" s="2" t="str">
        <f>IF(ISNUMBER(Tabelle1[[#This Row],[Stunde]]),IF(Tabelle1[[#This Row],[Stunde]]&gt;0,Tabelle1[[#This Row],[Stunde]]*$J$1*24,""),"")</f>
        <v/>
      </c>
      <c r="K1903" t="str">
        <f>IF(MOD(Tabelle1[[#This Row],[Datum]],7)=1,SUMIF(Tabelle1[Datum],"&lt;="&amp;Tabelle1[[#This Row],[Datum]],Tabelle1[Betrag]),"")</f>
        <v/>
      </c>
      <c r="L1903" s="6" t="str">
        <f>IF(MOD(Tabelle1[[#This Row],[Datum]],7)=1,SUMIF(Tabelle1[Datum],"&lt;="&amp;Tabelle1[[#This Row],[Datum]],Tabelle1[Stunde]),"")</f>
        <v/>
      </c>
    </row>
    <row r="1904" spans="2:12" hidden="1">
      <c r="B1904">
        <f>IF(Tabelle1[[#This Row],[Datum]]&lt;1,"",YEAR(Tabelle1[[#This Row],[Datum]]))</f>
        <v>2030</v>
      </c>
      <c r="C1904">
        <f>IF(Tabelle1[[#This Row],[Datum]]&lt;1,"",MONTH(Tabelle1[[#This Row],[Datum]]))</f>
        <v>3</v>
      </c>
      <c r="D1904" t="str">
        <f>IF(Tabelle1[[#This Row],[Verdienst]]="","",_xlfn.ISOWEEKNUM(Tabelle1[[#This Row],[Datum]]))</f>
        <v/>
      </c>
      <c r="E1904" s="5">
        <v>47558</v>
      </c>
      <c r="F1904" s="4"/>
      <c r="G1904" s="4"/>
      <c r="I1904" s="6" t="str">
        <f>IF(Tabelle1[[#This Row],[Beginn]]&lt;1,"",IF(OR(Tabelle1[[#This Row],[Beginn]]="Urlaub",Tabelle1[[#This Row],[Beginn]]="Krank",Tabelle1[[#This Row],[Beginn]]="Feiertag"),8/24,Tabelle1[[#This Row],[Ende]]-Tabelle1[[#This Row],[Beginn]]-Tabelle1[[#This Row],[Pause]]))</f>
        <v/>
      </c>
      <c r="J1904" s="2" t="str">
        <f>IF(ISNUMBER(Tabelle1[[#This Row],[Stunde]]),IF(Tabelle1[[#This Row],[Stunde]]&gt;0,Tabelle1[[#This Row],[Stunde]]*$J$1*24,""),"")</f>
        <v/>
      </c>
      <c r="K1904" t="str">
        <f>IF(MOD(Tabelle1[[#This Row],[Datum]],7)=1,SUMIF(Tabelle1[Datum],"&lt;="&amp;Tabelle1[[#This Row],[Datum]],Tabelle1[Betrag]),"")</f>
        <v/>
      </c>
      <c r="L1904" s="6" t="str">
        <f>IF(MOD(Tabelle1[[#This Row],[Datum]],7)=1,SUMIF(Tabelle1[Datum],"&lt;="&amp;Tabelle1[[#This Row],[Datum]],Tabelle1[Stunde]),"")</f>
        <v/>
      </c>
    </row>
    <row r="1905" spans="2:12" hidden="1">
      <c r="B1905">
        <f>IF(Tabelle1[[#This Row],[Datum]]&lt;1,"",YEAR(Tabelle1[[#This Row],[Datum]]))</f>
        <v>2030</v>
      </c>
      <c r="C1905">
        <f>IF(Tabelle1[[#This Row],[Datum]]&lt;1,"",MONTH(Tabelle1[[#This Row],[Datum]]))</f>
        <v>3</v>
      </c>
      <c r="D1905">
        <f>IF(Tabelle1[[#This Row],[Verdienst]]="","",_xlfn.ISOWEEKNUM(Tabelle1[[#This Row],[Datum]]))</f>
        <v>11</v>
      </c>
      <c r="E1905" s="5">
        <v>47559</v>
      </c>
      <c r="F1905" s="4"/>
      <c r="G1905" s="4"/>
      <c r="I1905" s="6" t="str">
        <f>IF(Tabelle1[[#This Row],[Beginn]]&lt;1,"",IF(OR(Tabelle1[[#This Row],[Beginn]]="Urlaub",Tabelle1[[#This Row],[Beginn]]="Krank",Tabelle1[[#This Row],[Beginn]]="Feiertag"),8/24,Tabelle1[[#This Row],[Ende]]-Tabelle1[[#This Row],[Beginn]]-Tabelle1[[#This Row],[Pause]]))</f>
        <v/>
      </c>
      <c r="J1905" s="2" t="str">
        <f>IF(ISNUMBER(Tabelle1[[#This Row],[Stunde]]),IF(Tabelle1[[#This Row],[Stunde]]&gt;0,Tabelle1[[#This Row],[Stunde]]*$J$1*24,""),"")</f>
        <v/>
      </c>
      <c r="K1905">
        <f>IF(MOD(Tabelle1[[#This Row],[Datum]],7)=1,SUMIF(Tabelle1[Datum],"&lt;="&amp;Tabelle1[[#This Row],[Datum]],Tabelle1[Betrag]),"")</f>
        <v>506.55999999999995</v>
      </c>
      <c r="L1905" s="6">
        <f>IF(MOD(Tabelle1[[#This Row],[Datum]],7)=1,SUMIF(Tabelle1[Datum],"&lt;="&amp;Tabelle1[[#This Row],[Datum]],Tabelle1[Stunde]),"")</f>
        <v>1.3333333333333333</v>
      </c>
    </row>
    <row r="1906" spans="2:12" hidden="1">
      <c r="B1906">
        <f>IF(Tabelle1[[#This Row],[Datum]]&lt;1,"",YEAR(Tabelle1[[#This Row],[Datum]]))</f>
        <v>2030</v>
      </c>
      <c r="C1906">
        <f>IF(Tabelle1[[#This Row],[Datum]]&lt;1,"",MONTH(Tabelle1[[#This Row],[Datum]]))</f>
        <v>3</v>
      </c>
      <c r="D1906" t="str">
        <f>IF(Tabelle1[[#This Row],[Verdienst]]="","",_xlfn.ISOWEEKNUM(Tabelle1[[#This Row],[Datum]]))</f>
        <v/>
      </c>
      <c r="E1906" s="5">
        <v>47560</v>
      </c>
      <c r="F1906" s="4"/>
      <c r="G1906" s="4"/>
      <c r="I1906" s="6" t="str">
        <f>IF(Tabelle1[[#This Row],[Beginn]]&lt;1,"",IF(OR(Tabelle1[[#This Row],[Beginn]]="Urlaub",Tabelle1[[#This Row],[Beginn]]="Krank",Tabelle1[[#This Row],[Beginn]]="Feiertag"),8/24,Tabelle1[[#This Row],[Ende]]-Tabelle1[[#This Row],[Beginn]]-Tabelle1[[#This Row],[Pause]]))</f>
        <v/>
      </c>
      <c r="J1906" s="2" t="str">
        <f>IF(ISNUMBER(Tabelle1[[#This Row],[Stunde]]),IF(Tabelle1[[#This Row],[Stunde]]&gt;0,Tabelle1[[#This Row],[Stunde]]*$J$1*24,""),"")</f>
        <v/>
      </c>
      <c r="K1906" t="str">
        <f>IF(MOD(Tabelle1[[#This Row],[Datum]],7)=1,SUMIF(Tabelle1[Datum],"&lt;="&amp;Tabelle1[[#This Row],[Datum]],Tabelle1[Betrag]),"")</f>
        <v/>
      </c>
      <c r="L1906" s="6" t="str">
        <f>IF(MOD(Tabelle1[[#This Row],[Datum]],7)=1,SUMIF(Tabelle1[Datum],"&lt;="&amp;Tabelle1[[#This Row],[Datum]],Tabelle1[Stunde]),"")</f>
        <v/>
      </c>
    </row>
    <row r="1907" spans="2:12" hidden="1">
      <c r="B1907">
        <f>IF(Tabelle1[[#This Row],[Datum]]&lt;1,"",YEAR(Tabelle1[[#This Row],[Datum]]))</f>
        <v>2030</v>
      </c>
      <c r="C1907">
        <f>IF(Tabelle1[[#This Row],[Datum]]&lt;1,"",MONTH(Tabelle1[[#This Row],[Datum]]))</f>
        <v>3</v>
      </c>
      <c r="D1907" t="str">
        <f>IF(Tabelle1[[#This Row],[Verdienst]]="","",_xlfn.ISOWEEKNUM(Tabelle1[[#This Row],[Datum]]))</f>
        <v/>
      </c>
      <c r="E1907" s="5">
        <v>47561</v>
      </c>
      <c r="F1907" s="4"/>
      <c r="G1907" s="4"/>
      <c r="I1907" s="6" t="str">
        <f>IF(Tabelle1[[#This Row],[Beginn]]&lt;1,"",IF(OR(Tabelle1[[#This Row],[Beginn]]="Urlaub",Tabelle1[[#This Row],[Beginn]]="Krank",Tabelle1[[#This Row],[Beginn]]="Feiertag"),8/24,Tabelle1[[#This Row],[Ende]]-Tabelle1[[#This Row],[Beginn]]-Tabelle1[[#This Row],[Pause]]))</f>
        <v/>
      </c>
      <c r="J1907" s="2" t="str">
        <f>IF(ISNUMBER(Tabelle1[[#This Row],[Stunde]]),IF(Tabelle1[[#This Row],[Stunde]]&gt;0,Tabelle1[[#This Row],[Stunde]]*$J$1*24,""),"")</f>
        <v/>
      </c>
      <c r="K1907" t="str">
        <f>IF(MOD(Tabelle1[[#This Row],[Datum]],7)=1,SUMIF(Tabelle1[Datum],"&lt;="&amp;Tabelle1[[#This Row],[Datum]],Tabelle1[Betrag]),"")</f>
        <v/>
      </c>
      <c r="L1907" s="6" t="str">
        <f>IF(MOD(Tabelle1[[#This Row],[Datum]],7)=1,SUMIF(Tabelle1[Datum],"&lt;="&amp;Tabelle1[[#This Row],[Datum]],Tabelle1[Stunde]),"")</f>
        <v/>
      </c>
    </row>
    <row r="1908" spans="2:12" hidden="1">
      <c r="B1908">
        <f>IF(Tabelle1[[#This Row],[Datum]]&lt;1,"",YEAR(Tabelle1[[#This Row],[Datum]]))</f>
        <v>2030</v>
      </c>
      <c r="C1908">
        <f>IF(Tabelle1[[#This Row],[Datum]]&lt;1,"",MONTH(Tabelle1[[#This Row],[Datum]]))</f>
        <v>3</v>
      </c>
      <c r="D1908" t="str">
        <f>IF(Tabelle1[[#This Row],[Verdienst]]="","",_xlfn.ISOWEEKNUM(Tabelle1[[#This Row],[Datum]]))</f>
        <v/>
      </c>
      <c r="E1908" s="5">
        <v>47562</v>
      </c>
      <c r="F1908" s="4"/>
      <c r="G1908" s="4"/>
      <c r="I1908" s="6" t="str">
        <f>IF(Tabelle1[[#This Row],[Beginn]]&lt;1,"",IF(OR(Tabelle1[[#This Row],[Beginn]]="Urlaub",Tabelle1[[#This Row],[Beginn]]="Krank",Tabelle1[[#This Row],[Beginn]]="Feiertag"),8/24,Tabelle1[[#This Row],[Ende]]-Tabelle1[[#This Row],[Beginn]]-Tabelle1[[#This Row],[Pause]]))</f>
        <v/>
      </c>
      <c r="J1908" s="2" t="str">
        <f>IF(ISNUMBER(Tabelle1[[#This Row],[Stunde]]),IF(Tabelle1[[#This Row],[Stunde]]&gt;0,Tabelle1[[#This Row],[Stunde]]*$J$1*24,""),"")</f>
        <v/>
      </c>
      <c r="K1908" t="str">
        <f>IF(MOD(Tabelle1[[#This Row],[Datum]],7)=1,SUMIF(Tabelle1[Datum],"&lt;="&amp;Tabelle1[[#This Row],[Datum]],Tabelle1[Betrag]),"")</f>
        <v/>
      </c>
      <c r="L1908" s="6" t="str">
        <f>IF(MOD(Tabelle1[[#This Row],[Datum]],7)=1,SUMIF(Tabelle1[Datum],"&lt;="&amp;Tabelle1[[#This Row],[Datum]],Tabelle1[Stunde]),"")</f>
        <v/>
      </c>
    </row>
    <row r="1909" spans="2:12" hidden="1">
      <c r="B1909">
        <f>IF(Tabelle1[[#This Row],[Datum]]&lt;1,"",YEAR(Tabelle1[[#This Row],[Datum]]))</f>
        <v>2030</v>
      </c>
      <c r="C1909">
        <f>IF(Tabelle1[[#This Row],[Datum]]&lt;1,"",MONTH(Tabelle1[[#This Row],[Datum]]))</f>
        <v>3</v>
      </c>
      <c r="D1909" t="str">
        <f>IF(Tabelle1[[#This Row],[Verdienst]]="","",_xlfn.ISOWEEKNUM(Tabelle1[[#This Row],[Datum]]))</f>
        <v/>
      </c>
      <c r="E1909" s="5">
        <v>47563</v>
      </c>
      <c r="F1909" s="4"/>
      <c r="G1909" s="4"/>
      <c r="I1909" s="6" t="str">
        <f>IF(Tabelle1[[#This Row],[Beginn]]&lt;1,"",IF(OR(Tabelle1[[#This Row],[Beginn]]="Urlaub",Tabelle1[[#This Row],[Beginn]]="Krank",Tabelle1[[#This Row],[Beginn]]="Feiertag"),8/24,Tabelle1[[#This Row],[Ende]]-Tabelle1[[#This Row],[Beginn]]-Tabelle1[[#This Row],[Pause]]))</f>
        <v/>
      </c>
      <c r="J1909" s="2" t="str">
        <f>IF(ISNUMBER(Tabelle1[[#This Row],[Stunde]]),IF(Tabelle1[[#This Row],[Stunde]]&gt;0,Tabelle1[[#This Row],[Stunde]]*$J$1*24,""),"")</f>
        <v/>
      </c>
      <c r="K1909" t="str">
        <f>IF(MOD(Tabelle1[[#This Row],[Datum]],7)=1,SUMIF(Tabelle1[Datum],"&lt;="&amp;Tabelle1[[#This Row],[Datum]],Tabelle1[Betrag]),"")</f>
        <v/>
      </c>
      <c r="L1909" s="6" t="str">
        <f>IF(MOD(Tabelle1[[#This Row],[Datum]],7)=1,SUMIF(Tabelle1[Datum],"&lt;="&amp;Tabelle1[[#This Row],[Datum]],Tabelle1[Stunde]),"")</f>
        <v/>
      </c>
    </row>
    <row r="1910" spans="2:12" hidden="1">
      <c r="B1910">
        <f>IF(Tabelle1[[#This Row],[Datum]]&lt;1,"",YEAR(Tabelle1[[#This Row],[Datum]]))</f>
        <v>2030</v>
      </c>
      <c r="C1910">
        <f>IF(Tabelle1[[#This Row],[Datum]]&lt;1,"",MONTH(Tabelle1[[#This Row],[Datum]]))</f>
        <v>3</v>
      </c>
      <c r="D1910" t="str">
        <f>IF(Tabelle1[[#This Row],[Verdienst]]="","",_xlfn.ISOWEEKNUM(Tabelle1[[#This Row],[Datum]]))</f>
        <v/>
      </c>
      <c r="E1910" s="5">
        <v>47564</v>
      </c>
      <c r="F1910" s="4"/>
      <c r="G1910" s="4"/>
      <c r="I1910" s="6" t="str">
        <f>IF(Tabelle1[[#This Row],[Beginn]]&lt;1,"",IF(OR(Tabelle1[[#This Row],[Beginn]]="Urlaub",Tabelle1[[#This Row],[Beginn]]="Krank",Tabelle1[[#This Row],[Beginn]]="Feiertag"),8/24,Tabelle1[[#This Row],[Ende]]-Tabelle1[[#This Row],[Beginn]]-Tabelle1[[#This Row],[Pause]]))</f>
        <v/>
      </c>
      <c r="J1910" s="2" t="str">
        <f>IF(ISNUMBER(Tabelle1[[#This Row],[Stunde]]),IF(Tabelle1[[#This Row],[Stunde]]&gt;0,Tabelle1[[#This Row],[Stunde]]*$J$1*24,""),"")</f>
        <v/>
      </c>
      <c r="K1910" t="str">
        <f>IF(MOD(Tabelle1[[#This Row],[Datum]],7)=1,SUMIF(Tabelle1[Datum],"&lt;="&amp;Tabelle1[[#This Row],[Datum]],Tabelle1[Betrag]),"")</f>
        <v/>
      </c>
      <c r="L1910" s="6" t="str">
        <f>IF(MOD(Tabelle1[[#This Row],[Datum]],7)=1,SUMIF(Tabelle1[Datum],"&lt;="&amp;Tabelle1[[#This Row],[Datum]],Tabelle1[Stunde]),"")</f>
        <v/>
      </c>
    </row>
    <row r="1911" spans="2:12" hidden="1">
      <c r="B1911">
        <f>IF(Tabelle1[[#This Row],[Datum]]&lt;1,"",YEAR(Tabelle1[[#This Row],[Datum]]))</f>
        <v>2030</v>
      </c>
      <c r="C1911">
        <f>IF(Tabelle1[[#This Row],[Datum]]&lt;1,"",MONTH(Tabelle1[[#This Row],[Datum]]))</f>
        <v>3</v>
      </c>
      <c r="D1911" t="str">
        <f>IF(Tabelle1[[#This Row],[Verdienst]]="","",_xlfn.ISOWEEKNUM(Tabelle1[[#This Row],[Datum]]))</f>
        <v/>
      </c>
      <c r="E1911" s="5">
        <v>47565</v>
      </c>
      <c r="F1911" s="4"/>
      <c r="G1911" s="4"/>
      <c r="I1911" s="6" t="str">
        <f>IF(Tabelle1[[#This Row],[Beginn]]&lt;1,"",IF(OR(Tabelle1[[#This Row],[Beginn]]="Urlaub",Tabelle1[[#This Row],[Beginn]]="Krank",Tabelle1[[#This Row],[Beginn]]="Feiertag"),8/24,Tabelle1[[#This Row],[Ende]]-Tabelle1[[#This Row],[Beginn]]-Tabelle1[[#This Row],[Pause]]))</f>
        <v/>
      </c>
      <c r="J1911" s="2" t="str">
        <f>IF(ISNUMBER(Tabelle1[[#This Row],[Stunde]]),IF(Tabelle1[[#This Row],[Stunde]]&gt;0,Tabelle1[[#This Row],[Stunde]]*$J$1*24,""),"")</f>
        <v/>
      </c>
      <c r="K1911" t="str">
        <f>IF(MOD(Tabelle1[[#This Row],[Datum]],7)=1,SUMIF(Tabelle1[Datum],"&lt;="&amp;Tabelle1[[#This Row],[Datum]],Tabelle1[Betrag]),"")</f>
        <v/>
      </c>
      <c r="L1911" s="6" t="str">
        <f>IF(MOD(Tabelle1[[#This Row],[Datum]],7)=1,SUMIF(Tabelle1[Datum],"&lt;="&amp;Tabelle1[[#This Row],[Datum]],Tabelle1[Stunde]),"")</f>
        <v/>
      </c>
    </row>
    <row r="1912" spans="2:12" hidden="1">
      <c r="B1912">
        <f>IF(Tabelle1[[#This Row],[Datum]]&lt;1,"",YEAR(Tabelle1[[#This Row],[Datum]]))</f>
        <v>2030</v>
      </c>
      <c r="C1912">
        <f>IF(Tabelle1[[#This Row],[Datum]]&lt;1,"",MONTH(Tabelle1[[#This Row],[Datum]]))</f>
        <v>3</v>
      </c>
      <c r="D1912">
        <f>IF(Tabelle1[[#This Row],[Verdienst]]="","",_xlfn.ISOWEEKNUM(Tabelle1[[#This Row],[Datum]]))</f>
        <v>12</v>
      </c>
      <c r="E1912" s="5">
        <v>47566</v>
      </c>
      <c r="F1912" s="4"/>
      <c r="G1912" s="4"/>
      <c r="I1912" s="6" t="str">
        <f>IF(Tabelle1[[#This Row],[Beginn]]&lt;1,"",IF(OR(Tabelle1[[#This Row],[Beginn]]="Urlaub",Tabelle1[[#This Row],[Beginn]]="Krank",Tabelle1[[#This Row],[Beginn]]="Feiertag"),8/24,Tabelle1[[#This Row],[Ende]]-Tabelle1[[#This Row],[Beginn]]-Tabelle1[[#This Row],[Pause]]))</f>
        <v/>
      </c>
      <c r="J1912" s="2" t="str">
        <f>IF(ISNUMBER(Tabelle1[[#This Row],[Stunde]]),IF(Tabelle1[[#This Row],[Stunde]]&gt;0,Tabelle1[[#This Row],[Stunde]]*$J$1*24,""),"")</f>
        <v/>
      </c>
      <c r="K1912">
        <f>IF(MOD(Tabelle1[[#This Row],[Datum]],7)=1,SUMIF(Tabelle1[Datum],"&lt;="&amp;Tabelle1[[#This Row],[Datum]],Tabelle1[Betrag]),"")</f>
        <v>506.55999999999995</v>
      </c>
      <c r="L1912" s="6">
        <f>IF(MOD(Tabelle1[[#This Row],[Datum]],7)=1,SUMIF(Tabelle1[Datum],"&lt;="&amp;Tabelle1[[#This Row],[Datum]],Tabelle1[Stunde]),"")</f>
        <v>1.3333333333333333</v>
      </c>
    </row>
    <row r="1913" spans="2:12" hidden="1">
      <c r="B1913">
        <f>IF(Tabelle1[[#This Row],[Datum]]&lt;1,"",YEAR(Tabelle1[[#This Row],[Datum]]))</f>
        <v>2030</v>
      </c>
      <c r="C1913">
        <f>IF(Tabelle1[[#This Row],[Datum]]&lt;1,"",MONTH(Tabelle1[[#This Row],[Datum]]))</f>
        <v>3</v>
      </c>
      <c r="D1913" t="str">
        <f>IF(Tabelle1[[#This Row],[Verdienst]]="","",_xlfn.ISOWEEKNUM(Tabelle1[[#This Row],[Datum]]))</f>
        <v/>
      </c>
      <c r="E1913" s="5">
        <v>47567</v>
      </c>
      <c r="F1913" s="4"/>
      <c r="G1913" s="4"/>
      <c r="I1913" s="6" t="str">
        <f>IF(Tabelle1[[#This Row],[Beginn]]&lt;1,"",IF(OR(Tabelle1[[#This Row],[Beginn]]="Urlaub",Tabelle1[[#This Row],[Beginn]]="Krank",Tabelle1[[#This Row],[Beginn]]="Feiertag"),8/24,Tabelle1[[#This Row],[Ende]]-Tabelle1[[#This Row],[Beginn]]-Tabelle1[[#This Row],[Pause]]))</f>
        <v/>
      </c>
      <c r="J1913" s="2" t="str">
        <f>IF(ISNUMBER(Tabelle1[[#This Row],[Stunde]]),IF(Tabelle1[[#This Row],[Stunde]]&gt;0,Tabelle1[[#This Row],[Stunde]]*$J$1*24,""),"")</f>
        <v/>
      </c>
      <c r="K1913" t="str">
        <f>IF(MOD(Tabelle1[[#This Row],[Datum]],7)=1,SUMIF(Tabelle1[Datum],"&lt;="&amp;Tabelle1[[#This Row],[Datum]],Tabelle1[Betrag]),"")</f>
        <v/>
      </c>
      <c r="L1913" s="6" t="str">
        <f>IF(MOD(Tabelle1[[#This Row],[Datum]],7)=1,SUMIF(Tabelle1[Datum],"&lt;="&amp;Tabelle1[[#This Row],[Datum]],Tabelle1[Stunde]),"")</f>
        <v/>
      </c>
    </row>
    <row r="1914" spans="2:12" hidden="1">
      <c r="B1914">
        <f>IF(Tabelle1[[#This Row],[Datum]]&lt;1,"",YEAR(Tabelle1[[#This Row],[Datum]]))</f>
        <v>2030</v>
      </c>
      <c r="C1914">
        <f>IF(Tabelle1[[#This Row],[Datum]]&lt;1,"",MONTH(Tabelle1[[#This Row],[Datum]]))</f>
        <v>3</v>
      </c>
      <c r="D1914" t="str">
        <f>IF(Tabelle1[[#This Row],[Verdienst]]="","",_xlfn.ISOWEEKNUM(Tabelle1[[#This Row],[Datum]]))</f>
        <v/>
      </c>
      <c r="E1914" s="5">
        <v>47568</v>
      </c>
      <c r="F1914" s="4"/>
      <c r="G1914" s="4"/>
      <c r="I1914" s="6" t="str">
        <f>IF(Tabelle1[[#This Row],[Beginn]]&lt;1,"",IF(OR(Tabelle1[[#This Row],[Beginn]]="Urlaub",Tabelle1[[#This Row],[Beginn]]="Krank",Tabelle1[[#This Row],[Beginn]]="Feiertag"),8/24,Tabelle1[[#This Row],[Ende]]-Tabelle1[[#This Row],[Beginn]]-Tabelle1[[#This Row],[Pause]]))</f>
        <v/>
      </c>
      <c r="J1914" s="2" t="str">
        <f>IF(ISNUMBER(Tabelle1[[#This Row],[Stunde]]),IF(Tabelle1[[#This Row],[Stunde]]&gt;0,Tabelle1[[#This Row],[Stunde]]*$J$1*24,""),"")</f>
        <v/>
      </c>
      <c r="K1914" t="str">
        <f>IF(MOD(Tabelle1[[#This Row],[Datum]],7)=1,SUMIF(Tabelle1[Datum],"&lt;="&amp;Tabelle1[[#This Row],[Datum]],Tabelle1[Betrag]),"")</f>
        <v/>
      </c>
      <c r="L1914" s="6" t="str">
        <f>IF(MOD(Tabelle1[[#This Row],[Datum]],7)=1,SUMIF(Tabelle1[Datum],"&lt;="&amp;Tabelle1[[#This Row],[Datum]],Tabelle1[Stunde]),"")</f>
        <v/>
      </c>
    </row>
    <row r="1915" spans="2:12" hidden="1">
      <c r="B1915">
        <f>IF(Tabelle1[[#This Row],[Datum]]&lt;1,"",YEAR(Tabelle1[[#This Row],[Datum]]))</f>
        <v>2030</v>
      </c>
      <c r="C1915">
        <f>IF(Tabelle1[[#This Row],[Datum]]&lt;1,"",MONTH(Tabelle1[[#This Row],[Datum]]))</f>
        <v>3</v>
      </c>
      <c r="D1915" t="str">
        <f>IF(Tabelle1[[#This Row],[Verdienst]]="","",_xlfn.ISOWEEKNUM(Tabelle1[[#This Row],[Datum]]))</f>
        <v/>
      </c>
      <c r="E1915" s="5">
        <v>47569</v>
      </c>
      <c r="F1915" s="4"/>
      <c r="G1915" s="4"/>
      <c r="I1915" s="6" t="str">
        <f>IF(Tabelle1[[#This Row],[Beginn]]&lt;1,"",IF(OR(Tabelle1[[#This Row],[Beginn]]="Urlaub",Tabelle1[[#This Row],[Beginn]]="Krank",Tabelle1[[#This Row],[Beginn]]="Feiertag"),8/24,Tabelle1[[#This Row],[Ende]]-Tabelle1[[#This Row],[Beginn]]-Tabelle1[[#This Row],[Pause]]))</f>
        <v/>
      </c>
      <c r="J1915" s="2" t="str">
        <f>IF(ISNUMBER(Tabelle1[[#This Row],[Stunde]]),IF(Tabelle1[[#This Row],[Stunde]]&gt;0,Tabelle1[[#This Row],[Stunde]]*$J$1*24,""),"")</f>
        <v/>
      </c>
      <c r="K1915" t="str">
        <f>IF(MOD(Tabelle1[[#This Row],[Datum]],7)=1,SUMIF(Tabelle1[Datum],"&lt;="&amp;Tabelle1[[#This Row],[Datum]],Tabelle1[Betrag]),"")</f>
        <v/>
      </c>
      <c r="L1915" s="6" t="str">
        <f>IF(MOD(Tabelle1[[#This Row],[Datum]],7)=1,SUMIF(Tabelle1[Datum],"&lt;="&amp;Tabelle1[[#This Row],[Datum]],Tabelle1[Stunde]),"")</f>
        <v/>
      </c>
    </row>
    <row r="1916" spans="2:12" hidden="1">
      <c r="B1916">
        <f>IF(Tabelle1[[#This Row],[Datum]]&lt;1,"",YEAR(Tabelle1[[#This Row],[Datum]]))</f>
        <v>2030</v>
      </c>
      <c r="C1916">
        <f>IF(Tabelle1[[#This Row],[Datum]]&lt;1,"",MONTH(Tabelle1[[#This Row],[Datum]]))</f>
        <v>3</v>
      </c>
      <c r="D1916" t="str">
        <f>IF(Tabelle1[[#This Row],[Verdienst]]="","",_xlfn.ISOWEEKNUM(Tabelle1[[#This Row],[Datum]]))</f>
        <v/>
      </c>
      <c r="E1916" s="5">
        <v>47570</v>
      </c>
      <c r="F1916" s="4"/>
      <c r="G1916" s="4"/>
      <c r="I1916" s="6" t="str">
        <f>IF(Tabelle1[[#This Row],[Beginn]]&lt;1,"",IF(OR(Tabelle1[[#This Row],[Beginn]]="Urlaub",Tabelle1[[#This Row],[Beginn]]="Krank",Tabelle1[[#This Row],[Beginn]]="Feiertag"),8/24,Tabelle1[[#This Row],[Ende]]-Tabelle1[[#This Row],[Beginn]]-Tabelle1[[#This Row],[Pause]]))</f>
        <v/>
      </c>
      <c r="J1916" s="2" t="str">
        <f>IF(ISNUMBER(Tabelle1[[#This Row],[Stunde]]),IF(Tabelle1[[#This Row],[Stunde]]&gt;0,Tabelle1[[#This Row],[Stunde]]*$J$1*24,""),"")</f>
        <v/>
      </c>
      <c r="K1916" t="str">
        <f>IF(MOD(Tabelle1[[#This Row],[Datum]],7)=1,SUMIF(Tabelle1[Datum],"&lt;="&amp;Tabelle1[[#This Row],[Datum]],Tabelle1[Betrag]),"")</f>
        <v/>
      </c>
      <c r="L1916" s="6" t="str">
        <f>IF(MOD(Tabelle1[[#This Row],[Datum]],7)=1,SUMIF(Tabelle1[Datum],"&lt;="&amp;Tabelle1[[#This Row],[Datum]],Tabelle1[Stunde]),"")</f>
        <v/>
      </c>
    </row>
    <row r="1917" spans="2:12" hidden="1">
      <c r="B1917">
        <f>IF(Tabelle1[[#This Row],[Datum]]&lt;1,"",YEAR(Tabelle1[[#This Row],[Datum]]))</f>
        <v>2030</v>
      </c>
      <c r="C1917">
        <f>IF(Tabelle1[[#This Row],[Datum]]&lt;1,"",MONTH(Tabelle1[[#This Row],[Datum]]))</f>
        <v>3</v>
      </c>
      <c r="D1917" t="str">
        <f>IF(Tabelle1[[#This Row],[Verdienst]]="","",_xlfn.ISOWEEKNUM(Tabelle1[[#This Row],[Datum]]))</f>
        <v/>
      </c>
      <c r="E1917" s="5">
        <v>47571</v>
      </c>
      <c r="F1917" s="4"/>
      <c r="G1917" s="4"/>
      <c r="I1917" s="6" t="str">
        <f>IF(Tabelle1[[#This Row],[Beginn]]&lt;1,"",IF(OR(Tabelle1[[#This Row],[Beginn]]="Urlaub",Tabelle1[[#This Row],[Beginn]]="Krank",Tabelle1[[#This Row],[Beginn]]="Feiertag"),8/24,Tabelle1[[#This Row],[Ende]]-Tabelle1[[#This Row],[Beginn]]-Tabelle1[[#This Row],[Pause]]))</f>
        <v/>
      </c>
      <c r="J1917" s="2" t="str">
        <f>IF(ISNUMBER(Tabelle1[[#This Row],[Stunde]]),IF(Tabelle1[[#This Row],[Stunde]]&gt;0,Tabelle1[[#This Row],[Stunde]]*$J$1*24,""),"")</f>
        <v/>
      </c>
      <c r="K1917" t="str">
        <f>IF(MOD(Tabelle1[[#This Row],[Datum]],7)=1,SUMIF(Tabelle1[Datum],"&lt;="&amp;Tabelle1[[#This Row],[Datum]],Tabelle1[Betrag]),"")</f>
        <v/>
      </c>
      <c r="L1917" s="6" t="str">
        <f>IF(MOD(Tabelle1[[#This Row],[Datum]],7)=1,SUMIF(Tabelle1[Datum],"&lt;="&amp;Tabelle1[[#This Row],[Datum]],Tabelle1[Stunde]),"")</f>
        <v/>
      </c>
    </row>
    <row r="1918" spans="2:12" hidden="1">
      <c r="B1918">
        <f>IF(Tabelle1[[#This Row],[Datum]]&lt;1,"",YEAR(Tabelle1[[#This Row],[Datum]]))</f>
        <v>2030</v>
      </c>
      <c r="C1918">
        <f>IF(Tabelle1[[#This Row],[Datum]]&lt;1,"",MONTH(Tabelle1[[#This Row],[Datum]]))</f>
        <v>3</v>
      </c>
      <c r="D1918" t="str">
        <f>IF(Tabelle1[[#This Row],[Verdienst]]="","",_xlfn.ISOWEEKNUM(Tabelle1[[#This Row],[Datum]]))</f>
        <v/>
      </c>
      <c r="E1918" s="5">
        <v>47572</v>
      </c>
      <c r="F1918" s="4"/>
      <c r="G1918" s="4"/>
      <c r="I1918" s="6" t="str">
        <f>IF(Tabelle1[[#This Row],[Beginn]]&lt;1,"",IF(OR(Tabelle1[[#This Row],[Beginn]]="Urlaub",Tabelle1[[#This Row],[Beginn]]="Krank",Tabelle1[[#This Row],[Beginn]]="Feiertag"),8/24,Tabelle1[[#This Row],[Ende]]-Tabelle1[[#This Row],[Beginn]]-Tabelle1[[#This Row],[Pause]]))</f>
        <v/>
      </c>
      <c r="J1918" s="2" t="str">
        <f>IF(ISNUMBER(Tabelle1[[#This Row],[Stunde]]),IF(Tabelle1[[#This Row],[Stunde]]&gt;0,Tabelle1[[#This Row],[Stunde]]*$J$1*24,""),"")</f>
        <v/>
      </c>
      <c r="K1918" t="str">
        <f>IF(MOD(Tabelle1[[#This Row],[Datum]],7)=1,SUMIF(Tabelle1[Datum],"&lt;="&amp;Tabelle1[[#This Row],[Datum]],Tabelle1[Betrag]),"")</f>
        <v/>
      </c>
      <c r="L1918" s="6" t="str">
        <f>IF(MOD(Tabelle1[[#This Row],[Datum]],7)=1,SUMIF(Tabelle1[Datum],"&lt;="&amp;Tabelle1[[#This Row],[Datum]],Tabelle1[Stunde]),"")</f>
        <v/>
      </c>
    </row>
    <row r="1919" spans="2:12" hidden="1">
      <c r="B1919">
        <f>IF(Tabelle1[[#This Row],[Datum]]&lt;1,"",YEAR(Tabelle1[[#This Row],[Datum]]))</f>
        <v>2030</v>
      </c>
      <c r="C1919">
        <f>IF(Tabelle1[[#This Row],[Datum]]&lt;1,"",MONTH(Tabelle1[[#This Row],[Datum]]))</f>
        <v>3</v>
      </c>
      <c r="D1919">
        <f>IF(Tabelle1[[#This Row],[Verdienst]]="","",_xlfn.ISOWEEKNUM(Tabelle1[[#This Row],[Datum]]))</f>
        <v>13</v>
      </c>
      <c r="E1919" s="5">
        <v>47573</v>
      </c>
      <c r="F1919" s="4"/>
      <c r="G1919" s="4"/>
      <c r="I1919" s="6" t="str">
        <f>IF(Tabelle1[[#This Row],[Beginn]]&lt;1,"",IF(OR(Tabelle1[[#This Row],[Beginn]]="Urlaub",Tabelle1[[#This Row],[Beginn]]="Krank",Tabelle1[[#This Row],[Beginn]]="Feiertag"),8/24,Tabelle1[[#This Row],[Ende]]-Tabelle1[[#This Row],[Beginn]]-Tabelle1[[#This Row],[Pause]]))</f>
        <v/>
      </c>
      <c r="J1919" s="2" t="str">
        <f>IF(ISNUMBER(Tabelle1[[#This Row],[Stunde]]),IF(Tabelle1[[#This Row],[Stunde]]&gt;0,Tabelle1[[#This Row],[Stunde]]*$J$1*24,""),"")</f>
        <v/>
      </c>
      <c r="K1919">
        <f>IF(MOD(Tabelle1[[#This Row],[Datum]],7)=1,SUMIF(Tabelle1[Datum],"&lt;="&amp;Tabelle1[[#This Row],[Datum]],Tabelle1[Betrag]),"")</f>
        <v>506.55999999999995</v>
      </c>
      <c r="L1919" s="6">
        <f>IF(MOD(Tabelle1[[#This Row],[Datum]],7)=1,SUMIF(Tabelle1[Datum],"&lt;="&amp;Tabelle1[[#This Row],[Datum]],Tabelle1[Stunde]),"")</f>
        <v>1.3333333333333333</v>
      </c>
    </row>
    <row r="1920" spans="2:12" hidden="1">
      <c r="B1920">
        <f>IF(Tabelle1[[#This Row],[Datum]]&lt;1,"",YEAR(Tabelle1[[#This Row],[Datum]]))</f>
        <v>2030</v>
      </c>
      <c r="C1920">
        <f>IF(Tabelle1[[#This Row],[Datum]]&lt;1,"",MONTH(Tabelle1[[#This Row],[Datum]]))</f>
        <v>4</v>
      </c>
      <c r="D1920" t="str">
        <f>IF(Tabelle1[[#This Row],[Verdienst]]="","",_xlfn.ISOWEEKNUM(Tabelle1[[#This Row],[Datum]]))</f>
        <v/>
      </c>
      <c r="E1920" s="5">
        <v>47574</v>
      </c>
      <c r="F1920" s="4"/>
      <c r="G1920" s="4"/>
      <c r="I1920" s="6" t="str">
        <f>IF(Tabelle1[[#This Row],[Beginn]]&lt;1,"",IF(OR(Tabelle1[[#This Row],[Beginn]]="Urlaub",Tabelle1[[#This Row],[Beginn]]="Krank",Tabelle1[[#This Row],[Beginn]]="Feiertag"),8/24,Tabelle1[[#This Row],[Ende]]-Tabelle1[[#This Row],[Beginn]]-Tabelle1[[#This Row],[Pause]]))</f>
        <v/>
      </c>
      <c r="J1920" s="2" t="str">
        <f>IF(ISNUMBER(Tabelle1[[#This Row],[Stunde]]),IF(Tabelle1[[#This Row],[Stunde]]&gt;0,Tabelle1[[#This Row],[Stunde]]*$J$1*24,""),"")</f>
        <v/>
      </c>
      <c r="K1920" t="str">
        <f>IF(MOD(Tabelle1[[#This Row],[Datum]],7)=1,SUMIF(Tabelle1[Datum],"&lt;="&amp;Tabelle1[[#This Row],[Datum]],Tabelle1[Betrag]),"")</f>
        <v/>
      </c>
      <c r="L1920" s="6" t="str">
        <f>IF(MOD(Tabelle1[[#This Row],[Datum]],7)=1,SUMIF(Tabelle1[Datum],"&lt;="&amp;Tabelle1[[#This Row],[Datum]],Tabelle1[Stunde]),"")</f>
        <v/>
      </c>
    </row>
    <row r="1921" spans="2:12" hidden="1">
      <c r="B1921">
        <f>IF(Tabelle1[[#This Row],[Datum]]&lt;1,"",YEAR(Tabelle1[[#This Row],[Datum]]))</f>
        <v>2030</v>
      </c>
      <c r="C1921">
        <f>IF(Tabelle1[[#This Row],[Datum]]&lt;1,"",MONTH(Tabelle1[[#This Row],[Datum]]))</f>
        <v>4</v>
      </c>
      <c r="D1921" t="str">
        <f>IF(Tabelle1[[#This Row],[Verdienst]]="","",_xlfn.ISOWEEKNUM(Tabelle1[[#This Row],[Datum]]))</f>
        <v/>
      </c>
      <c r="E1921" s="5">
        <v>47575</v>
      </c>
      <c r="F1921" s="4"/>
      <c r="G1921" s="4"/>
      <c r="I1921" s="6" t="str">
        <f>IF(Tabelle1[[#This Row],[Beginn]]&lt;1,"",IF(OR(Tabelle1[[#This Row],[Beginn]]="Urlaub",Tabelle1[[#This Row],[Beginn]]="Krank",Tabelle1[[#This Row],[Beginn]]="Feiertag"),8/24,Tabelle1[[#This Row],[Ende]]-Tabelle1[[#This Row],[Beginn]]-Tabelle1[[#This Row],[Pause]]))</f>
        <v/>
      </c>
      <c r="J1921" s="2" t="str">
        <f>IF(ISNUMBER(Tabelle1[[#This Row],[Stunde]]),IF(Tabelle1[[#This Row],[Stunde]]&gt;0,Tabelle1[[#This Row],[Stunde]]*$J$1*24,""),"")</f>
        <v/>
      </c>
      <c r="K1921" t="str">
        <f>IF(MOD(Tabelle1[[#This Row],[Datum]],7)=1,SUMIF(Tabelle1[Datum],"&lt;="&amp;Tabelle1[[#This Row],[Datum]],Tabelle1[Betrag]),"")</f>
        <v/>
      </c>
      <c r="L1921" s="6" t="str">
        <f>IF(MOD(Tabelle1[[#This Row],[Datum]],7)=1,SUMIF(Tabelle1[Datum],"&lt;="&amp;Tabelle1[[#This Row],[Datum]],Tabelle1[Stunde]),"")</f>
        <v/>
      </c>
    </row>
    <row r="1922" spans="2:12" hidden="1">
      <c r="B1922">
        <f>IF(Tabelle1[[#This Row],[Datum]]&lt;1,"",YEAR(Tabelle1[[#This Row],[Datum]]))</f>
        <v>2030</v>
      </c>
      <c r="C1922">
        <f>IF(Tabelle1[[#This Row],[Datum]]&lt;1,"",MONTH(Tabelle1[[#This Row],[Datum]]))</f>
        <v>4</v>
      </c>
      <c r="D1922" t="str">
        <f>IF(Tabelle1[[#This Row],[Verdienst]]="","",_xlfn.ISOWEEKNUM(Tabelle1[[#This Row],[Datum]]))</f>
        <v/>
      </c>
      <c r="E1922" s="5">
        <v>47576</v>
      </c>
      <c r="F1922" s="4"/>
      <c r="G1922" s="4"/>
      <c r="I1922" s="6" t="str">
        <f>IF(Tabelle1[[#This Row],[Beginn]]&lt;1,"",IF(OR(Tabelle1[[#This Row],[Beginn]]="Urlaub",Tabelle1[[#This Row],[Beginn]]="Krank",Tabelle1[[#This Row],[Beginn]]="Feiertag"),8/24,Tabelle1[[#This Row],[Ende]]-Tabelle1[[#This Row],[Beginn]]-Tabelle1[[#This Row],[Pause]]))</f>
        <v/>
      </c>
      <c r="J1922" s="2" t="str">
        <f>IF(ISNUMBER(Tabelle1[[#This Row],[Stunde]]),IF(Tabelle1[[#This Row],[Stunde]]&gt;0,Tabelle1[[#This Row],[Stunde]]*$J$1*24,""),"")</f>
        <v/>
      </c>
      <c r="K1922" t="str">
        <f>IF(MOD(Tabelle1[[#This Row],[Datum]],7)=1,SUMIF(Tabelle1[Datum],"&lt;="&amp;Tabelle1[[#This Row],[Datum]],Tabelle1[Betrag]),"")</f>
        <v/>
      </c>
      <c r="L1922" s="6" t="str">
        <f>IF(MOD(Tabelle1[[#This Row],[Datum]],7)=1,SUMIF(Tabelle1[Datum],"&lt;="&amp;Tabelle1[[#This Row],[Datum]],Tabelle1[Stunde]),"")</f>
        <v/>
      </c>
    </row>
    <row r="1923" spans="2:12" hidden="1">
      <c r="B1923">
        <f>IF(Tabelle1[[#This Row],[Datum]]&lt;1,"",YEAR(Tabelle1[[#This Row],[Datum]]))</f>
        <v>2030</v>
      </c>
      <c r="C1923">
        <f>IF(Tabelle1[[#This Row],[Datum]]&lt;1,"",MONTH(Tabelle1[[#This Row],[Datum]]))</f>
        <v>4</v>
      </c>
      <c r="D1923" t="str">
        <f>IF(Tabelle1[[#This Row],[Verdienst]]="","",_xlfn.ISOWEEKNUM(Tabelle1[[#This Row],[Datum]]))</f>
        <v/>
      </c>
      <c r="E1923" s="5">
        <v>47577</v>
      </c>
      <c r="F1923" s="4"/>
      <c r="G1923" s="4"/>
      <c r="I1923" s="6" t="str">
        <f>IF(Tabelle1[[#This Row],[Beginn]]&lt;1,"",IF(OR(Tabelle1[[#This Row],[Beginn]]="Urlaub",Tabelle1[[#This Row],[Beginn]]="Krank",Tabelle1[[#This Row],[Beginn]]="Feiertag"),8/24,Tabelle1[[#This Row],[Ende]]-Tabelle1[[#This Row],[Beginn]]-Tabelle1[[#This Row],[Pause]]))</f>
        <v/>
      </c>
      <c r="J1923" s="2" t="str">
        <f>IF(ISNUMBER(Tabelle1[[#This Row],[Stunde]]),IF(Tabelle1[[#This Row],[Stunde]]&gt;0,Tabelle1[[#This Row],[Stunde]]*$J$1*24,""),"")</f>
        <v/>
      </c>
      <c r="K1923" t="str">
        <f>IF(MOD(Tabelle1[[#This Row],[Datum]],7)=1,SUMIF(Tabelle1[Datum],"&lt;="&amp;Tabelle1[[#This Row],[Datum]],Tabelle1[Betrag]),"")</f>
        <v/>
      </c>
      <c r="L1923" s="6" t="str">
        <f>IF(MOD(Tabelle1[[#This Row],[Datum]],7)=1,SUMIF(Tabelle1[Datum],"&lt;="&amp;Tabelle1[[#This Row],[Datum]],Tabelle1[Stunde]),"")</f>
        <v/>
      </c>
    </row>
    <row r="1924" spans="2:12" hidden="1">
      <c r="B1924">
        <f>IF(Tabelle1[[#This Row],[Datum]]&lt;1,"",YEAR(Tabelle1[[#This Row],[Datum]]))</f>
        <v>2030</v>
      </c>
      <c r="C1924">
        <f>IF(Tabelle1[[#This Row],[Datum]]&lt;1,"",MONTH(Tabelle1[[#This Row],[Datum]]))</f>
        <v>4</v>
      </c>
      <c r="D1924" t="str">
        <f>IF(Tabelle1[[#This Row],[Verdienst]]="","",_xlfn.ISOWEEKNUM(Tabelle1[[#This Row],[Datum]]))</f>
        <v/>
      </c>
      <c r="E1924" s="5">
        <v>47578</v>
      </c>
      <c r="F1924" s="4"/>
      <c r="G1924" s="4"/>
      <c r="I1924" s="6" t="str">
        <f>IF(Tabelle1[[#This Row],[Beginn]]&lt;1,"",IF(OR(Tabelle1[[#This Row],[Beginn]]="Urlaub",Tabelle1[[#This Row],[Beginn]]="Krank",Tabelle1[[#This Row],[Beginn]]="Feiertag"),8/24,Tabelle1[[#This Row],[Ende]]-Tabelle1[[#This Row],[Beginn]]-Tabelle1[[#This Row],[Pause]]))</f>
        <v/>
      </c>
      <c r="J1924" s="2" t="str">
        <f>IF(ISNUMBER(Tabelle1[[#This Row],[Stunde]]),IF(Tabelle1[[#This Row],[Stunde]]&gt;0,Tabelle1[[#This Row],[Stunde]]*$J$1*24,""),"")</f>
        <v/>
      </c>
      <c r="K1924" t="str">
        <f>IF(MOD(Tabelle1[[#This Row],[Datum]],7)=1,SUMIF(Tabelle1[Datum],"&lt;="&amp;Tabelle1[[#This Row],[Datum]],Tabelle1[Betrag]),"")</f>
        <v/>
      </c>
      <c r="L1924" s="6" t="str">
        <f>IF(MOD(Tabelle1[[#This Row],[Datum]],7)=1,SUMIF(Tabelle1[Datum],"&lt;="&amp;Tabelle1[[#This Row],[Datum]],Tabelle1[Stunde]),"")</f>
        <v/>
      </c>
    </row>
    <row r="1925" spans="2:12" hidden="1">
      <c r="B1925">
        <f>IF(Tabelle1[[#This Row],[Datum]]&lt;1,"",YEAR(Tabelle1[[#This Row],[Datum]]))</f>
        <v>2030</v>
      </c>
      <c r="C1925">
        <f>IF(Tabelle1[[#This Row],[Datum]]&lt;1,"",MONTH(Tabelle1[[#This Row],[Datum]]))</f>
        <v>4</v>
      </c>
      <c r="D1925" t="str">
        <f>IF(Tabelle1[[#This Row],[Verdienst]]="","",_xlfn.ISOWEEKNUM(Tabelle1[[#This Row],[Datum]]))</f>
        <v/>
      </c>
      <c r="E1925" s="5">
        <v>47579</v>
      </c>
      <c r="F1925" s="4"/>
      <c r="G1925" s="4"/>
      <c r="I1925" s="6" t="str">
        <f>IF(Tabelle1[[#This Row],[Beginn]]&lt;1,"",IF(OR(Tabelle1[[#This Row],[Beginn]]="Urlaub",Tabelle1[[#This Row],[Beginn]]="Krank",Tabelle1[[#This Row],[Beginn]]="Feiertag"),8/24,Tabelle1[[#This Row],[Ende]]-Tabelle1[[#This Row],[Beginn]]-Tabelle1[[#This Row],[Pause]]))</f>
        <v/>
      </c>
      <c r="J1925" s="2" t="str">
        <f>IF(ISNUMBER(Tabelle1[[#This Row],[Stunde]]),IF(Tabelle1[[#This Row],[Stunde]]&gt;0,Tabelle1[[#This Row],[Stunde]]*$J$1*24,""),"")</f>
        <v/>
      </c>
      <c r="K1925" t="str">
        <f>IF(MOD(Tabelle1[[#This Row],[Datum]],7)=1,SUMIF(Tabelle1[Datum],"&lt;="&amp;Tabelle1[[#This Row],[Datum]],Tabelle1[Betrag]),"")</f>
        <v/>
      </c>
      <c r="L1925" s="6" t="str">
        <f>IF(MOD(Tabelle1[[#This Row],[Datum]],7)=1,SUMIF(Tabelle1[Datum],"&lt;="&amp;Tabelle1[[#This Row],[Datum]],Tabelle1[Stunde]),"")</f>
        <v/>
      </c>
    </row>
    <row r="1926" spans="2:12" hidden="1">
      <c r="B1926">
        <f>IF(Tabelle1[[#This Row],[Datum]]&lt;1,"",YEAR(Tabelle1[[#This Row],[Datum]]))</f>
        <v>2030</v>
      </c>
      <c r="C1926">
        <f>IF(Tabelle1[[#This Row],[Datum]]&lt;1,"",MONTH(Tabelle1[[#This Row],[Datum]]))</f>
        <v>4</v>
      </c>
      <c r="D1926">
        <f>IF(Tabelle1[[#This Row],[Verdienst]]="","",_xlfn.ISOWEEKNUM(Tabelle1[[#This Row],[Datum]]))</f>
        <v>14</v>
      </c>
      <c r="E1926" s="5">
        <v>47580</v>
      </c>
      <c r="F1926" s="4"/>
      <c r="G1926" s="4"/>
      <c r="I1926" s="6" t="str">
        <f>IF(Tabelle1[[#This Row],[Beginn]]&lt;1,"",IF(OR(Tabelle1[[#This Row],[Beginn]]="Urlaub",Tabelle1[[#This Row],[Beginn]]="Krank",Tabelle1[[#This Row],[Beginn]]="Feiertag"),8/24,Tabelle1[[#This Row],[Ende]]-Tabelle1[[#This Row],[Beginn]]-Tabelle1[[#This Row],[Pause]]))</f>
        <v/>
      </c>
      <c r="J1926" s="2" t="str">
        <f>IF(ISNUMBER(Tabelle1[[#This Row],[Stunde]]),IF(Tabelle1[[#This Row],[Stunde]]&gt;0,Tabelle1[[#This Row],[Stunde]]*$J$1*24,""),"")</f>
        <v/>
      </c>
      <c r="K1926">
        <f>IF(MOD(Tabelle1[[#This Row],[Datum]],7)=1,SUMIF(Tabelle1[Datum],"&lt;="&amp;Tabelle1[[#This Row],[Datum]],Tabelle1[Betrag]),"")</f>
        <v>506.55999999999995</v>
      </c>
      <c r="L1926" s="6">
        <f>IF(MOD(Tabelle1[[#This Row],[Datum]],7)=1,SUMIF(Tabelle1[Datum],"&lt;="&amp;Tabelle1[[#This Row],[Datum]],Tabelle1[Stunde]),"")</f>
        <v>1.3333333333333333</v>
      </c>
    </row>
    <row r="1927" spans="2:12" hidden="1">
      <c r="B1927">
        <f>IF(Tabelle1[[#This Row],[Datum]]&lt;1,"",YEAR(Tabelle1[[#This Row],[Datum]]))</f>
        <v>2030</v>
      </c>
      <c r="C1927">
        <f>IF(Tabelle1[[#This Row],[Datum]]&lt;1,"",MONTH(Tabelle1[[#This Row],[Datum]]))</f>
        <v>4</v>
      </c>
      <c r="D1927" t="str">
        <f>IF(Tabelle1[[#This Row],[Verdienst]]="","",_xlfn.ISOWEEKNUM(Tabelle1[[#This Row],[Datum]]))</f>
        <v/>
      </c>
      <c r="E1927" s="5">
        <v>47581</v>
      </c>
      <c r="F1927" s="4"/>
      <c r="G1927" s="4"/>
      <c r="I1927" s="6" t="str">
        <f>IF(Tabelle1[[#This Row],[Beginn]]&lt;1,"",IF(OR(Tabelle1[[#This Row],[Beginn]]="Urlaub",Tabelle1[[#This Row],[Beginn]]="Krank",Tabelle1[[#This Row],[Beginn]]="Feiertag"),8/24,Tabelle1[[#This Row],[Ende]]-Tabelle1[[#This Row],[Beginn]]-Tabelle1[[#This Row],[Pause]]))</f>
        <v/>
      </c>
      <c r="J1927" s="2" t="str">
        <f>IF(ISNUMBER(Tabelle1[[#This Row],[Stunde]]),IF(Tabelle1[[#This Row],[Stunde]]&gt;0,Tabelle1[[#This Row],[Stunde]]*$J$1*24,""),"")</f>
        <v/>
      </c>
      <c r="K1927" t="str">
        <f>IF(MOD(Tabelle1[[#This Row],[Datum]],7)=1,SUMIF(Tabelle1[Datum],"&lt;="&amp;Tabelle1[[#This Row],[Datum]],Tabelle1[Betrag]),"")</f>
        <v/>
      </c>
      <c r="L1927" s="6" t="str">
        <f>IF(MOD(Tabelle1[[#This Row],[Datum]],7)=1,SUMIF(Tabelle1[Datum],"&lt;="&amp;Tabelle1[[#This Row],[Datum]],Tabelle1[Stunde]),"")</f>
        <v/>
      </c>
    </row>
    <row r="1928" spans="2:12" hidden="1">
      <c r="B1928">
        <f>IF(Tabelle1[[#This Row],[Datum]]&lt;1,"",YEAR(Tabelle1[[#This Row],[Datum]]))</f>
        <v>2030</v>
      </c>
      <c r="C1928">
        <f>IF(Tabelle1[[#This Row],[Datum]]&lt;1,"",MONTH(Tabelle1[[#This Row],[Datum]]))</f>
        <v>4</v>
      </c>
      <c r="D1928" t="str">
        <f>IF(Tabelle1[[#This Row],[Verdienst]]="","",_xlfn.ISOWEEKNUM(Tabelle1[[#This Row],[Datum]]))</f>
        <v/>
      </c>
      <c r="E1928" s="5">
        <v>47582</v>
      </c>
      <c r="F1928" s="4"/>
      <c r="G1928" s="4"/>
      <c r="I1928" s="6" t="str">
        <f>IF(Tabelle1[[#This Row],[Beginn]]&lt;1,"",IF(OR(Tabelle1[[#This Row],[Beginn]]="Urlaub",Tabelle1[[#This Row],[Beginn]]="Krank",Tabelle1[[#This Row],[Beginn]]="Feiertag"),8/24,Tabelle1[[#This Row],[Ende]]-Tabelle1[[#This Row],[Beginn]]-Tabelle1[[#This Row],[Pause]]))</f>
        <v/>
      </c>
      <c r="J1928" s="2" t="str">
        <f>IF(ISNUMBER(Tabelle1[[#This Row],[Stunde]]),IF(Tabelle1[[#This Row],[Stunde]]&gt;0,Tabelle1[[#This Row],[Stunde]]*$J$1*24,""),"")</f>
        <v/>
      </c>
      <c r="K1928" t="str">
        <f>IF(MOD(Tabelle1[[#This Row],[Datum]],7)=1,SUMIF(Tabelle1[Datum],"&lt;="&amp;Tabelle1[[#This Row],[Datum]],Tabelle1[Betrag]),"")</f>
        <v/>
      </c>
      <c r="L1928" s="6" t="str">
        <f>IF(MOD(Tabelle1[[#This Row],[Datum]],7)=1,SUMIF(Tabelle1[Datum],"&lt;="&amp;Tabelle1[[#This Row],[Datum]],Tabelle1[Stunde]),"")</f>
        <v/>
      </c>
    </row>
    <row r="1929" spans="2:12" hidden="1">
      <c r="B1929">
        <f>IF(Tabelle1[[#This Row],[Datum]]&lt;1,"",YEAR(Tabelle1[[#This Row],[Datum]]))</f>
        <v>2030</v>
      </c>
      <c r="C1929">
        <f>IF(Tabelle1[[#This Row],[Datum]]&lt;1,"",MONTH(Tabelle1[[#This Row],[Datum]]))</f>
        <v>4</v>
      </c>
      <c r="D1929" t="str">
        <f>IF(Tabelle1[[#This Row],[Verdienst]]="","",_xlfn.ISOWEEKNUM(Tabelle1[[#This Row],[Datum]]))</f>
        <v/>
      </c>
      <c r="E1929" s="5">
        <v>47583</v>
      </c>
      <c r="F1929" s="4"/>
      <c r="G1929" s="4"/>
      <c r="I1929" s="6" t="str">
        <f>IF(Tabelle1[[#This Row],[Beginn]]&lt;1,"",IF(OR(Tabelle1[[#This Row],[Beginn]]="Urlaub",Tabelle1[[#This Row],[Beginn]]="Krank",Tabelle1[[#This Row],[Beginn]]="Feiertag"),8/24,Tabelle1[[#This Row],[Ende]]-Tabelle1[[#This Row],[Beginn]]-Tabelle1[[#This Row],[Pause]]))</f>
        <v/>
      </c>
      <c r="J1929" s="2" t="str">
        <f>IF(ISNUMBER(Tabelle1[[#This Row],[Stunde]]),IF(Tabelle1[[#This Row],[Stunde]]&gt;0,Tabelle1[[#This Row],[Stunde]]*$J$1*24,""),"")</f>
        <v/>
      </c>
      <c r="K1929" t="str">
        <f>IF(MOD(Tabelle1[[#This Row],[Datum]],7)=1,SUMIF(Tabelle1[Datum],"&lt;="&amp;Tabelle1[[#This Row],[Datum]],Tabelle1[Betrag]),"")</f>
        <v/>
      </c>
      <c r="L1929" s="6" t="str">
        <f>IF(MOD(Tabelle1[[#This Row],[Datum]],7)=1,SUMIF(Tabelle1[Datum],"&lt;="&amp;Tabelle1[[#This Row],[Datum]],Tabelle1[Stunde]),"")</f>
        <v/>
      </c>
    </row>
    <row r="1930" spans="2:12" hidden="1">
      <c r="B1930">
        <f>IF(Tabelle1[[#This Row],[Datum]]&lt;1,"",YEAR(Tabelle1[[#This Row],[Datum]]))</f>
        <v>2030</v>
      </c>
      <c r="C1930">
        <f>IF(Tabelle1[[#This Row],[Datum]]&lt;1,"",MONTH(Tabelle1[[#This Row],[Datum]]))</f>
        <v>4</v>
      </c>
      <c r="D1930" t="str">
        <f>IF(Tabelle1[[#This Row],[Verdienst]]="","",_xlfn.ISOWEEKNUM(Tabelle1[[#This Row],[Datum]]))</f>
        <v/>
      </c>
      <c r="E1930" s="5">
        <v>47584</v>
      </c>
      <c r="F1930" s="4"/>
      <c r="G1930" s="4"/>
      <c r="I1930" s="6" t="str">
        <f>IF(Tabelle1[[#This Row],[Beginn]]&lt;1,"",IF(OR(Tabelle1[[#This Row],[Beginn]]="Urlaub",Tabelle1[[#This Row],[Beginn]]="Krank",Tabelle1[[#This Row],[Beginn]]="Feiertag"),8/24,Tabelle1[[#This Row],[Ende]]-Tabelle1[[#This Row],[Beginn]]-Tabelle1[[#This Row],[Pause]]))</f>
        <v/>
      </c>
      <c r="J1930" s="2" t="str">
        <f>IF(ISNUMBER(Tabelle1[[#This Row],[Stunde]]),IF(Tabelle1[[#This Row],[Stunde]]&gt;0,Tabelle1[[#This Row],[Stunde]]*$J$1*24,""),"")</f>
        <v/>
      </c>
      <c r="K1930" t="str">
        <f>IF(MOD(Tabelle1[[#This Row],[Datum]],7)=1,SUMIF(Tabelle1[Datum],"&lt;="&amp;Tabelle1[[#This Row],[Datum]],Tabelle1[Betrag]),"")</f>
        <v/>
      </c>
      <c r="L1930" s="6" t="str">
        <f>IF(MOD(Tabelle1[[#This Row],[Datum]],7)=1,SUMIF(Tabelle1[Datum],"&lt;="&amp;Tabelle1[[#This Row],[Datum]],Tabelle1[Stunde]),"")</f>
        <v/>
      </c>
    </row>
    <row r="1931" spans="2:12" hidden="1">
      <c r="B1931">
        <f>IF(Tabelle1[[#This Row],[Datum]]&lt;1,"",YEAR(Tabelle1[[#This Row],[Datum]]))</f>
        <v>2030</v>
      </c>
      <c r="C1931">
        <f>IF(Tabelle1[[#This Row],[Datum]]&lt;1,"",MONTH(Tabelle1[[#This Row],[Datum]]))</f>
        <v>4</v>
      </c>
      <c r="D1931" t="str">
        <f>IF(Tabelle1[[#This Row],[Verdienst]]="","",_xlfn.ISOWEEKNUM(Tabelle1[[#This Row],[Datum]]))</f>
        <v/>
      </c>
      <c r="E1931" s="5">
        <v>47585</v>
      </c>
      <c r="F1931" s="4"/>
      <c r="G1931" s="4"/>
      <c r="I1931" s="6" t="str">
        <f>IF(Tabelle1[[#This Row],[Beginn]]&lt;1,"",IF(OR(Tabelle1[[#This Row],[Beginn]]="Urlaub",Tabelle1[[#This Row],[Beginn]]="Krank",Tabelle1[[#This Row],[Beginn]]="Feiertag"),8/24,Tabelle1[[#This Row],[Ende]]-Tabelle1[[#This Row],[Beginn]]-Tabelle1[[#This Row],[Pause]]))</f>
        <v/>
      </c>
      <c r="J1931" s="2" t="str">
        <f>IF(ISNUMBER(Tabelle1[[#This Row],[Stunde]]),IF(Tabelle1[[#This Row],[Stunde]]&gt;0,Tabelle1[[#This Row],[Stunde]]*$J$1*24,""),"")</f>
        <v/>
      </c>
      <c r="K1931" t="str">
        <f>IF(MOD(Tabelle1[[#This Row],[Datum]],7)=1,SUMIF(Tabelle1[Datum],"&lt;="&amp;Tabelle1[[#This Row],[Datum]],Tabelle1[Betrag]),"")</f>
        <v/>
      </c>
      <c r="L1931" s="6" t="str">
        <f>IF(MOD(Tabelle1[[#This Row],[Datum]],7)=1,SUMIF(Tabelle1[Datum],"&lt;="&amp;Tabelle1[[#This Row],[Datum]],Tabelle1[Stunde]),"")</f>
        <v/>
      </c>
    </row>
    <row r="1932" spans="2:12" hidden="1">
      <c r="B1932">
        <f>IF(Tabelle1[[#This Row],[Datum]]&lt;1,"",YEAR(Tabelle1[[#This Row],[Datum]]))</f>
        <v>2030</v>
      </c>
      <c r="C1932">
        <f>IF(Tabelle1[[#This Row],[Datum]]&lt;1,"",MONTH(Tabelle1[[#This Row],[Datum]]))</f>
        <v>4</v>
      </c>
      <c r="D1932" t="str">
        <f>IF(Tabelle1[[#This Row],[Verdienst]]="","",_xlfn.ISOWEEKNUM(Tabelle1[[#This Row],[Datum]]))</f>
        <v/>
      </c>
      <c r="E1932" s="5">
        <v>47586</v>
      </c>
      <c r="F1932" s="4"/>
      <c r="G1932" s="4"/>
      <c r="I1932" s="6" t="str">
        <f>IF(Tabelle1[[#This Row],[Beginn]]&lt;1,"",IF(OR(Tabelle1[[#This Row],[Beginn]]="Urlaub",Tabelle1[[#This Row],[Beginn]]="Krank",Tabelle1[[#This Row],[Beginn]]="Feiertag"),8/24,Tabelle1[[#This Row],[Ende]]-Tabelle1[[#This Row],[Beginn]]-Tabelle1[[#This Row],[Pause]]))</f>
        <v/>
      </c>
      <c r="J1932" s="2" t="str">
        <f>IF(ISNUMBER(Tabelle1[[#This Row],[Stunde]]),IF(Tabelle1[[#This Row],[Stunde]]&gt;0,Tabelle1[[#This Row],[Stunde]]*$J$1*24,""),"")</f>
        <v/>
      </c>
      <c r="K1932" t="str">
        <f>IF(MOD(Tabelle1[[#This Row],[Datum]],7)=1,SUMIF(Tabelle1[Datum],"&lt;="&amp;Tabelle1[[#This Row],[Datum]],Tabelle1[Betrag]),"")</f>
        <v/>
      </c>
      <c r="L1932" s="6" t="str">
        <f>IF(MOD(Tabelle1[[#This Row],[Datum]],7)=1,SUMIF(Tabelle1[Datum],"&lt;="&amp;Tabelle1[[#This Row],[Datum]],Tabelle1[Stunde]),"")</f>
        <v/>
      </c>
    </row>
    <row r="1933" spans="2:12" hidden="1">
      <c r="B1933">
        <f>IF(Tabelle1[[#This Row],[Datum]]&lt;1,"",YEAR(Tabelle1[[#This Row],[Datum]]))</f>
        <v>2030</v>
      </c>
      <c r="C1933">
        <f>IF(Tabelle1[[#This Row],[Datum]]&lt;1,"",MONTH(Tabelle1[[#This Row],[Datum]]))</f>
        <v>4</v>
      </c>
      <c r="D1933">
        <f>IF(Tabelle1[[#This Row],[Verdienst]]="","",_xlfn.ISOWEEKNUM(Tabelle1[[#This Row],[Datum]]))</f>
        <v>15</v>
      </c>
      <c r="E1933" s="5">
        <v>47587</v>
      </c>
      <c r="F1933" s="4"/>
      <c r="G1933" s="4"/>
      <c r="I1933" s="6" t="str">
        <f>IF(Tabelle1[[#This Row],[Beginn]]&lt;1,"",IF(OR(Tabelle1[[#This Row],[Beginn]]="Urlaub",Tabelle1[[#This Row],[Beginn]]="Krank",Tabelle1[[#This Row],[Beginn]]="Feiertag"),8/24,Tabelle1[[#This Row],[Ende]]-Tabelle1[[#This Row],[Beginn]]-Tabelle1[[#This Row],[Pause]]))</f>
        <v/>
      </c>
      <c r="J1933" s="2" t="str">
        <f>IF(ISNUMBER(Tabelle1[[#This Row],[Stunde]]),IF(Tabelle1[[#This Row],[Stunde]]&gt;0,Tabelle1[[#This Row],[Stunde]]*$J$1*24,""),"")</f>
        <v/>
      </c>
      <c r="K1933">
        <f>IF(MOD(Tabelle1[[#This Row],[Datum]],7)=1,SUMIF(Tabelle1[Datum],"&lt;="&amp;Tabelle1[[#This Row],[Datum]],Tabelle1[Betrag]),"")</f>
        <v>506.55999999999995</v>
      </c>
      <c r="L1933" s="6">
        <f>IF(MOD(Tabelle1[[#This Row],[Datum]],7)=1,SUMIF(Tabelle1[Datum],"&lt;="&amp;Tabelle1[[#This Row],[Datum]],Tabelle1[Stunde]),"")</f>
        <v>1.3333333333333333</v>
      </c>
    </row>
    <row r="1934" spans="2:12" hidden="1">
      <c r="B1934">
        <f>IF(Tabelle1[[#This Row],[Datum]]&lt;1,"",YEAR(Tabelle1[[#This Row],[Datum]]))</f>
        <v>2030</v>
      </c>
      <c r="C1934">
        <f>IF(Tabelle1[[#This Row],[Datum]]&lt;1,"",MONTH(Tabelle1[[#This Row],[Datum]]))</f>
        <v>4</v>
      </c>
      <c r="D1934" t="str">
        <f>IF(Tabelle1[[#This Row],[Verdienst]]="","",_xlfn.ISOWEEKNUM(Tabelle1[[#This Row],[Datum]]))</f>
        <v/>
      </c>
      <c r="E1934" s="5">
        <v>47588</v>
      </c>
      <c r="F1934" s="4"/>
      <c r="G1934" s="4"/>
      <c r="I1934" s="6" t="str">
        <f>IF(Tabelle1[[#This Row],[Beginn]]&lt;1,"",IF(OR(Tabelle1[[#This Row],[Beginn]]="Urlaub",Tabelle1[[#This Row],[Beginn]]="Krank",Tabelle1[[#This Row],[Beginn]]="Feiertag"),8/24,Tabelle1[[#This Row],[Ende]]-Tabelle1[[#This Row],[Beginn]]-Tabelle1[[#This Row],[Pause]]))</f>
        <v/>
      </c>
      <c r="J1934" s="2" t="str">
        <f>IF(ISNUMBER(Tabelle1[[#This Row],[Stunde]]),IF(Tabelle1[[#This Row],[Stunde]]&gt;0,Tabelle1[[#This Row],[Stunde]]*$J$1*24,""),"")</f>
        <v/>
      </c>
      <c r="K1934" t="str">
        <f>IF(MOD(Tabelle1[[#This Row],[Datum]],7)=1,SUMIF(Tabelle1[Datum],"&lt;="&amp;Tabelle1[[#This Row],[Datum]],Tabelle1[Betrag]),"")</f>
        <v/>
      </c>
      <c r="L1934" s="6" t="str">
        <f>IF(MOD(Tabelle1[[#This Row],[Datum]],7)=1,SUMIF(Tabelle1[Datum],"&lt;="&amp;Tabelle1[[#This Row],[Datum]],Tabelle1[Stunde]),"")</f>
        <v/>
      </c>
    </row>
    <row r="1935" spans="2:12" hidden="1">
      <c r="B1935">
        <f>IF(Tabelle1[[#This Row],[Datum]]&lt;1,"",YEAR(Tabelle1[[#This Row],[Datum]]))</f>
        <v>2030</v>
      </c>
      <c r="C1935">
        <f>IF(Tabelle1[[#This Row],[Datum]]&lt;1,"",MONTH(Tabelle1[[#This Row],[Datum]]))</f>
        <v>4</v>
      </c>
      <c r="D1935" t="str">
        <f>IF(Tabelle1[[#This Row],[Verdienst]]="","",_xlfn.ISOWEEKNUM(Tabelle1[[#This Row],[Datum]]))</f>
        <v/>
      </c>
      <c r="E1935" s="5">
        <v>47589</v>
      </c>
      <c r="F1935" s="4"/>
      <c r="G1935" s="4"/>
      <c r="I1935" s="6" t="str">
        <f>IF(Tabelle1[[#This Row],[Beginn]]&lt;1,"",IF(OR(Tabelle1[[#This Row],[Beginn]]="Urlaub",Tabelle1[[#This Row],[Beginn]]="Krank",Tabelle1[[#This Row],[Beginn]]="Feiertag"),8/24,Tabelle1[[#This Row],[Ende]]-Tabelle1[[#This Row],[Beginn]]-Tabelle1[[#This Row],[Pause]]))</f>
        <v/>
      </c>
      <c r="J1935" s="2" t="str">
        <f>IF(ISNUMBER(Tabelle1[[#This Row],[Stunde]]),IF(Tabelle1[[#This Row],[Stunde]]&gt;0,Tabelle1[[#This Row],[Stunde]]*$J$1*24,""),"")</f>
        <v/>
      </c>
      <c r="K1935" t="str">
        <f>IF(MOD(Tabelle1[[#This Row],[Datum]],7)=1,SUMIF(Tabelle1[Datum],"&lt;="&amp;Tabelle1[[#This Row],[Datum]],Tabelle1[Betrag]),"")</f>
        <v/>
      </c>
      <c r="L1935" s="6" t="str">
        <f>IF(MOD(Tabelle1[[#This Row],[Datum]],7)=1,SUMIF(Tabelle1[Datum],"&lt;="&amp;Tabelle1[[#This Row],[Datum]],Tabelle1[Stunde]),"")</f>
        <v/>
      </c>
    </row>
    <row r="1936" spans="2:12" hidden="1">
      <c r="B1936">
        <f>IF(Tabelle1[[#This Row],[Datum]]&lt;1,"",YEAR(Tabelle1[[#This Row],[Datum]]))</f>
        <v>2030</v>
      </c>
      <c r="C1936">
        <f>IF(Tabelle1[[#This Row],[Datum]]&lt;1,"",MONTH(Tabelle1[[#This Row],[Datum]]))</f>
        <v>4</v>
      </c>
      <c r="D1936" t="str">
        <f>IF(Tabelle1[[#This Row],[Verdienst]]="","",_xlfn.ISOWEEKNUM(Tabelle1[[#This Row],[Datum]]))</f>
        <v/>
      </c>
      <c r="E1936" s="5">
        <v>47590</v>
      </c>
      <c r="F1936" s="4"/>
      <c r="G1936" s="4"/>
      <c r="I1936" s="6" t="str">
        <f>IF(Tabelle1[[#This Row],[Beginn]]&lt;1,"",IF(OR(Tabelle1[[#This Row],[Beginn]]="Urlaub",Tabelle1[[#This Row],[Beginn]]="Krank",Tabelle1[[#This Row],[Beginn]]="Feiertag"),8/24,Tabelle1[[#This Row],[Ende]]-Tabelle1[[#This Row],[Beginn]]-Tabelle1[[#This Row],[Pause]]))</f>
        <v/>
      </c>
      <c r="J1936" s="2" t="str">
        <f>IF(ISNUMBER(Tabelle1[[#This Row],[Stunde]]),IF(Tabelle1[[#This Row],[Stunde]]&gt;0,Tabelle1[[#This Row],[Stunde]]*$J$1*24,""),"")</f>
        <v/>
      </c>
      <c r="K1936" t="str">
        <f>IF(MOD(Tabelle1[[#This Row],[Datum]],7)=1,SUMIF(Tabelle1[Datum],"&lt;="&amp;Tabelle1[[#This Row],[Datum]],Tabelle1[Betrag]),"")</f>
        <v/>
      </c>
      <c r="L1936" s="6" t="str">
        <f>IF(MOD(Tabelle1[[#This Row],[Datum]],7)=1,SUMIF(Tabelle1[Datum],"&lt;="&amp;Tabelle1[[#This Row],[Datum]],Tabelle1[Stunde]),"")</f>
        <v/>
      </c>
    </row>
    <row r="1937" spans="2:12" hidden="1">
      <c r="B1937">
        <f>IF(Tabelle1[[#This Row],[Datum]]&lt;1,"",YEAR(Tabelle1[[#This Row],[Datum]]))</f>
        <v>2030</v>
      </c>
      <c r="C1937">
        <f>IF(Tabelle1[[#This Row],[Datum]]&lt;1,"",MONTH(Tabelle1[[#This Row],[Datum]]))</f>
        <v>4</v>
      </c>
      <c r="D1937" t="str">
        <f>IF(Tabelle1[[#This Row],[Verdienst]]="","",_xlfn.ISOWEEKNUM(Tabelle1[[#This Row],[Datum]]))</f>
        <v/>
      </c>
      <c r="E1937" s="5">
        <v>47591</v>
      </c>
      <c r="F1937" s="4"/>
      <c r="G1937" s="4"/>
      <c r="I1937" s="6" t="str">
        <f>IF(Tabelle1[[#This Row],[Beginn]]&lt;1,"",IF(OR(Tabelle1[[#This Row],[Beginn]]="Urlaub",Tabelle1[[#This Row],[Beginn]]="Krank",Tabelle1[[#This Row],[Beginn]]="Feiertag"),8/24,Tabelle1[[#This Row],[Ende]]-Tabelle1[[#This Row],[Beginn]]-Tabelle1[[#This Row],[Pause]]))</f>
        <v/>
      </c>
      <c r="J1937" s="2" t="str">
        <f>IF(ISNUMBER(Tabelle1[[#This Row],[Stunde]]),IF(Tabelle1[[#This Row],[Stunde]]&gt;0,Tabelle1[[#This Row],[Stunde]]*$J$1*24,""),"")</f>
        <v/>
      </c>
      <c r="K1937" t="str">
        <f>IF(MOD(Tabelle1[[#This Row],[Datum]],7)=1,SUMIF(Tabelle1[Datum],"&lt;="&amp;Tabelle1[[#This Row],[Datum]],Tabelle1[Betrag]),"")</f>
        <v/>
      </c>
      <c r="L1937" s="6" t="str">
        <f>IF(MOD(Tabelle1[[#This Row],[Datum]],7)=1,SUMIF(Tabelle1[Datum],"&lt;="&amp;Tabelle1[[#This Row],[Datum]],Tabelle1[Stunde]),"")</f>
        <v/>
      </c>
    </row>
    <row r="1938" spans="2:12" hidden="1">
      <c r="B1938">
        <f>IF(Tabelle1[[#This Row],[Datum]]&lt;1,"",YEAR(Tabelle1[[#This Row],[Datum]]))</f>
        <v>2030</v>
      </c>
      <c r="C1938">
        <f>IF(Tabelle1[[#This Row],[Datum]]&lt;1,"",MONTH(Tabelle1[[#This Row],[Datum]]))</f>
        <v>4</v>
      </c>
      <c r="D1938" t="str">
        <f>IF(Tabelle1[[#This Row],[Verdienst]]="","",_xlfn.ISOWEEKNUM(Tabelle1[[#This Row],[Datum]]))</f>
        <v/>
      </c>
      <c r="E1938" s="5">
        <v>47592</v>
      </c>
      <c r="F1938" s="4"/>
      <c r="G1938" s="4"/>
      <c r="I1938" s="6" t="str">
        <f>IF(Tabelle1[[#This Row],[Beginn]]&lt;1,"",IF(OR(Tabelle1[[#This Row],[Beginn]]="Urlaub",Tabelle1[[#This Row],[Beginn]]="Krank",Tabelle1[[#This Row],[Beginn]]="Feiertag"),8/24,Tabelle1[[#This Row],[Ende]]-Tabelle1[[#This Row],[Beginn]]-Tabelle1[[#This Row],[Pause]]))</f>
        <v/>
      </c>
      <c r="J1938" s="2" t="str">
        <f>IF(ISNUMBER(Tabelle1[[#This Row],[Stunde]]),IF(Tabelle1[[#This Row],[Stunde]]&gt;0,Tabelle1[[#This Row],[Stunde]]*$J$1*24,""),"")</f>
        <v/>
      </c>
      <c r="K1938" t="str">
        <f>IF(MOD(Tabelle1[[#This Row],[Datum]],7)=1,SUMIF(Tabelle1[Datum],"&lt;="&amp;Tabelle1[[#This Row],[Datum]],Tabelle1[Betrag]),"")</f>
        <v/>
      </c>
      <c r="L1938" s="6" t="str">
        <f>IF(MOD(Tabelle1[[#This Row],[Datum]],7)=1,SUMIF(Tabelle1[Datum],"&lt;="&amp;Tabelle1[[#This Row],[Datum]],Tabelle1[Stunde]),"")</f>
        <v/>
      </c>
    </row>
    <row r="1939" spans="2:12" hidden="1">
      <c r="B1939">
        <f>IF(Tabelle1[[#This Row],[Datum]]&lt;1,"",YEAR(Tabelle1[[#This Row],[Datum]]))</f>
        <v>2030</v>
      </c>
      <c r="C1939">
        <f>IF(Tabelle1[[#This Row],[Datum]]&lt;1,"",MONTH(Tabelle1[[#This Row],[Datum]]))</f>
        <v>4</v>
      </c>
      <c r="D1939" t="str">
        <f>IF(Tabelle1[[#This Row],[Verdienst]]="","",_xlfn.ISOWEEKNUM(Tabelle1[[#This Row],[Datum]]))</f>
        <v/>
      </c>
      <c r="E1939" s="5">
        <v>47593</v>
      </c>
      <c r="F1939" s="4"/>
      <c r="G1939" s="4"/>
      <c r="I1939" s="6" t="str">
        <f>IF(Tabelle1[[#This Row],[Beginn]]&lt;1,"",IF(OR(Tabelle1[[#This Row],[Beginn]]="Urlaub",Tabelle1[[#This Row],[Beginn]]="Krank",Tabelle1[[#This Row],[Beginn]]="Feiertag"),8/24,Tabelle1[[#This Row],[Ende]]-Tabelle1[[#This Row],[Beginn]]-Tabelle1[[#This Row],[Pause]]))</f>
        <v/>
      </c>
      <c r="J1939" s="2" t="str">
        <f>IF(ISNUMBER(Tabelle1[[#This Row],[Stunde]]),IF(Tabelle1[[#This Row],[Stunde]]&gt;0,Tabelle1[[#This Row],[Stunde]]*$J$1*24,""),"")</f>
        <v/>
      </c>
      <c r="K1939" t="str">
        <f>IF(MOD(Tabelle1[[#This Row],[Datum]],7)=1,SUMIF(Tabelle1[Datum],"&lt;="&amp;Tabelle1[[#This Row],[Datum]],Tabelle1[Betrag]),"")</f>
        <v/>
      </c>
      <c r="L1939" s="6" t="str">
        <f>IF(MOD(Tabelle1[[#This Row],[Datum]],7)=1,SUMIF(Tabelle1[Datum],"&lt;="&amp;Tabelle1[[#This Row],[Datum]],Tabelle1[Stunde]),"")</f>
        <v/>
      </c>
    </row>
    <row r="1940" spans="2:12" hidden="1">
      <c r="B1940">
        <f>IF(Tabelle1[[#This Row],[Datum]]&lt;1,"",YEAR(Tabelle1[[#This Row],[Datum]]))</f>
        <v>2030</v>
      </c>
      <c r="C1940">
        <f>IF(Tabelle1[[#This Row],[Datum]]&lt;1,"",MONTH(Tabelle1[[#This Row],[Datum]]))</f>
        <v>4</v>
      </c>
      <c r="D1940">
        <f>IF(Tabelle1[[#This Row],[Verdienst]]="","",_xlfn.ISOWEEKNUM(Tabelle1[[#This Row],[Datum]]))</f>
        <v>16</v>
      </c>
      <c r="E1940" s="5">
        <v>47594</v>
      </c>
      <c r="F1940" s="4"/>
      <c r="G1940" s="4"/>
      <c r="I1940" s="6" t="str">
        <f>IF(Tabelle1[[#This Row],[Beginn]]&lt;1,"",IF(OR(Tabelle1[[#This Row],[Beginn]]="Urlaub",Tabelle1[[#This Row],[Beginn]]="Krank",Tabelle1[[#This Row],[Beginn]]="Feiertag"),8/24,Tabelle1[[#This Row],[Ende]]-Tabelle1[[#This Row],[Beginn]]-Tabelle1[[#This Row],[Pause]]))</f>
        <v/>
      </c>
      <c r="J1940" s="2" t="str">
        <f>IF(ISNUMBER(Tabelle1[[#This Row],[Stunde]]),IF(Tabelle1[[#This Row],[Stunde]]&gt;0,Tabelle1[[#This Row],[Stunde]]*$J$1*24,""),"")</f>
        <v/>
      </c>
      <c r="K1940">
        <f>IF(MOD(Tabelle1[[#This Row],[Datum]],7)=1,SUMIF(Tabelle1[Datum],"&lt;="&amp;Tabelle1[[#This Row],[Datum]],Tabelle1[Betrag]),"")</f>
        <v>506.55999999999995</v>
      </c>
      <c r="L1940" s="6">
        <f>IF(MOD(Tabelle1[[#This Row],[Datum]],7)=1,SUMIF(Tabelle1[Datum],"&lt;="&amp;Tabelle1[[#This Row],[Datum]],Tabelle1[Stunde]),"")</f>
        <v>1.3333333333333333</v>
      </c>
    </row>
    <row r="1941" spans="2:12" hidden="1">
      <c r="B1941">
        <f>IF(Tabelle1[[#This Row],[Datum]]&lt;1,"",YEAR(Tabelle1[[#This Row],[Datum]]))</f>
        <v>2030</v>
      </c>
      <c r="C1941">
        <f>IF(Tabelle1[[#This Row],[Datum]]&lt;1,"",MONTH(Tabelle1[[#This Row],[Datum]]))</f>
        <v>4</v>
      </c>
      <c r="D1941" t="str">
        <f>IF(Tabelle1[[#This Row],[Verdienst]]="","",_xlfn.ISOWEEKNUM(Tabelle1[[#This Row],[Datum]]))</f>
        <v/>
      </c>
      <c r="E1941" s="5">
        <v>47595</v>
      </c>
      <c r="F1941" s="4"/>
      <c r="G1941" s="4"/>
      <c r="I1941" s="6" t="str">
        <f>IF(Tabelle1[[#This Row],[Beginn]]&lt;1,"",IF(OR(Tabelle1[[#This Row],[Beginn]]="Urlaub",Tabelle1[[#This Row],[Beginn]]="Krank",Tabelle1[[#This Row],[Beginn]]="Feiertag"),8/24,Tabelle1[[#This Row],[Ende]]-Tabelle1[[#This Row],[Beginn]]-Tabelle1[[#This Row],[Pause]]))</f>
        <v/>
      </c>
      <c r="J1941" s="2" t="str">
        <f>IF(ISNUMBER(Tabelle1[[#This Row],[Stunde]]),IF(Tabelle1[[#This Row],[Stunde]]&gt;0,Tabelle1[[#This Row],[Stunde]]*$J$1*24,""),"")</f>
        <v/>
      </c>
      <c r="K1941" t="str">
        <f>IF(MOD(Tabelle1[[#This Row],[Datum]],7)=1,SUMIF(Tabelle1[Datum],"&lt;="&amp;Tabelle1[[#This Row],[Datum]],Tabelle1[Betrag]),"")</f>
        <v/>
      </c>
      <c r="L1941" s="6" t="str">
        <f>IF(MOD(Tabelle1[[#This Row],[Datum]],7)=1,SUMIF(Tabelle1[Datum],"&lt;="&amp;Tabelle1[[#This Row],[Datum]],Tabelle1[Stunde]),"")</f>
        <v/>
      </c>
    </row>
    <row r="1942" spans="2:12" hidden="1">
      <c r="B1942">
        <f>IF(Tabelle1[[#This Row],[Datum]]&lt;1,"",YEAR(Tabelle1[[#This Row],[Datum]]))</f>
        <v>2030</v>
      </c>
      <c r="C1942">
        <f>IF(Tabelle1[[#This Row],[Datum]]&lt;1,"",MONTH(Tabelle1[[#This Row],[Datum]]))</f>
        <v>4</v>
      </c>
      <c r="D1942" t="str">
        <f>IF(Tabelle1[[#This Row],[Verdienst]]="","",_xlfn.ISOWEEKNUM(Tabelle1[[#This Row],[Datum]]))</f>
        <v/>
      </c>
      <c r="E1942" s="5">
        <v>47596</v>
      </c>
      <c r="F1942" s="4"/>
      <c r="G1942" s="4"/>
      <c r="I1942" s="6" t="str">
        <f>IF(Tabelle1[[#This Row],[Beginn]]&lt;1,"",IF(OR(Tabelle1[[#This Row],[Beginn]]="Urlaub",Tabelle1[[#This Row],[Beginn]]="Krank",Tabelle1[[#This Row],[Beginn]]="Feiertag"),8/24,Tabelle1[[#This Row],[Ende]]-Tabelle1[[#This Row],[Beginn]]-Tabelle1[[#This Row],[Pause]]))</f>
        <v/>
      </c>
      <c r="J1942" s="2" t="str">
        <f>IF(ISNUMBER(Tabelle1[[#This Row],[Stunde]]),IF(Tabelle1[[#This Row],[Stunde]]&gt;0,Tabelle1[[#This Row],[Stunde]]*$J$1*24,""),"")</f>
        <v/>
      </c>
      <c r="K1942" t="str">
        <f>IF(MOD(Tabelle1[[#This Row],[Datum]],7)=1,SUMIF(Tabelle1[Datum],"&lt;="&amp;Tabelle1[[#This Row],[Datum]],Tabelle1[Betrag]),"")</f>
        <v/>
      </c>
      <c r="L1942" s="6" t="str">
        <f>IF(MOD(Tabelle1[[#This Row],[Datum]],7)=1,SUMIF(Tabelle1[Datum],"&lt;="&amp;Tabelle1[[#This Row],[Datum]],Tabelle1[Stunde]),"")</f>
        <v/>
      </c>
    </row>
    <row r="1943" spans="2:12" hidden="1">
      <c r="B1943">
        <f>IF(Tabelle1[[#This Row],[Datum]]&lt;1,"",YEAR(Tabelle1[[#This Row],[Datum]]))</f>
        <v>2030</v>
      </c>
      <c r="C1943">
        <f>IF(Tabelle1[[#This Row],[Datum]]&lt;1,"",MONTH(Tabelle1[[#This Row],[Datum]]))</f>
        <v>4</v>
      </c>
      <c r="D1943" t="str">
        <f>IF(Tabelle1[[#This Row],[Verdienst]]="","",_xlfn.ISOWEEKNUM(Tabelle1[[#This Row],[Datum]]))</f>
        <v/>
      </c>
      <c r="E1943" s="5">
        <v>47597</v>
      </c>
      <c r="F1943" s="4"/>
      <c r="G1943" s="4"/>
      <c r="I1943" s="6" t="str">
        <f>IF(Tabelle1[[#This Row],[Beginn]]&lt;1,"",IF(OR(Tabelle1[[#This Row],[Beginn]]="Urlaub",Tabelle1[[#This Row],[Beginn]]="Krank",Tabelle1[[#This Row],[Beginn]]="Feiertag"),8/24,Tabelle1[[#This Row],[Ende]]-Tabelle1[[#This Row],[Beginn]]-Tabelle1[[#This Row],[Pause]]))</f>
        <v/>
      </c>
      <c r="J1943" s="2" t="str">
        <f>IF(ISNUMBER(Tabelle1[[#This Row],[Stunde]]),IF(Tabelle1[[#This Row],[Stunde]]&gt;0,Tabelle1[[#This Row],[Stunde]]*$J$1*24,""),"")</f>
        <v/>
      </c>
      <c r="K1943" t="str">
        <f>IF(MOD(Tabelle1[[#This Row],[Datum]],7)=1,SUMIF(Tabelle1[Datum],"&lt;="&amp;Tabelle1[[#This Row],[Datum]],Tabelle1[Betrag]),"")</f>
        <v/>
      </c>
      <c r="L1943" s="6" t="str">
        <f>IF(MOD(Tabelle1[[#This Row],[Datum]],7)=1,SUMIF(Tabelle1[Datum],"&lt;="&amp;Tabelle1[[#This Row],[Datum]],Tabelle1[Stunde]),"")</f>
        <v/>
      </c>
    </row>
    <row r="1944" spans="2:12" hidden="1">
      <c r="B1944">
        <f>IF(Tabelle1[[#This Row],[Datum]]&lt;1,"",YEAR(Tabelle1[[#This Row],[Datum]]))</f>
        <v>2030</v>
      </c>
      <c r="C1944">
        <f>IF(Tabelle1[[#This Row],[Datum]]&lt;1,"",MONTH(Tabelle1[[#This Row],[Datum]]))</f>
        <v>4</v>
      </c>
      <c r="D1944" t="str">
        <f>IF(Tabelle1[[#This Row],[Verdienst]]="","",_xlfn.ISOWEEKNUM(Tabelle1[[#This Row],[Datum]]))</f>
        <v/>
      </c>
      <c r="E1944" s="5">
        <v>47598</v>
      </c>
      <c r="F1944" s="4"/>
      <c r="G1944" s="4"/>
      <c r="I1944" s="6" t="str">
        <f>IF(Tabelle1[[#This Row],[Beginn]]&lt;1,"",IF(OR(Tabelle1[[#This Row],[Beginn]]="Urlaub",Tabelle1[[#This Row],[Beginn]]="Krank",Tabelle1[[#This Row],[Beginn]]="Feiertag"),8/24,Tabelle1[[#This Row],[Ende]]-Tabelle1[[#This Row],[Beginn]]-Tabelle1[[#This Row],[Pause]]))</f>
        <v/>
      </c>
      <c r="J1944" s="2" t="str">
        <f>IF(ISNUMBER(Tabelle1[[#This Row],[Stunde]]),IF(Tabelle1[[#This Row],[Stunde]]&gt;0,Tabelle1[[#This Row],[Stunde]]*$J$1*24,""),"")</f>
        <v/>
      </c>
      <c r="K1944" t="str">
        <f>IF(MOD(Tabelle1[[#This Row],[Datum]],7)=1,SUMIF(Tabelle1[Datum],"&lt;="&amp;Tabelle1[[#This Row],[Datum]],Tabelle1[Betrag]),"")</f>
        <v/>
      </c>
      <c r="L1944" s="6" t="str">
        <f>IF(MOD(Tabelle1[[#This Row],[Datum]],7)=1,SUMIF(Tabelle1[Datum],"&lt;="&amp;Tabelle1[[#This Row],[Datum]],Tabelle1[Stunde]),"")</f>
        <v/>
      </c>
    </row>
    <row r="1945" spans="2:12" hidden="1">
      <c r="B1945">
        <f>IF(Tabelle1[[#This Row],[Datum]]&lt;1,"",YEAR(Tabelle1[[#This Row],[Datum]]))</f>
        <v>2030</v>
      </c>
      <c r="C1945">
        <f>IF(Tabelle1[[#This Row],[Datum]]&lt;1,"",MONTH(Tabelle1[[#This Row],[Datum]]))</f>
        <v>4</v>
      </c>
      <c r="D1945" t="str">
        <f>IF(Tabelle1[[#This Row],[Verdienst]]="","",_xlfn.ISOWEEKNUM(Tabelle1[[#This Row],[Datum]]))</f>
        <v/>
      </c>
      <c r="E1945" s="5">
        <v>47599</v>
      </c>
      <c r="F1945" s="4"/>
      <c r="G1945" s="4"/>
      <c r="I1945" s="6" t="str">
        <f>IF(Tabelle1[[#This Row],[Beginn]]&lt;1,"",IF(OR(Tabelle1[[#This Row],[Beginn]]="Urlaub",Tabelle1[[#This Row],[Beginn]]="Krank",Tabelle1[[#This Row],[Beginn]]="Feiertag"),8/24,Tabelle1[[#This Row],[Ende]]-Tabelle1[[#This Row],[Beginn]]-Tabelle1[[#This Row],[Pause]]))</f>
        <v/>
      </c>
      <c r="J1945" s="2" t="str">
        <f>IF(ISNUMBER(Tabelle1[[#This Row],[Stunde]]),IF(Tabelle1[[#This Row],[Stunde]]&gt;0,Tabelle1[[#This Row],[Stunde]]*$J$1*24,""),"")</f>
        <v/>
      </c>
      <c r="K1945" t="str">
        <f>IF(MOD(Tabelle1[[#This Row],[Datum]],7)=1,SUMIF(Tabelle1[Datum],"&lt;="&amp;Tabelle1[[#This Row],[Datum]],Tabelle1[Betrag]),"")</f>
        <v/>
      </c>
      <c r="L1945" s="6" t="str">
        <f>IF(MOD(Tabelle1[[#This Row],[Datum]],7)=1,SUMIF(Tabelle1[Datum],"&lt;="&amp;Tabelle1[[#This Row],[Datum]],Tabelle1[Stunde]),"")</f>
        <v/>
      </c>
    </row>
    <row r="1946" spans="2:12" hidden="1">
      <c r="B1946">
        <f>IF(Tabelle1[[#This Row],[Datum]]&lt;1,"",YEAR(Tabelle1[[#This Row],[Datum]]))</f>
        <v>2030</v>
      </c>
      <c r="C1946">
        <f>IF(Tabelle1[[#This Row],[Datum]]&lt;1,"",MONTH(Tabelle1[[#This Row],[Datum]]))</f>
        <v>4</v>
      </c>
      <c r="D1946" t="str">
        <f>IF(Tabelle1[[#This Row],[Verdienst]]="","",_xlfn.ISOWEEKNUM(Tabelle1[[#This Row],[Datum]]))</f>
        <v/>
      </c>
      <c r="E1946" s="5">
        <v>47600</v>
      </c>
      <c r="F1946" s="4"/>
      <c r="G1946" s="4"/>
      <c r="I1946" s="6" t="str">
        <f>IF(Tabelle1[[#This Row],[Beginn]]&lt;1,"",IF(OR(Tabelle1[[#This Row],[Beginn]]="Urlaub",Tabelle1[[#This Row],[Beginn]]="Krank",Tabelle1[[#This Row],[Beginn]]="Feiertag"),8/24,Tabelle1[[#This Row],[Ende]]-Tabelle1[[#This Row],[Beginn]]-Tabelle1[[#This Row],[Pause]]))</f>
        <v/>
      </c>
      <c r="J1946" s="2" t="str">
        <f>IF(ISNUMBER(Tabelle1[[#This Row],[Stunde]]),IF(Tabelle1[[#This Row],[Stunde]]&gt;0,Tabelle1[[#This Row],[Stunde]]*$J$1*24,""),"")</f>
        <v/>
      </c>
      <c r="K1946" t="str">
        <f>IF(MOD(Tabelle1[[#This Row],[Datum]],7)=1,SUMIF(Tabelle1[Datum],"&lt;="&amp;Tabelle1[[#This Row],[Datum]],Tabelle1[Betrag]),"")</f>
        <v/>
      </c>
      <c r="L1946" s="6" t="str">
        <f>IF(MOD(Tabelle1[[#This Row],[Datum]],7)=1,SUMIF(Tabelle1[Datum],"&lt;="&amp;Tabelle1[[#This Row],[Datum]],Tabelle1[Stunde]),"")</f>
        <v/>
      </c>
    </row>
    <row r="1947" spans="2:12" hidden="1">
      <c r="B1947">
        <f>IF(Tabelle1[[#This Row],[Datum]]&lt;1,"",YEAR(Tabelle1[[#This Row],[Datum]]))</f>
        <v>2030</v>
      </c>
      <c r="C1947">
        <f>IF(Tabelle1[[#This Row],[Datum]]&lt;1,"",MONTH(Tabelle1[[#This Row],[Datum]]))</f>
        <v>4</v>
      </c>
      <c r="D1947">
        <f>IF(Tabelle1[[#This Row],[Verdienst]]="","",_xlfn.ISOWEEKNUM(Tabelle1[[#This Row],[Datum]]))</f>
        <v>17</v>
      </c>
      <c r="E1947" s="5">
        <v>47601</v>
      </c>
      <c r="F1947" s="4"/>
      <c r="G1947" s="4"/>
      <c r="I1947" s="6" t="str">
        <f>IF(Tabelle1[[#This Row],[Beginn]]&lt;1,"",IF(OR(Tabelle1[[#This Row],[Beginn]]="Urlaub",Tabelle1[[#This Row],[Beginn]]="Krank",Tabelle1[[#This Row],[Beginn]]="Feiertag"),8/24,Tabelle1[[#This Row],[Ende]]-Tabelle1[[#This Row],[Beginn]]-Tabelle1[[#This Row],[Pause]]))</f>
        <v/>
      </c>
      <c r="J1947" s="2" t="str">
        <f>IF(ISNUMBER(Tabelle1[[#This Row],[Stunde]]),IF(Tabelle1[[#This Row],[Stunde]]&gt;0,Tabelle1[[#This Row],[Stunde]]*$J$1*24,""),"")</f>
        <v/>
      </c>
      <c r="K1947">
        <f>IF(MOD(Tabelle1[[#This Row],[Datum]],7)=1,SUMIF(Tabelle1[Datum],"&lt;="&amp;Tabelle1[[#This Row],[Datum]],Tabelle1[Betrag]),"")</f>
        <v>506.55999999999995</v>
      </c>
      <c r="L1947" s="6">
        <f>IF(MOD(Tabelle1[[#This Row],[Datum]],7)=1,SUMIF(Tabelle1[Datum],"&lt;="&amp;Tabelle1[[#This Row],[Datum]],Tabelle1[Stunde]),"")</f>
        <v>1.3333333333333333</v>
      </c>
    </row>
    <row r="1948" spans="2:12" hidden="1">
      <c r="B1948">
        <f>IF(Tabelle1[[#This Row],[Datum]]&lt;1,"",YEAR(Tabelle1[[#This Row],[Datum]]))</f>
        <v>2030</v>
      </c>
      <c r="C1948">
        <f>IF(Tabelle1[[#This Row],[Datum]]&lt;1,"",MONTH(Tabelle1[[#This Row],[Datum]]))</f>
        <v>4</v>
      </c>
      <c r="D1948" t="str">
        <f>IF(Tabelle1[[#This Row],[Verdienst]]="","",_xlfn.ISOWEEKNUM(Tabelle1[[#This Row],[Datum]]))</f>
        <v/>
      </c>
      <c r="E1948" s="5">
        <v>47602</v>
      </c>
      <c r="F1948" s="4"/>
      <c r="G1948" s="4"/>
      <c r="I1948" s="6" t="str">
        <f>IF(Tabelle1[[#This Row],[Beginn]]&lt;1,"",IF(OR(Tabelle1[[#This Row],[Beginn]]="Urlaub",Tabelle1[[#This Row],[Beginn]]="Krank",Tabelle1[[#This Row],[Beginn]]="Feiertag"),8/24,Tabelle1[[#This Row],[Ende]]-Tabelle1[[#This Row],[Beginn]]-Tabelle1[[#This Row],[Pause]]))</f>
        <v/>
      </c>
      <c r="J1948" s="2" t="str">
        <f>IF(ISNUMBER(Tabelle1[[#This Row],[Stunde]]),IF(Tabelle1[[#This Row],[Stunde]]&gt;0,Tabelle1[[#This Row],[Stunde]]*$J$1*24,""),"")</f>
        <v/>
      </c>
      <c r="K1948" t="str">
        <f>IF(MOD(Tabelle1[[#This Row],[Datum]],7)=1,SUMIF(Tabelle1[Datum],"&lt;="&amp;Tabelle1[[#This Row],[Datum]],Tabelle1[Betrag]),"")</f>
        <v/>
      </c>
      <c r="L1948" s="6" t="str">
        <f>IF(MOD(Tabelle1[[#This Row],[Datum]],7)=1,SUMIF(Tabelle1[Datum],"&lt;="&amp;Tabelle1[[#This Row],[Datum]],Tabelle1[Stunde]),"")</f>
        <v/>
      </c>
    </row>
    <row r="1949" spans="2:12" hidden="1">
      <c r="B1949">
        <f>IF(Tabelle1[[#This Row],[Datum]]&lt;1,"",YEAR(Tabelle1[[#This Row],[Datum]]))</f>
        <v>2030</v>
      </c>
      <c r="C1949">
        <f>IF(Tabelle1[[#This Row],[Datum]]&lt;1,"",MONTH(Tabelle1[[#This Row],[Datum]]))</f>
        <v>4</v>
      </c>
      <c r="D1949" t="str">
        <f>IF(Tabelle1[[#This Row],[Verdienst]]="","",_xlfn.ISOWEEKNUM(Tabelle1[[#This Row],[Datum]]))</f>
        <v/>
      </c>
      <c r="E1949" s="5">
        <v>47603</v>
      </c>
      <c r="F1949" s="4"/>
      <c r="G1949" s="4"/>
      <c r="I1949" s="6" t="str">
        <f>IF(Tabelle1[[#This Row],[Beginn]]&lt;1,"",IF(OR(Tabelle1[[#This Row],[Beginn]]="Urlaub",Tabelle1[[#This Row],[Beginn]]="Krank",Tabelle1[[#This Row],[Beginn]]="Feiertag"),8/24,Tabelle1[[#This Row],[Ende]]-Tabelle1[[#This Row],[Beginn]]-Tabelle1[[#This Row],[Pause]]))</f>
        <v/>
      </c>
      <c r="J1949" s="2" t="str">
        <f>IF(ISNUMBER(Tabelle1[[#This Row],[Stunde]]),IF(Tabelle1[[#This Row],[Stunde]]&gt;0,Tabelle1[[#This Row],[Stunde]]*$J$1*24,""),"")</f>
        <v/>
      </c>
      <c r="K1949" t="str">
        <f>IF(MOD(Tabelle1[[#This Row],[Datum]],7)=1,SUMIF(Tabelle1[Datum],"&lt;="&amp;Tabelle1[[#This Row],[Datum]],Tabelle1[Betrag]),"")</f>
        <v/>
      </c>
      <c r="L1949" s="6" t="str">
        <f>IF(MOD(Tabelle1[[#This Row],[Datum]],7)=1,SUMIF(Tabelle1[Datum],"&lt;="&amp;Tabelle1[[#This Row],[Datum]],Tabelle1[Stunde]),"")</f>
        <v/>
      </c>
    </row>
    <row r="1950" spans="2:12" hidden="1">
      <c r="B1950">
        <f>IF(Tabelle1[[#This Row],[Datum]]&lt;1,"",YEAR(Tabelle1[[#This Row],[Datum]]))</f>
        <v>2030</v>
      </c>
      <c r="C1950">
        <f>IF(Tabelle1[[#This Row],[Datum]]&lt;1,"",MONTH(Tabelle1[[#This Row],[Datum]]))</f>
        <v>5</v>
      </c>
      <c r="D1950" t="str">
        <f>IF(Tabelle1[[#This Row],[Verdienst]]="","",_xlfn.ISOWEEKNUM(Tabelle1[[#This Row],[Datum]]))</f>
        <v/>
      </c>
      <c r="E1950" s="5">
        <v>47604</v>
      </c>
      <c r="F1950" s="4"/>
      <c r="G1950" s="4"/>
      <c r="I1950" s="6" t="str">
        <f>IF(Tabelle1[[#This Row],[Beginn]]&lt;1,"",IF(OR(Tabelle1[[#This Row],[Beginn]]="Urlaub",Tabelle1[[#This Row],[Beginn]]="Krank",Tabelle1[[#This Row],[Beginn]]="Feiertag"),8/24,Tabelle1[[#This Row],[Ende]]-Tabelle1[[#This Row],[Beginn]]-Tabelle1[[#This Row],[Pause]]))</f>
        <v/>
      </c>
      <c r="J1950" s="2" t="str">
        <f>IF(ISNUMBER(Tabelle1[[#This Row],[Stunde]]),IF(Tabelle1[[#This Row],[Stunde]]&gt;0,Tabelle1[[#This Row],[Stunde]]*$J$1*24,""),"")</f>
        <v/>
      </c>
      <c r="K1950" t="str">
        <f>IF(MOD(Tabelle1[[#This Row],[Datum]],7)=1,SUMIF(Tabelle1[Datum],"&lt;="&amp;Tabelle1[[#This Row],[Datum]],Tabelle1[Betrag]),"")</f>
        <v/>
      </c>
      <c r="L1950" s="6" t="str">
        <f>IF(MOD(Tabelle1[[#This Row],[Datum]],7)=1,SUMIF(Tabelle1[Datum],"&lt;="&amp;Tabelle1[[#This Row],[Datum]],Tabelle1[Stunde]),"")</f>
        <v/>
      </c>
    </row>
    <row r="1951" spans="2:12" hidden="1">
      <c r="B1951">
        <f>IF(Tabelle1[[#This Row],[Datum]]&lt;1,"",YEAR(Tabelle1[[#This Row],[Datum]]))</f>
        <v>2030</v>
      </c>
      <c r="C1951">
        <f>IF(Tabelle1[[#This Row],[Datum]]&lt;1,"",MONTH(Tabelle1[[#This Row],[Datum]]))</f>
        <v>5</v>
      </c>
      <c r="D1951" t="str">
        <f>IF(Tabelle1[[#This Row],[Verdienst]]="","",_xlfn.ISOWEEKNUM(Tabelle1[[#This Row],[Datum]]))</f>
        <v/>
      </c>
      <c r="E1951" s="5">
        <v>47605</v>
      </c>
      <c r="F1951" s="4"/>
      <c r="G1951" s="4"/>
      <c r="I1951" s="6" t="str">
        <f>IF(Tabelle1[[#This Row],[Beginn]]&lt;1,"",IF(OR(Tabelle1[[#This Row],[Beginn]]="Urlaub",Tabelle1[[#This Row],[Beginn]]="Krank",Tabelle1[[#This Row],[Beginn]]="Feiertag"),8/24,Tabelle1[[#This Row],[Ende]]-Tabelle1[[#This Row],[Beginn]]-Tabelle1[[#This Row],[Pause]]))</f>
        <v/>
      </c>
      <c r="J1951" s="2" t="str">
        <f>IF(ISNUMBER(Tabelle1[[#This Row],[Stunde]]),IF(Tabelle1[[#This Row],[Stunde]]&gt;0,Tabelle1[[#This Row],[Stunde]]*$J$1*24,""),"")</f>
        <v/>
      </c>
      <c r="K1951" t="str">
        <f>IF(MOD(Tabelle1[[#This Row],[Datum]],7)=1,SUMIF(Tabelle1[Datum],"&lt;="&amp;Tabelle1[[#This Row],[Datum]],Tabelle1[Betrag]),"")</f>
        <v/>
      </c>
      <c r="L1951" s="6" t="str">
        <f>IF(MOD(Tabelle1[[#This Row],[Datum]],7)=1,SUMIF(Tabelle1[Datum],"&lt;="&amp;Tabelle1[[#This Row],[Datum]],Tabelle1[Stunde]),"")</f>
        <v/>
      </c>
    </row>
    <row r="1952" spans="2:12" hidden="1">
      <c r="B1952">
        <f>IF(Tabelle1[[#This Row],[Datum]]&lt;1,"",YEAR(Tabelle1[[#This Row],[Datum]]))</f>
        <v>2030</v>
      </c>
      <c r="C1952">
        <f>IF(Tabelle1[[#This Row],[Datum]]&lt;1,"",MONTH(Tabelle1[[#This Row],[Datum]]))</f>
        <v>5</v>
      </c>
      <c r="D1952" t="str">
        <f>IF(Tabelle1[[#This Row],[Verdienst]]="","",_xlfn.ISOWEEKNUM(Tabelle1[[#This Row],[Datum]]))</f>
        <v/>
      </c>
      <c r="E1952" s="5">
        <v>47606</v>
      </c>
      <c r="F1952" s="4"/>
      <c r="G1952" s="4"/>
      <c r="I1952" s="6" t="str">
        <f>IF(Tabelle1[[#This Row],[Beginn]]&lt;1,"",IF(OR(Tabelle1[[#This Row],[Beginn]]="Urlaub",Tabelle1[[#This Row],[Beginn]]="Krank",Tabelle1[[#This Row],[Beginn]]="Feiertag"),8/24,Tabelle1[[#This Row],[Ende]]-Tabelle1[[#This Row],[Beginn]]-Tabelle1[[#This Row],[Pause]]))</f>
        <v/>
      </c>
      <c r="J1952" s="2" t="str">
        <f>IF(ISNUMBER(Tabelle1[[#This Row],[Stunde]]),IF(Tabelle1[[#This Row],[Stunde]]&gt;0,Tabelle1[[#This Row],[Stunde]]*$J$1*24,""),"")</f>
        <v/>
      </c>
      <c r="K1952" t="str">
        <f>IF(MOD(Tabelle1[[#This Row],[Datum]],7)=1,SUMIF(Tabelle1[Datum],"&lt;="&amp;Tabelle1[[#This Row],[Datum]],Tabelle1[Betrag]),"")</f>
        <v/>
      </c>
      <c r="L1952" s="6" t="str">
        <f>IF(MOD(Tabelle1[[#This Row],[Datum]],7)=1,SUMIF(Tabelle1[Datum],"&lt;="&amp;Tabelle1[[#This Row],[Datum]],Tabelle1[Stunde]),"")</f>
        <v/>
      </c>
    </row>
    <row r="1953" spans="2:12" hidden="1">
      <c r="B1953">
        <f>IF(Tabelle1[[#This Row],[Datum]]&lt;1,"",YEAR(Tabelle1[[#This Row],[Datum]]))</f>
        <v>2030</v>
      </c>
      <c r="C1953">
        <f>IF(Tabelle1[[#This Row],[Datum]]&lt;1,"",MONTH(Tabelle1[[#This Row],[Datum]]))</f>
        <v>5</v>
      </c>
      <c r="D1953" t="str">
        <f>IF(Tabelle1[[#This Row],[Verdienst]]="","",_xlfn.ISOWEEKNUM(Tabelle1[[#This Row],[Datum]]))</f>
        <v/>
      </c>
      <c r="E1953" s="5">
        <v>47607</v>
      </c>
      <c r="F1953" s="4"/>
      <c r="G1953" s="4"/>
      <c r="I1953" s="6" t="str">
        <f>IF(Tabelle1[[#This Row],[Beginn]]&lt;1,"",IF(OR(Tabelle1[[#This Row],[Beginn]]="Urlaub",Tabelle1[[#This Row],[Beginn]]="Krank",Tabelle1[[#This Row],[Beginn]]="Feiertag"),8/24,Tabelle1[[#This Row],[Ende]]-Tabelle1[[#This Row],[Beginn]]-Tabelle1[[#This Row],[Pause]]))</f>
        <v/>
      </c>
      <c r="J1953" s="2" t="str">
        <f>IF(ISNUMBER(Tabelle1[[#This Row],[Stunde]]),IF(Tabelle1[[#This Row],[Stunde]]&gt;0,Tabelle1[[#This Row],[Stunde]]*$J$1*24,""),"")</f>
        <v/>
      </c>
      <c r="K1953" t="str">
        <f>IF(MOD(Tabelle1[[#This Row],[Datum]],7)=1,SUMIF(Tabelle1[Datum],"&lt;="&amp;Tabelle1[[#This Row],[Datum]],Tabelle1[Betrag]),"")</f>
        <v/>
      </c>
      <c r="L1953" s="6" t="str">
        <f>IF(MOD(Tabelle1[[#This Row],[Datum]],7)=1,SUMIF(Tabelle1[Datum],"&lt;="&amp;Tabelle1[[#This Row],[Datum]],Tabelle1[Stunde]),"")</f>
        <v/>
      </c>
    </row>
    <row r="1954" spans="2:12" hidden="1">
      <c r="B1954">
        <f>IF(Tabelle1[[#This Row],[Datum]]&lt;1,"",YEAR(Tabelle1[[#This Row],[Datum]]))</f>
        <v>2030</v>
      </c>
      <c r="C1954">
        <f>IF(Tabelle1[[#This Row],[Datum]]&lt;1,"",MONTH(Tabelle1[[#This Row],[Datum]]))</f>
        <v>5</v>
      </c>
      <c r="D1954">
        <f>IF(Tabelle1[[#This Row],[Verdienst]]="","",_xlfn.ISOWEEKNUM(Tabelle1[[#This Row],[Datum]]))</f>
        <v>18</v>
      </c>
      <c r="E1954" s="5">
        <v>47608</v>
      </c>
      <c r="F1954" s="4"/>
      <c r="G1954" s="4"/>
      <c r="I1954" s="6" t="str">
        <f>IF(Tabelle1[[#This Row],[Beginn]]&lt;1,"",IF(OR(Tabelle1[[#This Row],[Beginn]]="Urlaub",Tabelle1[[#This Row],[Beginn]]="Krank",Tabelle1[[#This Row],[Beginn]]="Feiertag"),8/24,Tabelle1[[#This Row],[Ende]]-Tabelle1[[#This Row],[Beginn]]-Tabelle1[[#This Row],[Pause]]))</f>
        <v/>
      </c>
      <c r="J1954" s="2" t="str">
        <f>IF(ISNUMBER(Tabelle1[[#This Row],[Stunde]]),IF(Tabelle1[[#This Row],[Stunde]]&gt;0,Tabelle1[[#This Row],[Stunde]]*$J$1*24,""),"")</f>
        <v/>
      </c>
      <c r="K1954">
        <f>IF(MOD(Tabelle1[[#This Row],[Datum]],7)=1,SUMIF(Tabelle1[Datum],"&lt;="&amp;Tabelle1[[#This Row],[Datum]],Tabelle1[Betrag]),"")</f>
        <v>506.55999999999995</v>
      </c>
      <c r="L1954" s="6">
        <f>IF(MOD(Tabelle1[[#This Row],[Datum]],7)=1,SUMIF(Tabelle1[Datum],"&lt;="&amp;Tabelle1[[#This Row],[Datum]],Tabelle1[Stunde]),"")</f>
        <v>1.3333333333333333</v>
      </c>
    </row>
    <row r="1955" spans="2:12" hidden="1">
      <c r="B1955">
        <f>IF(Tabelle1[[#This Row],[Datum]]&lt;1,"",YEAR(Tabelle1[[#This Row],[Datum]]))</f>
        <v>2030</v>
      </c>
      <c r="C1955">
        <f>IF(Tabelle1[[#This Row],[Datum]]&lt;1,"",MONTH(Tabelle1[[#This Row],[Datum]]))</f>
        <v>5</v>
      </c>
      <c r="D1955" t="str">
        <f>IF(Tabelle1[[#This Row],[Verdienst]]="","",_xlfn.ISOWEEKNUM(Tabelle1[[#This Row],[Datum]]))</f>
        <v/>
      </c>
      <c r="E1955" s="5">
        <v>47609</v>
      </c>
      <c r="F1955" s="4"/>
      <c r="G1955" s="4"/>
      <c r="I1955" s="6" t="str">
        <f>IF(Tabelle1[[#This Row],[Beginn]]&lt;1,"",IF(OR(Tabelle1[[#This Row],[Beginn]]="Urlaub",Tabelle1[[#This Row],[Beginn]]="Krank",Tabelle1[[#This Row],[Beginn]]="Feiertag"),8/24,Tabelle1[[#This Row],[Ende]]-Tabelle1[[#This Row],[Beginn]]-Tabelle1[[#This Row],[Pause]]))</f>
        <v/>
      </c>
      <c r="J1955" s="2" t="str">
        <f>IF(ISNUMBER(Tabelle1[[#This Row],[Stunde]]),IF(Tabelle1[[#This Row],[Stunde]]&gt;0,Tabelle1[[#This Row],[Stunde]]*$J$1*24,""),"")</f>
        <v/>
      </c>
      <c r="K1955" t="str">
        <f>IF(MOD(Tabelle1[[#This Row],[Datum]],7)=1,SUMIF(Tabelle1[Datum],"&lt;="&amp;Tabelle1[[#This Row],[Datum]],Tabelle1[Betrag]),"")</f>
        <v/>
      </c>
      <c r="L1955" s="6" t="str">
        <f>IF(MOD(Tabelle1[[#This Row],[Datum]],7)=1,SUMIF(Tabelle1[Datum],"&lt;="&amp;Tabelle1[[#This Row],[Datum]],Tabelle1[Stunde]),"")</f>
        <v/>
      </c>
    </row>
    <row r="1956" spans="2:12" hidden="1">
      <c r="B1956">
        <f>IF(Tabelle1[[#This Row],[Datum]]&lt;1,"",YEAR(Tabelle1[[#This Row],[Datum]]))</f>
        <v>2030</v>
      </c>
      <c r="C1956">
        <f>IF(Tabelle1[[#This Row],[Datum]]&lt;1,"",MONTH(Tabelle1[[#This Row],[Datum]]))</f>
        <v>5</v>
      </c>
      <c r="D1956" t="str">
        <f>IF(Tabelle1[[#This Row],[Verdienst]]="","",_xlfn.ISOWEEKNUM(Tabelle1[[#This Row],[Datum]]))</f>
        <v/>
      </c>
      <c r="E1956" s="5">
        <v>47610</v>
      </c>
      <c r="F1956" s="4"/>
      <c r="G1956" s="4"/>
      <c r="I1956" s="6" t="str">
        <f>IF(Tabelle1[[#This Row],[Beginn]]&lt;1,"",IF(OR(Tabelle1[[#This Row],[Beginn]]="Urlaub",Tabelle1[[#This Row],[Beginn]]="Krank",Tabelle1[[#This Row],[Beginn]]="Feiertag"),8/24,Tabelle1[[#This Row],[Ende]]-Tabelle1[[#This Row],[Beginn]]-Tabelle1[[#This Row],[Pause]]))</f>
        <v/>
      </c>
      <c r="J1956" s="2" t="str">
        <f>IF(ISNUMBER(Tabelle1[[#This Row],[Stunde]]),IF(Tabelle1[[#This Row],[Stunde]]&gt;0,Tabelle1[[#This Row],[Stunde]]*$J$1*24,""),"")</f>
        <v/>
      </c>
      <c r="K1956" t="str">
        <f>IF(MOD(Tabelle1[[#This Row],[Datum]],7)=1,SUMIF(Tabelle1[Datum],"&lt;="&amp;Tabelle1[[#This Row],[Datum]],Tabelle1[Betrag]),"")</f>
        <v/>
      </c>
      <c r="L1956" s="6" t="str">
        <f>IF(MOD(Tabelle1[[#This Row],[Datum]],7)=1,SUMIF(Tabelle1[Datum],"&lt;="&amp;Tabelle1[[#This Row],[Datum]],Tabelle1[Stunde]),"")</f>
        <v/>
      </c>
    </row>
    <row r="1957" spans="2:12" hidden="1">
      <c r="B1957">
        <f>IF(Tabelle1[[#This Row],[Datum]]&lt;1,"",YEAR(Tabelle1[[#This Row],[Datum]]))</f>
        <v>2030</v>
      </c>
      <c r="C1957">
        <f>IF(Tabelle1[[#This Row],[Datum]]&lt;1,"",MONTH(Tabelle1[[#This Row],[Datum]]))</f>
        <v>5</v>
      </c>
      <c r="D1957" t="str">
        <f>IF(Tabelle1[[#This Row],[Verdienst]]="","",_xlfn.ISOWEEKNUM(Tabelle1[[#This Row],[Datum]]))</f>
        <v/>
      </c>
      <c r="E1957" s="5">
        <v>47611</v>
      </c>
      <c r="F1957" s="4"/>
      <c r="G1957" s="4"/>
      <c r="I1957" s="6" t="str">
        <f>IF(Tabelle1[[#This Row],[Beginn]]&lt;1,"",IF(OR(Tabelle1[[#This Row],[Beginn]]="Urlaub",Tabelle1[[#This Row],[Beginn]]="Krank",Tabelle1[[#This Row],[Beginn]]="Feiertag"),8/24,Tabelle1[[#This Row],[Ende]]-Tabelle1[[#This Row],[Beginn]]-Tabelle1[[#This Row],[Pause]]))</f>
        <v/>
      </c>
      <c r="J1957" s="2" t="str">
        <f>IF(ISNUMBER(Tabelle1[[#This Row],[Stunde]]),IF(Tabelle1[[#This Row],[Stunde]]&gt;0,Tabelle1[[#This Row],[Stunde]]*$J$1*24,""),"")</f>
        <v/>
      </c>
      <c r="K1957" t="str">
        <f>IF(MOD(Tabelle1[[#This Row],[Datum]],7)=1,SUMIF(Tabelle1[Datum],"&lt;="&amp;Tabelle1[[#This Row],[Datum]],Tabelle1[Betrag]),"")</f>
        <v/>
      </c>
      <c r="L1957" s="6" t="str">
        <f>IF(MOD(Tabelle1[[#This Row],[Datum]],7)=1,SUMIF(Tabelle1[Datum],"&lt;="&amp;Tabelle1[[#This Row],[Datum]],Tabelle1[Stunde]),"")</f>
        <v/>
      </c>
    </row>
    <row r="1958" spans="2:12" hidden="1">
      <c r="B1958">
        <f>IF(Tabelle1[[#This Row],[Datum]]&lt;1,"",YEAR(Tabelle1[[#This Row],[Datum]]))</f>
        <v>2030</v>
      </c>
      <c r="C1958">
        <f>IF(Tabelle1[[#This Row],[Datum]]&lt;1,"",MONTH(Tabelle1[[#This Row],[Datum]]))</f>
        <v>5</v>
      </c>
      <c r="D1958" t="str">
        <f>IF(Tabelle1[[#This Row],[Verdienst]]="","",_xlfn.ISOWEEKNUM(Tabelle1[[#This Row],[Datum]]))</f>
        <v/>
      </c>
      <c r="E1958" s="5">
        <v>47612</v>
      </c>
      <c r="F1958" s="4"/>
      <c r="G1958" s="4"/>
      <c r="I1958" s="6" t="str">
        <f>IF(Tabelle1[[#This Row],[Beginn]]&lt;1,"",IF(OR(Tabelle1[[#This Row],[Beginn]]="Urlaub",Tabelle1[[#This Row],[Beginn]]="Krank",Tabelle1[[#This Row],[Beginn]]="Feiertag"),8/24,Tabelle1[[#This Row],[Ende]]-Tabelle1[[#This Row],[Beginn]]-Tabelle1[[#This Row],[Pause]]))</f>
        <v/>
      </c>
      <c r="J1958" s="2" t="str">
        <f>IF(ISNUMBER(Tabelle1[[#This Row],[Stunde]]),IF(Tabelle1[[#This Row],[Stunde]]&gt;0,Tabelle1[[#This Row],[Stunde]]*$J$1*24,""),"")</f>
        <v/>
      </c>
      <c r="K1958" t="str">
        <f>IF(MOD(Tabelle1[[#This Row],[Datum]],7)=1,SUMIF(Tabelle1[Datum],"&lt;="&amp;Tabelle1[[#This Row],[Datum]],Tabelle1[Betrag]),"")</f>
        <v/>
      </c>
      <c r="L1958" s="6" t="str">
        <f>IF(MOD(Tabelle1[[#This Row],[Datum]],7)=1,SUMIF(Tabelle1[Datum],"&lt;="&amp;Tabelle1[[#This Row],[Datum]],Tabelle1[Stunde]),"")</f>
        <v/>
      </c>
    </row>
    <row r="1959" spans="2:12" hidden="1">
      <c r="B1959">
        <f>IF(Tabelle1[[#This Row],[Datum]]&lt;1,"",YEAR(Tabelle1[[#This Row],[Datum]]))</f>
        <v>2030</v>
      </c>
      <c r="C1959">
        <f>IF(Tabelle1[[#This Row],[Datum]]&lt;1,"",MONTH(Tabelle1[[#This Row],[Datum]]))</f>
        <v>5</v>
      </c>
      <c r="D1959" t="str">
        <f>IF(Tabelle1[[#This Row],[Verdienst]]="","",_xlfn.ISOWEEKNUM(Tabelle1[[#This Row],[Datum]]))</f>
        <v/>
      </c>
      <c r="E1959" s="5">
        <v>47613</v>
      </c>
      <c r="F1959" s="4"/>
      <c r="G1959" s="4"/>
      <c r="I1959" s="6" t="str">
        <f>IF(Tabelle1[[#This Row],[Beginn]]&lt;1,"",IF(OR(Tabelle1[[#This Row],[Beginn]]="Urlaub",Tabelle1[[#This Row],[Beginn]]="Krank",Tabelle1[[#This Row],[Beginn]]="Feiertag"),8/24,Tabelle1[[#This Row],[Ende]]-Tabelle1[[#This Row],[Beginn]]-Tabelle1[[#This Row],[Pause]]))</f>
        <v/>
      </c>
      <c r="J1959" s="2" t="str">
        <f>IF(ISNUMBER(Tabelle1[[#This Row],[Stunde]]),IF(Tabelle1[[#This Row],[Stunde]]&gt;0,Tabelle1[[#This Row],[Stunde]]*$J$1*24,""),"")</f>
        <v/>
      </c>
      <c r="K1959" t="str">
        <f>IF(MOD(Tabelle1[[#This Row],[Datum]],7)=1,SUMIF(Tabelle1[Datum],"&lt;="&amp;Tabelle1[[#This Row],[Datum]],Tabelle1[Betrag]),"")</f>
        <v/>
      </c>
      <c r="L1959" s="6" t="str">
        <f>IF(MOD(Tabelle1[[#This Row],[Datum]],7)=1,SUMIF(Tabelle1[Datum],"&lt;="&amp;Tabelle1[[#This Row],[Datum]],Tabelle1[Stunde]),"")</f>
        <v/>
      </c>
    </row>
    <row r="1960" spans="2:12" hidden="1">
      <c r="B1960">
        <f>IF(Tabelle1[[#This Row],[Datum]]&lt;1,"",YEAR(Tabelle1[[#This Row],[Datum]]))</f>
        <v>2030</v>
      </c>
      <c r="C1960">
        <f>IF(Tabelle1[[#This Row],[Datum]]&lt;1,"",MONTH(Tabelle1[[#This Row],[Datum]]))</f>
        <v>5</v>
      </c>
      <c r="D1960" t="str">
        <f>IF(Tabelle1[[#This Row],[Verdienst]]="","",_xlfn.ISOWEEKNUM(Tabelle1[[#This Row],[Datum]]))</f>
        <v/>
      </c>
      <c r="E1960" s="5">
        <v>47614</v>
      </c>
      <c r="F1960" s="4"/>
      <c r="G1960" s="4"/>
      <c r="I1960" s="6" t="str">
        <f>IF(Tabelle1[[#This Row],[Beginn]]&lt;1,"",IF(OR(Tabelle1[[#This Row],[Beginn]]="Urlaub",Tabelle1[[#This Row],[Beginn]]="Krank",Tabelle1[[#This Row],[Beginn]]="Feiertag"),8/24,Tabelle1[[#This Row],[Ende]]-Tabelle1[[#This Row],[Beginn]]-Tabelle1[[#This Row],[Pause]]))</f>
        <v/>
      </c>
      <c r="J1960" s="2" t="str">
        <f>IF(ISNUMBER(Tabelle1[[#This Row],[Stunde]]),IF(Tabelle1[[#This Row],[Stunde]]&gt;0,Tabelle1[[#This Row],[Stunde]]*$J$1*24,""),"")</f>
        <v/>
      </c>
      <c r="K1960" t="str">
        <f>IF(MOD(Tabelle1[[#This Row],[Datum]],7)=1,SUMIF(Tabelle1[Datum],"&lt;="&amp;Tabelle1[[#This Row],[Datum]],Tabelle1[Betrag]),"")</f>
        <v/>
      </c>
      <c r="L1960" s="6" t="str">
        <f>IF(MOD(Tabelle1[[#This Row],[Datum]],7)=1,SUMIF(Tabelle1[Datum],"&lt;="&amp;Tabelle1[[#This Row],[Datum]],Tabelle1[Stunde]),"")</f>
        <v/>
      </c>
    </row>
    <row r="1961" spans="2:12" hidden="1">
      <c r="B1961">
        <f>IF(Tabelle1[[#This Row],[Datum]]&lt;1,"",YEAR(Tabelle1[[#This Row],[Datum]]))</f>
        <v>2030</v>
      </c>
      <c r="C1961">
        <f>IF(Tabelle1[[#This Row],[Datum]]&lt;1,"",MONTH(Tabelle1[[#This Row],[Datum]]))</f>
        <v>5</v>
      </c>
      <c r="D1961">
        <f>IF(Tabelle1[[#This Row],[Verdienst]]="","",_xlfn.ISOWEEKNUM(Tabelle1[[#This Row],[Datum]]))</f>
        <v>19</v>
      </c>
      <c r="E1961" s="5">
        <v>47615</v>
      </c>
      <c r="F1961" s="4"/>
      <c r="G1961" s="4"/>
      <c r="I1961" s="6" t="str">
        <f>IF(Tabelle1[[#This Row],[Beginn]]&lt;1,"",IF(OR(Tabelle1[[#This Row],[Beginn]]="Urlaub",Tabelle1[[#This Row],[Beginn]]="Krank",Tabelle1[[#This Row],[Beginn]]="Feiertag"),8/24,Tabelle1[[#This Row],[Ende]]-Tabelle1[[#This Row],[Beginn]]-Tabelle1[[#This Row],[Pause]]))</f>
        <v/>
      </c>
      <c r="J1961" s="2" t="str">
        <f>IF(ISNUMBER(Tabelle1[[#This Row],[Stunde]]),IF(Tabelle1[[#This Row],[Stunde]]&gt;0,Tabelle1[[#This Row],[Stunde]]*$J$1*24,""),"")</f>
        <v/>
      </c>
      <c r="K1961">
        <f>IF(MOD(Tabelle1[[#This Row],[Datum]],7)=1,SUMIF(Tabelle1[Datum],"&lt;="&amp;Tabelle1[[#This Row],[Datum]],Tabelle1[Betrag]),"")</f>
        <v>506.55999999999995</v>
      </c>
      <c r="L1961" s="6">
        <f>IF(MOD(Tabelle1[[#This Row],[Datum]],7)=1,SUMIF(Tabelle1[Datum],"&lt;="&amp;Tabelle1[[#This Row],[Datum]],Tabelle1[Stunde]),"")</f>
        <v>1.3333333333333333</v>
      </c>
    </row>
    <row r="1962" spans="2:12" hidden="1">
      <c r="B1962">
        <f>IF(Tabelle1[[#This Row],[Datum]]&lt;1,"",YEAR(Tabelle1[[#This Row],[Datum]]))</f>
        <v>2030</v>
      </c>
      <c r="C1962">
        <f>IF(Tabelle1[[#This Row],[Datum]]&lt;1,"",MONTH(Tabelle1[[#This Row],[Datum]]))</f>
        <v>5</v>
      </c>
      <c r="D1962" t="str">
        <f>IF(Tabelle1[[#This Row],[Verdienst]]="","",_xlfn.ISOWEEKNUM(Tabelle1[[#This Row],[Datum]]))</f>
        <v/>
      </c>
      <c r="E1962" s="5">
        <v>47616</v>
      </c>
      <c r="F1962" s="4"/>
      <c r="G1962" s="4"/>
      <c r="I1962" s="6" t="str">
        <f>IF(Tabelle1[[#This Row],[Beginn]]&lt;1,"",IF(OR(Tabelle1[[#This Row],[Beginn]]="Urlaub",Tabelle1[[#This Row],[Beginn]]="Krank",Tabelle1[[#This Row],[Beginn]]="Feiertag"),8/24,Tabelle1[[#This Row],[Ende]]-Tabelle1[[#This Row],[Beginn]]-Tabelle1[[#This Row],[Pause]]))</f>
        <v/>
      </c>
      <c r="J1962" s="2" t="str">
        <f>IF(ISNUMBER(Tabelle1[[#This Row],[Stunde]]),IF(Tabelle1[[#This Row],[Stunde]]&gt;0,Tabelle1[[#This Row],[Stunde]]*$J$1*24,""),"")</f>
        <v/>
      </c>
      <c r="K1962" t="str">
        <f>IF(MOD(Tabelle1[[#This Row],[Datum]],7)=1,SUMIF(Tabelle1[Datum],"&lt;="&amp;Tabelle1[[#This Row],[Datum]],Tabelle1[Betrag]),"")</f>
        <v/>
      </c>
      <c r="L1962" s="6" t="str">
        <f>IF(MOD(Tabelle1[[#This Row],[Datum]],7)=1,SUMIF(Tabelle1[Datum],"&lt;="&amp;Tabelle1[[#This Row],[Datum]],Tabelle1[Stunde]),"")</f>
        <v/>
      </c>
    </row>
    <row r="1963" spans="2:12" hidden="1">
      <c r="B1963">
        <f>IF(Tabelle1[[#This Row],[Datum]]&lt;1,"",YEAR(Tabelle1[[#This Row],[Datum]]))</f>
        <v>2030</v>
      </c>
      <c r="C1963">
        <f>IF(Tabelle1[[#This Row],[Datum]]&lt;1,"",MONTH(Tabelle1[[#This Row],[Datum]]))</f>
        <v>5</v>
      </c>
      <c r="D1963" t="str">
        <f>IF(Tabelle1[[#This Row],[Verdienst]]="","",_xlfn.ISOWEEKNUM(Tabelle1[[#This Row],[Datum]]))</f>
        <v/>
      </c>
      <c r="E1963" s="5">
        <v>47617</v>
      </c>
      <c r="F1963" s="4"/>
      <c r="G1963" s="4"/>
      <c r="I1963" s="6" t="str">
        <f>IF(Tabelle1[[#This Row],[Beginn]]&lt;1,"",IF(OR(Tabelle1[[#This Row],[Beginn]]="Urlaub",Tabelle1[[#This Row],[Beginn]]="Krank",Tabelle1[[#This Row],[Beginn]]="Feiertag"),8/24,Tabelle1[[#This Row],[Ende]]-Tabelle1[[#This Row],[Beginn]]-Tabelle1[[#This Row],[Pause]]))</f>
        <v/>
      </c>
      <c r="J1963" s="2" t="str">
        <f>IF(ISNUMBER(Tabelle1[[#This Row],[Stunde]]),IF(Tabelle1[[#This Row],[Stunde]]&gt;0,Tabelle1[[#This Row],[Stunde]]*$J$1*24,""),"")</f>
        <v/>
      </c>
      <c r="K1963" t="str">
        <f>IF(MOD(Tabelle1[[#This Row],[Datum]],7)=1,SUMIF(Tabelle1[Datum],"&lt;="&amp;Tabelle1[[#This Row],[Datum]],Tabelle1[Betrag]),"")</f>
        <v/>
      </c>
      <c r="L1963" s="6" t="str">
        <f>IF(MOD(Tabelle1[[#This Row],[Datum]],7)=1,SUMIF(Tabelle1[Datum],"&lt;="&amp;Tabelle1[[#This Row],[Datum]],Tabelle1[Stunde]),"")</f>
        <v/>
      </c>
    </row>
    <row r="1964" spans="2:12" hidden="1">
      <c r="B1964">
        <f>IF(Tabelle1[[#This Row],[Datum]]&lt;1,"",YEAR(Tabelle1[[#This Row],[Datum]]))</f>
        <v>2030</v>
      </c>
      <c r="C1964">
        <f>IF(Tabelle1[[#This Row],[Datum]]&lt;1,"",MONTH(Tabelle1[[#This Row],[Datum]]))</f>
        <v>5</v>
      </c>
      <c r="D1964" t="str">
        <f>IF(Tabelle1[[#This Row],[Verdienst]]="","",_xlfn.ISOWEEKNUM(Tabelle1[[#This Row],[Datum]]))</f>
        <v/>
      </c>
      <c r="E1964" s="5">
        <v>47618</v>
      </c>
      <c r="F1964" s="4"/>
      <c r="G1964" s="4"/>
      <c r="I1964" s="6" t="str">
        <f>IF(Tabelle1[[#This Row],[Beginn]]&lt;1,"",IF(OR(Tabelle1[[#This Row],[Beginn]]="Urlaub",Tabelle1[[#This Row],[Beginn]]="Krank",Tabelle1[[#This Row],[Beginn]]="Feiertag"),8/24,Tabelle1[[#This Row],[Ende]]-Tabelle1[[#This Row],[Beginn]]-Tabelle1[[#This Row],[Pause]]))</f>
        <v/>
      </c>
      <c r="J1964" s="2" t="str">
        <f>IF(ISNUMBER(Tabelle1[[#This Row],[Stunde]]),IF(Tabelle1[[#This Row],[Stunde]]&gt;0,Tabelle1[[#This Row],[Stunde]]*$J$1*24,""),"")</f>
        <v/>
      </c>
      <c r="K1964" t="str">
        <f>IF(MOD(Tabelle1[[#This Row],[Datum]],7)=1,SUMIF(Tabelle1[Datum],"&lt;="&amp;Tabelle1[[#This Row],[Datum]],Tabelle1[Betrag]),"")</f>
        <v/>
      </c>
      <c r="L1964" s="6" t="str">
        <f>IF(MOD(Tabelle1[[#This Row],[Datum]],7)=1,SUMIF(Tabelle1[Datum],"&lt;="&amp;Tabelle1[[#This Row],[Datum]],Tabelle1[Stunde]),"")</f>
        <v/>
      </c>
    </row>
    <row r="1965" spans="2:12" hidden="1">
      <c r="B1965">
        <f>IF(Tabelle1[[#This Row],[Datum]]&lt;1,"",YEAR(Tabelle1[[#This Row],[Datum]]))</f>
        <v>2030</v>
      </c>
      <c r="C1965">
        <f>IF(Tabelle1[[#This Row],[Datum]]&lt;1,"",MONTH(Tabelle1[[#This Row],[Datum]]))</f>
        <v>5</v>
      </c>
      <c r="D1965" t="str">
        <f>IF(Tabelle1[[#This Row],[Verdienst]]="","",_xlfn.ISOWEEKNUM(Tabelle1[[#This Row],[Datum]]))</f>
        <v/>
      </c>
      <c r="E1965" s="5">
        <v>47619</v>
      </c>
      <c r="F1965" s="4"/>
      <c r="G1965" s="4"/>
      <c r="I1965" s="6" t="str">
        <f>IF(Tabelle1[[#This Row],[Beginn]]&lt;1,"",IF(OR(Tabelle1[[#This Row],[Beginn]]="Urlaub",Tabelle1[[#This Row],[Beginn]]="Krank",Tabelle1[[#This Row],[Beginn]]="Feiertag"),8/24,Tabelle1[[#This Row],[Ende]]-Tabelle1[[#This Row],[Beginn]]-Tabelle1[[#This Row],[Pause]]))</f>
        <v/>
      </c>
      <c r="J1965" s="2" t="str">
        <f>IF(ISNUMBER(Tabelle1[[#This Row],[Stunde]]),IF(Tabelle1[[#This Row],[Stunde]]&gt;0,Tabelle1[[#This Row],[Stunde]]*$J$1*24,""),"")</f>
        <v/>
      </c>
      <c r="K1965" t="str">
        <f>IF(MOD(Tabelle1[[#This Row],[Datum]],7)=1,SUMIF(Tabelle1[Datum],"&lt;="&amp;Tabelle1[[#This Row],[Datum]],Tabelle1[Betrag]),"")</f>
        <v/>
      </c>
      <c r="L1965" s="6" t="str">
        <f>IF(MOD(Tabelle1[[#This Row],[Datum]],7)=1,SUMIF(Tabelle1[Datum],"&lt;="&amp;Tabelle1[[#This Row],[Datum]],Tabelle1[Stunde]),"")</f>
        <v/>
      </c>
    </row>
    <row r="1966" spans="2:12" hidden="1">
      <c r="B1966">
        <f>IF(Tabelle1[[#This Row],[Datum]]&lt;1,"",YEAR(Tabelle1[[#This Row],[Datum]]))</f>
        <v>2030</v>
      </c>
      <c r="C1966">
        <f>IF(Tabelle1[[#This Row],[Datum]]&lt;1,"",MONTH(Tabelle1[[#This Row],[Datum]]))</f>
        <v>5</v>
      </c>
      <c r="D1966" t="str">
        <f>IF(Tabelle1[[#This Row],[Verdienst]]="","",_xlfn.ISOWEEKNUM(Tabelle1[[#This Row],[Datum]]))</f>
        <v/>
      </c>
      <c r="E1966" s="5">
        <v>47620</v>
      </c>
      <c r="F1966" s="4"/>
      <c r="G1966" s="4"/>
      <c r="I1966" s="6" t="str">
        <f>IF(Tabelle1[[#This Row],[Beginn]]&lt;1,"",IF(OR(Tabelle1[[#This Row],[Beginn]]="Urlaub",Tabelle1[[#This Row],[Beginn]]="Krank",Tabelle1[[#This Row],[Beginn]]="Feiertag"),8/24,Tabelle1[[#This Row],[Ende]]-Tabelle1[[#This Row],[Beginn]]-Tabelle1[[#This Row],[Pause]]))</f>
        <v/>
      </c>
      <c r="J1966" s="2" t="str">
        <f>IF(ISNUMBER(Tabelle1[[#This Row],[Stunde]]),IF(Tabelle1[[#This Row],[Stunde]]&gt;0,Tabelle1[[#This Row],[Stunde]]*$J$1*24,""),"")</f>
        <v/>
      </c>
      <c r="K1966" t="str">
        <f>IF(MOD(Tabelle1[[#This Row],[Datum]],7)=1,SUMIF(Tabelle1[Datum],"&lt;="&amp;Tabelle1[[#This Row],[Datum]],Tabelle1[Betrag]),"")</f>
        <v/>
      </c>
      <c r="L1966" s="6" t="str">
        <f>IF(MOD(Tabelle1[[#This Row],[Datum]],7)=1,SUMIF(Tabelle1[Datum],"&lt;="&amp;Tabelle1[[#This Row],[Datum]],Tabelle1[Stunde]),"")</f>
        <v/>
      </c>
    </row>
    <row r="1967" spans="2:12" hidden="1">
      <c r="B1967">
        <f>IF(Tabelle1[[#This Row],[Datum]]&lt;1,"",YEAR(Tabelle1[[#This Row],[Datum]]))</f>
        <v>2030</v>
      </c>
      <c r="C1967">
        <f>IF(Tabelle1[[#This Row],[Datum]]&lt;1,"",MONTH(Tabelle1[[#This Row],[Datum]]))</f>
        <v>5</v>
      </c>
      <c r="D1967" t="str">
        <f>IF(Tabelle1[[#This Row],[Verdienst]]="","",_xlfn.ISOWEEKNUM(Tabelle1[[#This Row],[Datum]]))</f>
        <v/>
      </c>
      <c r="E1967" s="5">
        <v>47621</v>
      </c>
      <c r="F1967" s="4"/>
      <c r="G1967" s="4"/>
      <c r="I1967" s="6" t="str">
        <f>IF(Tabelle1[[#This Row],[Beginn]]&lt;1,"",IF(OR(Tabelle1[[#This Row],[Beginn]]="Urlaub",Tabelle1[[#This Row],[Beginn]]="Krank",Tabelle1[[#This Row],[Beginn]]="Feiertag"),8/24,Tabelle1[[#This Row],[Ende]]-Tabelle1[[#This Row],[Beginn]]-Tabelle1[[#This Row],[Pause]]))</f>
        <v/>
      </c>
      <c r="J1967" s="2" t="str">
        <f>IF(ISNUMBER(Tabelle1[[#This Row],[Stunde]]),IF(Tabelle1[[#This Row],[Stunde]]&gt;0,Tabelle1[[#This Row],[Stunde]]*$J$1*24,""),"")</f>
        <v/>
      </c>
      <c r="K1967" t="str">
        <f>IF(MOD(Tabelle1[[#This Row],[Datum]],7)=1,SUMIF(Tabelle1[Datum],"&lt;="&amp;Tabelle1[[#This Row],[Datum]],Tabelle1[Betrag]),"")</f>
        <v/>
      </c>
      <c r="L1967" s="6" t="str">
        <f>IF(MOD(Tabelle1[[#This Row],[Datum]],7)=1,SUMIF(Tabelle1[Datum],"&lt;="&amp;Tabelle1[[#This Row],[Datum]],Tabelle1[Stunde]),"")</f>
        <v/>
      </c>
    </row>
    <row r="1968" spans="2:12" hidden="1">
      <c r="B1968">
        <f>IF(Tabelle1[[#This Row],[Datum]]&lt;1,"",YEAR(Tabelle1[[#This Row],[Datum]]))</f>
        <v>2030</v>
      </c>
      <c r="C1968">
        <f>IF(Tabelle1[[#This Row],[Datum]]&lt;1,"",MONTH(Tabelle1[[#This Row],[Datum]]))</f>
        <v>5</v>
      </c>
      <c r="D1968">
        <f>IF(Tabelle1[[#This Row],[Verdienst]]="","",_xlfn.ISOWEEKNUM(Tabelle1[[#This Row],[Datum]]))</f>
        <v>20</v>
      </c>
      <c r="E1968" s="5">
        <v>47622</v>
      </c>
      <c r="F1968" s="4"/>
      <c r="G1968" s="4"/>
      <c r="I1968" s="6" t="str">
        <f>IF(Tabelle1[[#This Row],[Beginn]]&lt;1,"",IF(OR(Tabelle1[[#This Row],[Beginn]]="Urlaub",Tabelle1[[#This Row],[Beginn]]="Krank",Tabelle1[[#This Row],[Beginn]]="Feiertag"),8/24,Tabelle1[[#This Row],[Ende]]-Tabelle1[[#This Row],[Beginn]]-Tabelle1[[#This Row],[Pause]]))</f>
        <v/>
      </c>
      <c r="J1968" s="2" t="str">
        <f>IF(ISNUMBER(Tabelle1[[#This Row],[Stunde]]),IF(Tabelle1[[#This Row],[Stunde]]&gt;0,Tabelle1[[#This Row],[Stunde]]*$J$1*24,""),"")</f>
        <v/>
      </c>
      <c r="K1968">
        <f>IF(MOD(Tabelle1[[#This Row],[Datum]],7)=1,SUMIF(Tabelle1[Datum],"&lt;="&amp;Tabelle1[[#This Row],[Datum]],Tabelle1[Betrag]),"")</f>
        <v>506.55999999999995</v>
      </c>
      <c r="L1968" s="6">
        <f>IF(MOD(Tabelle1[[#This Row],[Datum]],7)=1,SUMIF(Tabelle1[Datum],"&lt;="&amp;Tabelle1[[#This Row],[Datum]],Tabelle1[Stunde]),"")</f>
        <v>1.3333333333333333</v>
      </c>
    </row>
    <row r="1969" spans="2:12" hidden="1">
      <c r="B1969">
        <f>IF(Tabelle1[[#This Row],[Datum]]&lt;1,"",YEAR(Tabelle1[[#This Row],[Datum]]))</f>
        <v>2030</v>
      </c>
      <c r="C1969">
        <f>IF(Tabelle1[[#This Row],[Datum]]&lt;1,"",MONTH(Tabelle1[[#This Row],[Datum]]))</f>
        <v>5</v>
      </c>
      <c r="D1969" t="str">
        <f>IF(Tabelle1[[#This Row],[Verdienst]]="","",_xlfn.ISOWEEKNUM(Tabelle1[[#This Row],[Datum]]))</f>
        <v/>
      </c>
      <c r="E1969" s="5">
        <v>47623</v>
      </c>
      <c r="F1969" s="4"/>
      <c r="G1969" s="4"/>
      <c r="I1969" s="6" t="str">
        <f>IF(Tabelle1[[#This Row],[Beginn]]&lt;1,"",IF(OR(Tabelle1[[#This Row],[Beginn]]="Urlaub",Tabelle1[[#This Row],[Beginn]]="Krank",Tabelle1[[#This Row],[Beginn]]="Feiertag"),8/24,Tabelle1[[#This Row],[Ende]]-Tabelle1[[#This Row],[Beginn]]-Tabelle1[[#This Row],[Pause]]))</f>
        <v/>
      </c>
      <c r="J1969" s="2" t="str">
        <f>IF(ISNUMBER(Tabelle1[[#This Row],[Stunde]]),IF(Tabelle1[[#This Row],[Stunde]]&gt;0,Tabelle1[[#This Row],[Stunde]]*$J$1*24,""),"")</f>
        <v/>
      </c>
      <c r="K1969" t="str">
        <f>IF(MOD(Tabelle1[[#This Row],[Datum]],7)=1,SUMIF(Tabelle1[Datum],"&lt;="&amp;Tabelle1[[#This Row],[Datum]],Tabelle1[Betrag]),"")</f>
        <v/>
      </c>
      <c r="L1969" s="6" t="str">
        <f>IF(MOD(Tabelle1[[#This Row],[Datum]],7)=1,SUMIF(Tabelle1[Datum],"&lt;="&amp;Tabelle1[[#This Row],[Datum]],Tabelle1[Stunde]),"")</f>
        <v/>
      </c>
    </row>
    <row r="1970" spans="2:12" hidden="1">
      <c r="B1970">
        <f>IF(Tabelle1[[#This Row],[Datum]]&lt;1,"",YEAR(Tabelle1[[#This Row],[Datum]]))</f>
        <v>2030</v>
      </c>
      <c r="C1970">
        <f>IF(Tabelle1[[#This Row],[Datum]]&lt;1,"",MONTH(Tabelle1[[#This Row],[Datum]]))</f>
        <v>5</v>
      </c>
      <c r="D1970" t="str">
        <f>IF(Tabelle1[[#This Row],[Verdienst]]="","",_xlfn.ISOWEEKNUM(Tabelle1[[#This Row],[Datum]]))</f>
        <v/>
      </c>
      <c r="E1970" s="5">
        <v>47624</v>
      </c>
      <c r="F1970" s="4"/>
      <c r="G1970" s="4"/>
      <c r="I1970" s="6" t="str">
        <f>IF(Tabelle1[[#This Row],[Beginn]]&lt;1,"",IF(OR(Tabelle1[[#This Row],[Beginn]]="Urlaub",Tabelle1[[#This Row],[Beginn]]="Krank",Tabelle1[[#This Row],[Beginn]]="Feiertag"),8/24,Tabelle1[[#This Row],[Ende]]-Tabelle1[[#This Row],[Beginn]]-Tabelle1[[#This Row],[Pause]]))</f>
        <v/>
      </c>
      <c r="J1970" s="2" t="str">
        <f>IF(ISNUMBER(Tabelle1[[#This Row],[Stunde]]),IF(Tabelle1[[#This Row],[Stunde]]&gt;0,Tabelle1[[#This Row],[Stunde]]*$J$1*24,""),"")</f>
        <v/>
      </c>
      <c r="K1970" t="str">
        <f>IF(MOD(Tabelle1[[#This Row],[Datum]],7)=1,SUMIF(Tabelle1[Datum],"&lt;="&amp;Tabelle1[[#This Row],[Datum]],Tabelle1[Betrag]),"")</f>
        <v/>
      </c>
      <c r="L1970" s="6" t="str">
        <f>IF(MOD(Tabelle1[[#This Row],[Datum]],7)=1,SUMIF(Tabelle1[Datum],"&lt;="&amp;Tabelle1[[#This Row],[Datum]],Tabelle1[Stunde]),"")</f>
        <v/>
      </c>
    </row>
    <row r="1971" spans="2:12" hidden="1">
      <c r="B1971">
        <f>IF(Tabelle1[[#This Row],[Datum]]&lt;1,"",YEAR(Tabelle1[[#This Row],[Datum]]))</f>
        <v>2030</v>
      </c>
      <c r="C1971">
        <f>IF(Tabelle1[[#This Row],[Datum]]&lt;1,"",MONTH(Tabelle1[[#This Row],[Datum]]))</f>
        <v>5</v>
      </c>
      <c r="D1971" t="str">
        <f>IF(Tabelle1[[#This Row],[Verdienst]]="","",_xlfn.ISOWEEKNUM(Tabelle1[[#This Row],[Datum]]))</f>
        <v/>
      </c>
      <c r="E1971" s="5">
        <v>47625</v>
      </c>
      <c r="F1971" s="4"/>
      <c r="G1971" s="4"/>
      <c r="I1971" s="6" t="str">
        <f>IF(Tabelle1[[#This Row],[Beginn]]&lt;1,"",IF(OR(Tabelle1[[#This Row],[Beginn]]="Urlaub",Tabelle1[[#This Row],[Beginn]]="Krank",Tabelle1[[#This Row],[Beginn]]="Feiertag"),8/24,Tabelle1[[#This Row],[Ende]]-Tabelle1[[#This Row],[Beginn]]-Tabelle1[[#This Row],[Pause]]))</f>
        <v/>
      </c>
      <c r="J1971" s="2" t="str">
        <f>IF(ISNUMBER(Tabelle1[[#This Row],[Stunde]]),IF(Tabelle1[[#This Row],[Stunde]]&gt;0,Tabelle1[[#This Row],[Stunde]]*$J$1*24,""),"")</f>
        <v/>
      </c>
      <c r="K1971" t="str">
        <f>IF(MOD(Tabelle1[[#This Row],[Datum]],7)=1,SUMIF(Tabelle1[Datum],"&lt;="&amp;Tabelle1[[#This Row],[Datum]],Tabelle1[Betrag]),"")</f>
        <v/>
      </c>
      <c r="L1971" s="6" t="str">
        <f>IF(MOD(Tabelle1[[#This Row],[Datum]],7)=1,SUMIF(Tabelle1[Datum],"&lt;="&amp;Tabelle1[[#This Row],[Datum]],Tabelle1[Stunde]),"")</f>
        <v/>
      </c>
    </row>
    <row r="1972" spans="2:12" hidden="1">
      <c r="B1972">
        <f>IF(Tabelle1[[#This Row],[Datum]]&lt;1,"",YEAR(Tabelle1[[#This Row],[Datum]]))</f>
        <v>2030</v>
      </c>
      <c r="C1972">
        <f>IF(Tabelle1[[#This Row],[Datum]]&lt;1,"",MONTH(Tabelle1[[#This Row],[Datum]]))</f>
        <v>5</v>
      </c>
      <c r="D1972" t="str">
        <f>IF(Tabelle1[[#This Row],[Verdienst]]="","",_xlfn.ISOWEEKNUM(Tabelle1[[#This Row],[Datum]]))</f>
        <v/>
      </c>
      <c r="E1972" s="5">
        <v>47626</v>
      </c>
      <c r="F1972" s="4"/>
      <c r="G1972" s="4"/>
      <c r="I1972" s="6" t="str">
        <f>IF(Tabelle1[[#This Row],[Beginn]]&lt;1,"",IF(OR(Tabelle1[[#This Row],[Beginn]]="Urlaub",Tabelle1[[#This Row],[Beginn]]="Krank",Tabelle1[[#This Row],[Beginn]]="Feiertag"),8/24,Tabelle1[[#This Row],[Ende]]-Tabelle1[[#This Row],[Beginn]]-Tabelle1[[#This Row],[Pause]]))</f>
        <v/>
      </c>
      <c r="J1972" s="2" t="str">
        <f>IF(ISNUMBER(Tabelle1[[#This Row],[Stunde]]),IF(Tabelle1[[#This Row],[Stunde]]&gt;0,Tabelle1[[#This Row],[Stunde]]*$J$1*24,""),"")</f>
        <v/>
      </c>
      <c r="K1972" t="str">
        <f>IF(MOD(Tabelle1[[#This Row],[Datum]],7)=1,SUMIF(Tabelle1[Datum],"&lt;="&amp;Tabelle1[[#This Row],[Datum]],Tabelle1[Betrag]),"")</f>
        <v/>
      </c>
      <c r="L1972" s="6" t="str">
        <f>IF(MOD(Tabelle1[[#This Row],[Datum]],7)=1,SUMIF(Tabelle1[Datum],"&lt;="&amp;Tabelle1[[#This Row],[Datum]],Tabelle1[Stunde]),"")</f>
        <v/>
      </c>
    </row>
    <row r="1973" spans="2:12" hidden="1">
      <c r="B1973">
        <f>IF(Tabelle1[[#This Row],[Datum]]&lt;1,"",YEAR(Tabelle1[[#This Row],[Datum]]))</f>
        <v>2030</v>
      </c>
      <c r="C1973">
        <f>IF(Tabelle1[[#This Row],[Datum]]&lt;1,"",MONTH(Tabelle1[[#This Row],[Datum]]))</f>
        <v>5</v>
      </c>
      <c r="D1973" t="str">
        <f>IF(Tabelle1[[#This Row],[Verdienst]]="","",_xlfn.ISOWEEKNUM(Tabelle1[[#This Row],[Datum]]))</f>
        <v/>
      </c>
      <c r="E1973" s="5">
        <v>47627</v>
      </c>
      <c r="F1973" s="4"/>
      <c r="G1973" s="4"/>
      <c r="I1973" s="6" t="str">
        <f>IF(Tabelle1[[#This Row],[Beginn]]&lt;1,"",IF(OR(Tabelle1[[#This Row],[Beginn]]="Urlaub",Tabelle1[[#This Row],[Beginn]]="Krank",Tabelle1[[#This Row],[Beginn]]="Feiertag"),8/24,Tabelle1[[#This Row],[Ende]]-Tabelle1[[#This Row],[Beginn]]-Tabelle1[[#This Row],[Pause]]))</f>
        <v/>
      </c>
      <c r="J1973" s="2" t="str">
        <f>IF(ISNUMBER(Tabelle1[[#This Row],[Stunde]]),IF(Tabelle1[[#This Row],[Stunde]]&gt;0,Tabelle1[[#This Row],[Stunde]]*$J$1*24,""),"")</f>
        <v/>
      </c>
      <c r="K1973" t="str">
        <f>IF(MOD(Tabelle1[[#This Row],[Datum]],7)=1,SUMIF(Tabelle1[Datum],"&lt;="&amp;Tabelle1[[#This Row],[Datum]],Tabelle1[Betrag]),"")</f>
        <v/>
      </c>
      <c r="L1973" s="6" t="str">
        <f>IF(MOD(Tabelle1[[#This Row],[Datum]],7)=1,SUMIF(Tabelle1[Datum],"&lt;="&amp;Tabelle1[[#This Row],[Datum]],Tabelle1[Stunde]),"")</f>
        <v/>
      </c>
    </row>
    <row r="1974" spans="2:12" hidden="1">
      <c r="B1974">
        <f>IF(Tabelle1[[#This Row],[Datum]]&lt;1,"",YEAR(Tabelle1[[#This Row],[Datum]]))</f>
        <v>2030</v>
      </c>
      <c r="C1974">
        <f>IF(Tabelle1[[#This Row],[Datum]]&lt;1,"",MONTH(Tabelle1[[#This Row],[Datum]]))</f>
        <v>5</v>
      </c>
      <c r="D1974" t="str">
        <f>IF(Tabelle1[[#This Row],[Verdienst]]="","",_xlfn.ISOWEEKNUM(Tabelle1[[#This Row],[Datum]]))</f>
        <v/>
      </c>
      <c r="E1974" s="5">
        <v>47628</v>
      </c>
      <c r="F1974" s="4"/>
      <c r="G1974" s="4"/>
      <c r="I1974" s="6" t="str">
        <f>IF(Tabelle1[[#This Row],[Beginn]]&lt;1,"",IF(OR(Tabelle1[[#This Row],[Beginn]]="Urlaub",Tabelle1[[#This Row],[Beginn]]="Krank",Tabelle1[[#This Row],[Beginn]]="Feiertag"),8/24,Tabelle1[[#This Row],[Ende]]-Tabelle1[[#This Row],[Beginn]]-Tabelle1[[#This Row],[Pause]]))</f>
        <v/>
      </c>
      <c r="J1974" s="2" t="str">
        <f>IF(ISNUMBER(Tabelle1[[#This Row],[Stunde]]),IF(Tabelle1[[#This Row],[Stunde]]&gt;0,Tabelle1[[#This Row],[Stunde]]*$J$1*24,""),"")</f>
        <v/>
      </c>
      <c r="K1974" t="str">
        <f>IF(MOD(Tabelle1[[#This Row],[Datum]],7)=1,SUMIF(Tabelle1[Datum],"&lt;="&amp;Tabelle1[[#This Row],[Datum]],Tabelle1[Betrag]),"")</f>
        <v/>
      </c>
      <c r="L1974" s="6" t="str">
        <f>IF(MOD(Tabelle1[[#This Row],[Datum]],7)=1,SUMIF(Tabelle1[Datum],"&lt;="&amp;Tabelle1[[#This Row],[Datum]],Tabelle1[Stunde]),"")</f>
        <v/>
      </c>
    </row>
    <row r="1975" spans="2:12" hidden="1">
      <c r="B1975">
        <f>IF(Tabelle1[[#This Row],[Datum]]&lt;1,"",YEAR(Tabelle1[[#This Row],[Datum]]))</f>
        <v>2030</v>
      </c>
      <c r="C1975">
        <f>IF(Tabelle1[[#This Row],[Datum]]&lt;1,"",MONTH(Tabelle1[[#This Row],[Datum]]))</f>
        <v>5</v>
      </c>
      <c r="D1975">
        <f>IF(Tabelle1[[#This Row],[Verdienst]]="","",_xlfn.ISOWEEKNUM(Tabelle1[[#This Row],[Datum]]))</f>
        <v>21</v>
      </c>
      <c r="E1975" s="5">
        <v>47629</v>
      </c>
      <c r="F1975" s="4"/>
      <c r="G1975" s="4"/>
      <c r="I1975" s="6" t="str">
        <f>IF(Tabelle1[[#This Row],[Beginn]]&lt;1,"",IF(OR(Tabelle1[[#This Row],[Beginn]]="Urlaub",Tabelle1[[#This Row],[Beginn]]="Krank",Tabelle1[[#This Row],[Beginn]]="Feiertag"),8/24,Tabelle1[[#This Row],[Ende]]-Tabelle1[[#This Row],[Beginn]]-Tabelle1[[#This Row],[Pause]]))</f>
        <v/>
      </c>
      <c r="J1975" s="2" t="str">
        <f>IF(ISNUMBER(Tabelle1[[#This Row],[Stunde]]),IF(Tabelle1[[#This Row],[Stunde]]&gt;0,Tabelle1[[#This Row],[Stunde]]*$J$1*24,""),"")</f>
        <v/>
      </c>
      <c r="K1975">
        <f>IF(MOD(Tabelle1[[#This Row],[Datum]],7)=1,SUMIF(Tabelle1[Datum],"&lt;="&amp;Tabelle1[[#This Row],[Datum]],Tabelle1[Betrag]),"")</f>
        <v>506.55999999999995</v>
      </c>
      <c r="L1975" s="6">
        <f>IF(MOD(Tabelle1[[#This Row],[Datum]],7)=1,SUMIF(Tabelle1[Datum],"&lt;="&amp;Tabelle1[[#This Row],[Datum]],Tabelle1[Stunde]),"")</f>
        <v>1.3333333333333333</v>
      </c>
    </row>
    <row r="1976" spans="2:12" hidden="1">
      <c r="B1976">
        <f>IF(Tabelle1[[#This Row],[Datum]]&lt;1,"",YEAR(Tabelle1[[#This Row],[Datum]]))</f>
        <v>2030</v>
      </c>
      <c r="C1976">
        <f>IF(Tabelle1[[#This Row],[Datum]]&lt;1,"",MONTH(Tabelle1[[#This Row],[Datum]]))</f>
        <v>5</v>
      </c>
      <c r="D1976" t="str">
        <f>IF(Tabelle1[[#This Row],[Verdienst]]="","",_xlfn.ISOWEEKNUM(Tabelle1[[#This Row],[Datum]]))</f>
        <v/>
      </c>
      <c r="E1976" s="5">
        <v>47630</v>
      </c>
      <c r="F1976" s="4"/>
      <c r="G1976" s="4"/>
      <c r="I1976" s="6" t="str">
        <f>IF(Tabelle1[[#This Row],[Beginn]]&lt;1,"",IF(OR(Tabelle1[[#This Row],[Beginn]]="Urlaub",Tabelle1[[#This Row],[Beginn]]="Krank",Tabelle1[[#This Row],[Beginn]]="Feiertag"),8/24,Tabelle1[[#This Row],[Ende]]-Tabelle1[[#This Row],[Beginn]]-Tabelle1[[#This Row],[Pause]]))</f>
        <v/>
      </c>
      <c r="J1976" s="2" t="str">
        <f>IF(ISNUMBER(Tabelle1[[#This Row],[Stunde]]),IF(Tabelle1[[#This Row],[Stunde]]&gt;0,Tabelle1[[#This Row],[Stunde]]*$J$1*24,""),"")</f>
        <v/>
      </c>
      <c r="K1976" t="str">
        <f>IF(MOD(Tabelle1[[#This Row],[Datum]],7)=1,SUMIF(Tabelle1[Datum],"&lt;="&amp;Tabelle1[[#This Row],[Datum]],Tabelle1[Betrag]),"")</f>
        <v/>
      </c>
      <c r="L1976" s="6" t="str">
        <f>IF(MOD(Tabelle1[[#This Row],[Datum]],7)=1,SUMIF(Tabelle1[Datum],"&lt;="&amp;Tabelle1[[#This Row],[Datum]],Tabelle1[Stunde]),"")</f>
        <v/>
      </c>
    </row>
    <row r="1977" spans="2:12" hidden="1">
      <c r="B1977">
        <f>IF(Tabelle1[[#This Row],[Datum]]&lt;1,"",YEAR(Tabelle1[[#This Row],[Datum]]))</f>
        <v>2030</v>
      </c>
      <c r="C1977">
        <f>IF(Tabelle1[[#This Row],[Datum]]&lt;1,"",MONTH(Tabelle1[[#This Row],[Datum]]))</f>
        <v>5</v>
      </c>
      <c r="D1977" t="str">
        <f>IF(Tabelle1[[#This Row],[Verdienst]]="","",_xlfn.ISOWEEKNUM(Tabelle1[[#This Row],[Datum]]))</f>
        <v/>
      </c>
      <c r="E1977" s="5">
        <v>47631</v>
      </c>
      <c r="F1977" s="4"/>
      <c r="G1977" s="4"/>
      <c r="I1977" s="6" t="str">
        <f>IF(Tabelle1[[#This Row],[Beginn]]&lt;1,"",IF(OR(Tabelle1[[#This Row],[Beginn]]="Urlaub",Tabelle1[[#This Row],[Beginn]]="Krank",Tabelle1[[#This Row],[Beginn]]="Feiertag"),8/24,Tabelle1[[#This Row],[Ende]]-Tabelle1[[#This Row],[Beginn]]-Tabelle1[[#This Row],[Pause]]))</f>
        <v/>
      </c>
      <c r="J1977" s="2" t="str">
        <f>IF(ISNUMBER(Tabelle1[[#This Row],[Stunde]]),IF(Tabelle1[[#This Row],[Stunde]]&gt;0,Tabelle1[[#This Row],[Stunde]]*$J$1*24,""),"")</f>
        <v/>
      </c>
      <c r="K1977" t="str">
        <f>IF(MOD(Tabelle1[[#This Row],[Datum]],7)=1,SUMIF(Tabelle1[Datum],"&lt;="&amp;Tabelle1[[#This Row],[Datum]],Tabelle1[Betrag]),"")</f>
        <v/>
      </c>
      <c r="L1977" s="6" t="str">
        <f>IF(MOD(Tabelle1[[#This Row],[Datum]],7)=1,SUMIF(Tabelle1[Datum],"&lt;="&amp;Tabelle1[[#This Row],[Datum]],Tabelle1[Stunde]),"")</f>
        <v/>
      </c>
    </row>
    <row r="1978" spans="2:12" hidden="1">
      <c r="B1978">
        <f>IF(Tabelle1[[#This Row],[Datum]]&lt;1,"",YEAR(Tabelle1[[#This Row],[Datum]]))</f>
        <v>2030</v>
      </c>
      <c r="C1978">
        <f>IF(Tabelle1[[#This Row],[Datum]]&lt;1,"",MONTH(Tabelle1[[#This Row],[Datum]]))</f>
        <v>5</v>
      </c>
      <c r="D1978" t="str">
        <f>IF(Tabelle1[[#This Row],[Verdienst]]="","",_xlfn.ISOWEEKNUM(Tabelle1[[#This Row],[Datum]]))</f>
        <v/>
      </c>
      <c r="E1978" s="5">
        <v>47632</v>
      </c>
      <c r="F1978" s="4"/>
      <c r="G1978" s="4"/>
      <c r="I1978" s="6" t="str">
        <f>IF(Tabelle1[[#This Row],[Beginn]]&lt;1,"",IF(OR(Tabelle1[[#This Row],[Beginn]]="Urlaub",Tabelle1[[#This Row],[Beginn]]="Krank",Tabelle1[[#This Row],[Beginn]]="Feiertag"),8/24,Tabelle1[[#This Row],[Ende]]-Tabelle1[[#This Row],[Beginn]]-Tabelle1[[#This Row],[Pause]]))</f>
        <v/>
      </c>
      <c r="J1978" s="2" t="str">
        <f>IF(ISNUMBER(Tabelle1[[#This Row],[Stunde]]),IF(Tabelle1[[#This Row],[Stunde]]&gt;0,Tabelle1[[#This Row],[Stunde]]*$J$1*24,""),"")</f>
        <v/>
      </c>
      <c r="K1978" t="str">
        <f>IF(MOD(Tabelle1[[#This Row],[Datum]],7)=1,SUMIF(Tabelle1[Datum],"&lt;="&amp;Tabelle1[[#This Row],[Datum]],Tabelle1[Betrag]),"")</f>
        <v/>
      </c>
      <c r="L1978" s="6" t="str">
        <f>IF(MOD(Tabelle1[[#This Row],[Datum]],7)=1,SUMIF(Tabelle1[Datum],"&lt;="&amp;Tabelle1[[#This Row],[Datum]],Tabelle1[Stunde]),"")</f>
        <v/>
      </c>
    </row>
    <row r="1979" spans="2:12" hidden="1">
      <c r="B1979">
        <f>IF(Tabelle1[[#This Row],[Datum]]&lt;1,"",YEAR(Tabelle1[[#This Row],[Datum]]))</f>
        <v>2030</v>
      </c>
      <c r="C1979">
        <f>IF(Tabelle1[[#This Row],[Datum]]&lt;1,"",MONTH(Tabelle1[[#This Row],[Datum]]))</f>
        <v>5</v>
      </c>
      <c r="D1979" t="str">
        <f>IF(Tabelle1[[#This Row],[Verdienst]]="","",_xlfn.ISOWEEKNUM(Tabelle1[[#This Row],[Datum]]))</f>
        <v/>
      </c>
      <c r="E1979" s="5">
        <v>47633</v>
      </c>
      <c r="F1979" s="4"/>
      <c r="G1979" s="4"/>
      <c r="I1979" s="6" t="str">
        <f>IF(Tabelle1[[#This Row],[Beginn]]&lt;1,"",IF(OR(Tabelle1[[#This Row],[Beginn]]="Urlaub",Tabelle1[[#This Row],[Beginn]]="Krank",Tabelle1[[#This Row],[Beginn]]="Feiertag"),8/24,Tabelle1[[#This Row],[Ende]]-Tabelle1[[#This Row],[Beginn]]-Tabelle1[[#This Row],[Pause]]))</f>
        <v/>
      </c>
      <c r="J1979" s="2" t="str">
        <f>IF(ISNUMBER(Tabelle1[[#This Row],[Stunde]]),IF(Tabelle1[[#This Row],[Stunde]]&gt;0,Tabelle1[[#This Row],[Stunde]]*$J$1*24,""),"")</f>
        <v/>
      </c>
      <c r="K1979" t="str">
        <f>IF(MOD(Tabelle1[[#This Row],[Datum]],7)=1,SUMIF(Tabelle1[Datum],"&lt;="&amp;Tabelle1[[#This Row],[Datum]],Tabelle1[Betrag]),"")</f>
        <v/>
      </c>
      <c r="L1979" s="6" t="str">
        <f>IF(MOD(Tabelle1[[#This Row],[Datum]],7)=1,SUMIF(Tabelle1[Datum],"&lt;="&amp;Tabelle1[[#This Row],[Datum]],Tabelle1[Stunde]),"")</f>
        <v/>
      </c>
    </row>
    <row r="1980" spans="2:12" hidden="1">
      <c r="B1980">
        <f>IF(Tabelle1[[#This Row],[Datum]]&lt;1,"",YEAR(Tabelle1[[#This Row],[Datum]]))</f>
        <v>2030</v>
      </c>
      <c r="C1980">
        <f>IF(Tabelle1[[#This Row],[Datum]]&lt;1,"",MONTH(Tabelle1[[#This Row],[Datum]]))</f>
        <v>5</v>
      </c>
      <c r="D1980" t="str">
        <f>IF(Tabelle1[[#This Row],[Verdienst]]="","",_xlfn.ISOWEEKNUM(Tabelle1[[#This Row],[Datum]]))</f>
        <v/>
      </c>
      <c r="E1980" s="5">
        <v>47634</v>
      </c>
      <c r="F1980" s="4"/>
      <c r="G1980" s="4"/>
      <c r="I1980" s="6" t="str">
        <f>IF(Tabelle1[[#This Row],[Beginn]]&lt;1,"",IF(OR(Tabelle1[[#This Row],[Beginn]]="Urlaub",Tabelle1[[#This Row],[Beginn]]="Krank",Tabelle1[[#This Row],[Beginn]]="Feiertag"),8/24,Tabelle1[[#This Row],[Ende]]-Tabelle1[[#This Row],[Beginn]]-Tabelle1[[#This Row],[Pause]]))</f>
        <v/>
      </c>
      <c r="J1980" s="2" t="str">
        <f>IF(ISNUMBER(Tabelle1[[#This Row],[Stunde]]),IF(Tabelle1[[#This Row],[Stunde]]&gt;0,Tabelle1[[#This Row],[Stunde]]*$J$1*24,""),"")</f>
        <v/>
      </c>
      <c r="K1980" t="str">
        <f>IF(MOD(Tabelle1[[#This Row],[Datum]],7)=1,SUMIF(Tabelle1[Datum],"&lt;="&amp;Tabelle1[[#This Row],[Datum]],Tabelle1[Betrag]),"")</f>
        <v/>
      </c>
      <c r="L1980" s="6" t="str">
        <f>IF(MOD(Tabelle1[[#This Row],[Datum]],7)=1,SUMIF(Tabelle1[Datum],"&lt;="&amp;Tabelle1[[#This Row],[Datum]],Tabelle1[Stunde]),"")</f>
        <v/>
      </c>
    </row>
    <row r="1981" spans="2:12" hidden="1">
      <c r="B1981">
        <f>IF(Tabelle1[[#This Row],[Datum]]&lt;1,"",YEAR(Tabelle1[[#This Row],[Datum]]))</f>
        <v>2030</v>
      </c>
      <c r="C1981">
        <f>IF(Tabelle1[[#This Row],[Datum]]&lt;1,"",MONTH(Tabelle1[[#This Row],[Datum]]))</f>
        <v>6</v>
      </c>
      <c r="D1981" t="str">
        <f>IF(Tabelle1[[#This Row],[Verdienst]]="","",_xlfn.ISOWEEKNUM(Tabelle1[[#This Row],[Datum]]))</f>
        <v/>
      </c>
      <c r="E1981" s="5">
        <v>47635</v>
      </c>
      <c r="F1981" s="4"/>
      <c r="G1981" s="4"/>
      <c r="I1981" s="6" t="str">
        <f>IF(Tabelle1[[#This Row],[Beginn]]&lt;1,"",IF(OR(Tabelle1[[#This Row],[Beginn]]="Urlaub",Tabelle1[[#This Row],[Beginn]]="Krank",Tabelle1[[#This Row],[Beginn]]="Feiertag"),8/24,Tabelle1[[#This Row],[Ende]]-Tabelle1[[#This Row],[Beginn]]-Tabelle1[[#This Row],[Pause]]))</f>
        <v/>
      </c>
      <c r="J1981" s="2" t="str">
        <f>IF(ISNUMBER(Tabelle1[[#This Row],[Stunde]]),IF(Tabelle1[[#This Row],[Stunde]]&gt;0,Tabelle1[[#This Row],[Stunde]]*$J$1*24,""),"")</f>
        <v/>
      </c>
      <c r="K1981" t="str">
        <f>IF(MOD(Tabelle1[[#This Row],[Datum]],7)=1,SUMIF(Tabelle1[Datum],"&lt;="&amp;Tabelle1[[#This Row],[Datum]],Tabelle1[Betrag]),"")</f>
        <v/>
      </c>
      <c r="L1981" s="6" t="str">
        <f>IF(MOD(Tabelle1[[#This Row],[Datum]],7)=1,SUMIF(Tabelle1[Datum],"&lt;="&amp;Tabelle1[[#This Row],[Datum]],Tabelle1[Stunde]),"")</f>
        <v/>
      </c>
    </row>
    <row r="1982" spans="2:12" hidden="1">
      <c r="B1982">
        <f>IF(Tabelle1[[#This Row],[Datum]]&lt;1,"",YEAR(Tabelle1[[#This Row],[Datum]]))</f>
        <v>2030</v>
      </c>
      <c r="C1982">
        <f>IF(Tabelle1[[#This Row],[Datum]]&lt;1,"",MONTH(Tabelle1[[#This Row],[Datum]]))</f>
        <v>6</v>
      </c>
      <c r="D1982">
        <f>IF(Tabelle1[[#This Row],[Verdienst]]="","",_xlfn.ISOWEEKNUM(Tabelle1[[#This Row],[Datum]]))</f>
        <v>22</v>
      </c>
      <c r="E1982" s="5">
        <v>47636</v>
      </c>
      <c r="F1982" s="4"/>
      <c r="G1982" s="4"/>
      <c r="I1982" s="6" t="str">
        <f>IF(Tabelle1[[#This Row],[Beginn]]&lt;1,"",IF(OR(Tabelle1[[#This Row],[Beginn]]="Urlaub",Tabelle1[[#This Row],[Beginn]]="Krank",Tabelle1[[#This Row],[Beginn]]="Feiertag"),8/24,Tabelle1[[#This Row],[Ende]]-Tabelle1[[#This Row],[Beginn]]-Tabelle1[[#This Row],[Pause]]))</f>
        <v/>
      </c>
      <c r="J1982" s="2" t="str">
        <f>IF(ISNUMBER(Tabelle1[[#This Row],[Stunde]]),IF(Tabelle1[[#This Row],[Stunde]]&gt;0,Tabelle1[[#This Row],[Stunde]]*$J$1*24,""),"")</f>
        <v/>
      </c>
      <c r="K1982">
        <f>IF(MOD(Tabelle1[[#This Row],[Datum]],7)=1,SUMIF(Tabelle1[Datum],"&lt;="&amp;Tabelle1[[#This Row],[Datum]],Tabelle1[Betrag]),"")</f>
        <v>506.55999999999995</v>
      </c>
      <c r="L1982" s="6">
        <f>IF(MOD(Tabelle1[[#This Row],[Datum]],7)=1,SUMIF(Tabelle1[Datum],"&lt;="&amp;Tabelle1[[#This Row],[Datum]],Tabelle1[Stunde]),"")</f>
        <v>1.3333333333333333</v>
      </c>
    </row>
    <row r="1983" spans="2:12" hidden="1">
      <c r="B1983">
        <f>IF(Tabelle1[[#This Row],[Datum]]&lt;1,"",YEAR(Tabelle1[[#This Row],[Datum]]))</f>
        <v>2030</v>
      </c>
      <c r="C1983">
        <f>IF(Tabelle1[[#This Row],[Datum]]&lt;1,"",MONTH(Tabelle1[[#This Row],[Datum]]))</f>
        <v>6</v>
      </c>
      <c r="D1983" t="str">
        <f>IF(Tabelle1[[#This Row],[Verdienst]]="","",_xlfn.ISOWEEKNUM(Tabelle1[[#This Row],[Datum]]))</f>
        <v/>
      </c>
      <c r="E1983" s="5">
        <v>47637</v>
      </c>
      <c r="F1983" s="4"/>
      <c r="G1983" s="4"/>
      <c r="I1983" s="6" t="str">
        <f>IF(Tabelle1[[#This Row],[Beginn]]&lt;1,"",IF(OR(Tabelle1[[#This Row],[Beginn]]="Urlaub",Tabelle1[[#This Row],[Beginn]]="Krank",Tabelle1[[#This Row],[Beginn]]="Feiertag"),8/24,Tabelle1[[#This Row],[Ende]]-Tabelle1[[#This Row],[Beginn]]-Tabelle1[[#This Row],[Pause]]))</f>
        <v/>
      </c>
      <c r="J1983" s="2" t="str">
        <f>IF(ISNUMBER(Tabelle1[[#This Row],[Stunde]]),IF(Tabelle1[[#This Row],[Stunde]]&gt;0,Tabelle1[[#This Row],[Stunde]]*$J$1*24,""),"")</f>
        <v/>
      </c>
      <c r="K1983" t="str">
        <f>IF(MOD(Tabelle1[[#This Row],[Datum]],7)=1,SUMIF(Tabelle1[Datum],"&lt;="&amp;Tabelle1[[#This Row],[Datum]],Tabelle1[Betrag]),"")</f>
        <v/>
      </c>
      <c r="L1983" s="6" t="str">
        <f>IF(MOD(Tabelle1[[#This Row],[Datum]],7)=1,SUMIF(Tabelle1[Datum],"&lt;="&amp;Tabelle1[[#This Row],[Datum]],Tabelle1[Stunde]),"")</f>
        <v/>
      </c>
    </row>
    <row r="1984" spans="2:12" hidden="1">
      <c r="B1984">
        <f>IF(Tabelle1[[#This Row],[Datum]]&lt;1,"",YEAR(Tabelle1[[#This Row],[Datum]]))</f>
        <v>2030</v>
      </c>
      <c r="C1984">
        <f>IF(Tabelle1[[#This Row],[Datum]]&lt;1,"",MONTH(Tabelle1[[#This Row],[Datum]]))</f>
        <v>6</v>
      </c>
      <c r="D1984" t="str">
        <f>IF(Tabelle1[[#This Row],[Verdienst]]="","",_xlfn.ISOWEEKNUM(Tabelle1[[#This Row],[Datum]]))</f>
        <v/>
      </c>
      <c r="E1984" s="5">
        <v>47638</v>
      </c>
      <c r="F1984" s="4"/>
      <c r="G1984" s="4"/>
      <c r="I1984" s="6" t="str">
        <f>IF(Tabelle1[[#This Row],[Beginn]]&lt;1,"",IF(OR(Tabelle1[[#This Row],[Beginn]]="Urlaub",Tabelle1[[#This Row],[Beginn]]="Krank",Tabelle1[[#This Row],[Beginn]]="Feiertag"),8/24,Tabelle1[[#This Row],[Ende]]-Tabelle1[[#This Row],[Beginn]]-Tabelle1[[#This Row],[Pause]]))</f>
        <v/>
      </c>
      <c r="J1984" s="2" t="str">
        <f>IF(ISNUMBER(Tabelle1[[#This Row],[Stunde]]),IF(Tabelle1[[#This Row],[Stunde]]&gt;0,Tabelle1[[#This Row],[Stunde]]*$J$1*24,""),"")</f>
        <v/>
      </c>
      <c r="K1984" t="str">
        <f>IF(MOD(Tabelle1[[#This Row],[Datum]],7)=1,SUMIF(Tabelle1[Datum],"&lt;="&amp;Tabelle1[[#This Row],[Datum]],Tabelle1[Betrag]),"")</f>
        <v/>
      </c>
      <c r="L1984" s="6" t="str">
        <f>IF(MOD(Tabelle1[[#This Row],[Datum]],7)=1,SUMIF(Tabelle1[Datum],"&lt;="&amp;Tabelle1[[#This Row],[Datum]],Tabelle1[Stunde]),"")</f>
        <v/>
      </c>
    </row>
    <row r="1985" spans="2:12" hidden="1">
      <c r="B1985">
        <f>IF(Tabelle1[[#This Row],[Datum]]&lt;1,"",YEAR(Tabelle1[[#This Row],[Datum]]))</f>
        <v>2030</v>
      </c>
      <c r="C1985">
        <f>IF(Tabelle1[[#This Row],[Datum]]&lt;1,"",MONTH(Tabelle1[[#This Row],[Datum]]))</f>
        <v>6</v>
      </c>
      <c r="D1985" t="str">
        <f>IF(Tabelle1[[#This Row],[Verdienst]]="","",_xlfn.ISOWEEKNUM(Tabelle1[[#This Row],[Datum]]))</f>
        <v/>
      </c>
      <c r="E1985" s="5">
        <v>47639</v>
      </c>
      <c r="F1985" s="4"/>
      <c r="G1985" s="4"/>
      <c r="I1985" s="6" t="str">
        <f>IF(Tabelle1[[#This Row],[Beginn]]&lt;1,"",IF(OR(Tabelle1[[#This Row],[Beginn]]="Urlaub",Tabelle1[[#This Row],[Beginn]]="Krank",Tabelle1[[#This Row],[Beginn]]="Feiertag"),8/24,Tabelle1[[#This Row],[Ende]]-Tabelle1[[#This Row],[Beginn]]-Tabelle1[[#This Row],[Pause]]))</f>
        <v/>
      </c>
      <c r="J1985" s="2" t="str">
        <f>IF(ISNUMBER(Tabelle1[[#This Row],[Stunde]]),IF(Tabelle1[[#This Row],[Stunde]]&gt;0,Tabelle1[[#This Row],[Stunde]]*$J$1*24,""),"")</f>
        <v/>
      </c>
      <c r="K1985" t="str">
        <f>IF(MOD(Tabelle1[[#This Row],[Datum]],7)=1,SUMIF(Tabelle1[Datum],"&lt;="&amp;Tabelle1[[#This Row],[Datum]],Tabelle1[Betrag]),"")</f>
        <v/>
      </c>
      <c r="L1985" s="6" t="str">
        <f>IF(MOD(Tabelle1[[#This Row],[Datum]],7)=1,SUMIF(Tabelle1[Datum],"&lt;="&amp;Tabelle1[[#This Row],[Datum]],Tabelle1[Stunde]),"")</f>
        <v/>
      </c>
    </row>
    <row r="1986" spans="2:12" hidden="1">
      <c r="B1986">
        <f>IF(Tabelle1[[#This Row],[Datum]]&lt;1,"",YEAR(Tabelle1[[#This Row],[Datum]]))</f>
        <v>2030</v>
      </c>
      <c r="C1986">
        <f>IF(Tabelle1[[#This Row],[Datum]]&lt;1,"",MONTH(Tabelle1[[#This Row],[Datum]]))</f>
        <v>6</v>
      </c>
      <c r="D1986" t="str">
        <f>IF(Tabelle1[[#This Row],[Verdienst]]="","",_xlfn.ISOWEEKNUM(Tabelle1[[#This Row],[Datum]]))</f>
        <v/>
      </c>
      <c r="E1986" s="5">
        <v>47640</v>
      </c>
      <c r="F1986" s="4"/>
      <c r="G1986" s="4"/>
      <c r="I1986" s="6" t="str">
        <f>IF(Tabelle1[[#This Row],[Beginn]]&lt;1,"",IF(OR(Tabelle1[[#This Row],[Beginn]]="Urlaub",Tabelle1[[#This Row],[Beginn]]="Krank",Tabelle1[[#This Row],[Beginn]]="Feiertag"),8/24,Tabelle1[[#This Row],[Ende]]-Tabelle1[[#This Row],[Beginn]]-Tabelle1[[#This Row],[Pause]]))</f>
        <v/>
      </c>
      <c r="J1986" s="2" t="str">
        <f>IF(ISNUMBER(Tabelle1[[#This Row],[Stunde]]),IF(Tabelle1[[#This Row],[Stunde]]&gt;0,Tabelle1[[#This Row],[Stunde]]*$J$1*24,""),"")</f>
        <v/>
      </c>
      <c r="K1986" t="str">
        <f>IF(MOD(Tabelle1[[#This Row],[Datum]],7)=1,SUMIF(Tabelle1[Datum],"&lt;="&amp;Tabelle1[[#This Row],[Datum]],Tabelle1[Betrag]),"")</f>
        <v/>
      </c>
      <c r="L1986" s="6" t="str">
        <f>IF(MOD(Tabelle1[[#This Row],[Datum]],7)=1,SUMIF(Tabelle1[Datum],"&lt;="&amp;Tabelle1[[#This Row],[Datum]],Tabelle1[Stunde]),"")</f>
        <v/>
      </c>
    </row>
    <row r="1987" spans="2:12" hidden="1">
      <c r="B1987">
        <f>IF(Tabelle1[[#This Row],[Datum]]&lt;1,"",YEAR(Tabelle1[[#This Row],[Datum]]))</f>
        <v>2030</v>
      </c>
      <c r="C1987">
        <f>IF(Tabelle1[[#This Row],[Datum]]&lt;1,"",MONTH(Tabelle1[[#This Row],[Datum]]))</f>
        <v>6</v>
      </c>
      <c r="D1987" t="str">
        <f>IF(Tabelle1[[#This Row],[Verdienst]]="","",_xlfn.ISOWEEKNUM(Tabelle1[[#This Row],[Datum]]))</f>
        <v/>
      </c>
      <c r="E1987" s="5">
        <v>47641</v>
      </c>
      <c r="F1987" s="4"/>
      <c r="G1987" s="4"/>
      <c r="I1987" s="6" t="str">
        <f>IF(Tabelle1[[#This Row],[Beginn]]&lt;1,"",IF(OR(Tabelle1[[#This Row],[Beginn]]="Urlaub",Tabelle1[[#This Row],[Beginn]]="Krank",Tabelle1[[#This Row],[Beginn]]="Feiertag"),8/24,Tabelle1[[#This Row],[Ende]]-Tabelle1[[#This Row],[Beginn]]-Tabelle1[[#This Row],[Pause]]))</f>
        <v/>
      </c>
      <c r="J1987" s="2" t="str">
        <f>IF(ISNUMBER(Tabelle1[[#This Row],[Stunde]]),IF(Tabelle1[[#This Row],[Stunde]]&gt;0,Tabelle1[[#This Row],[Stunde]]*$J$1*24,""),"")</f>
        <v/>
      </c>
      <c r="K1987" t="str">
        <f>IF(MOD(Tabelle1[[#This Row],[Datum]],7)=1,SUMIF(Tabelle1[Datum],"&lt;="&amp;Tabelle1[[#This Row],[Datum]],Tabelle1[Betrag]),"")</f>
        <v/>
      </c>
      <c r="L1987" s="6" t="str">
        <f>IF(MOD(Tabelle1[[#This Row],[Datum]],7)=1,SUMIF(Tabelle1[Datum],"&lt;="&amp;Tabelle1[[#This Row],[Datum]],Tabelle1[Stunde]),"")</f>
        <v/>
      </c>
    </row>
    <row r="1988" spans="2:12" hidden="1">
      <c r="B1988">
        <f>IF(Tabelle1[[#This Row],[Datum]]&lt;1,"",YEAR(Tabelle1[[#This Row],[Datum]]))</f>
        <v>2030</v>
      </c>
      <c r="C1988">
        <f>IF(Tabelle1[[#This Row],[Datum]]&lt;1,"",MONTH(Tabelle1[[#This Row],[Datum]]))</f>
        <v>6</v>
      </c>
      <c r="D1988" t="str">
        <f>IF(Tabelle1[[#This Row],[Verdienst]]="","",_xlfn.ISOWEEKNUM(Tabelle1[[#This Row],[Datum]]))</f>
        <v/>
      </c>
      <c r="E1988" s="5">
        <v>47642</v>
      </c>
      <c r="F1988" s="4"/>
      <c r="G1988" s="4"/>
      <c r="I1988" s="6" t="str">
        <f>IF(Tabelle1[[#This Row],[Beginn]]&lt;1,"",IF(OR(Tabelle1[[#This Row],[Beginn]]="Urlaub",Tabelle1[[#This Row],[Beginn]]="Krank",Tabelle1[[#This Row],[Beginn]]="Feiertag"),8/24,Tabelle1[[#This Row],[Ende]]-Tabelle1[[#This Row],[Beginn]]-Tabelle1[[#This Row],[Pause]]))</f>
        <v/>
      </c>
      <c r="J1988" s="2" t="str">
        <f>IF(ISNUMBER(Tabelle1[[#This Row],[Stunde]]),IF(Tabelle1[[#This Row],[Stunde]]&gt;0,Tabelle1[[#This Row],[Stunde]]*$J$1*24,""),"")</f>
        <v/>
      </c>
      <c r="K1988" t="str">
        <f>IF(MOD(Tabelle1[[#This Row],[Datum]],7)=1,SUMIF(Tabelle1[Datum],"&lt;="&amp;Tabelle1[[#This Row],[Datum]],Tabelle1[Betrag]),"")</f>
        <v/>
      </c>
      <c r="L1988" s="6" t="str">
        <f>IF(MOD(Tabelle1[[#This Row],[Datum]],7)=1,SUMIF(Tabelle1[Datum],"&lt;="&amp;Tabelle1[[#This Row],[Datum]],Tabelle1[Stunde]),"")</f>
        <v/>
      </c>
    </row>
    <row r="1989" spans="2:12" hidden="1">
      <c r="B1989">
        <f>IF(Tabelle1[[#This Row],[Datum]]&lt;1,"",YEAR(Tabelle1[[#This Row],[Datum]]))</f>
        <v>2030</v>
      </c>
      <c r="C1989">
        <f>IF(Tabelle1[[#This Row],[Datum]]&lt;1,"",MONTH(Tabelle1[[#This Row],[Datum]]))</f>
        <v>6</v>
      </c>
      <c r="D1989">
        <f>IF(Tabelle1[[#This Row],[Verdienst]]="","",_xlfn.ISOWEEKNUM(Tabelle1[[#This Row],[Datum]]))</f>
        <v>23</v>
      </c>
      <c r="E1989" s="5">
        <v>47643</v>
      </c>
      <c r="F1989" s="4"/>
      <c r="G1989" s="4"/>
      <c r="I1989" s="6" t="str">
        <f>IF(Tabelle1[[#This Row],[Beginn]]&lt;1,"",IF(OR(Tabelle1[[#This Row],[Beginn]]="Urlaub",Tabelle1[[#This Row],[Beginn]]="Krank",Tabelle1[[#This Row],[Beginn]]="Feiertag"),8/24,Tabelle1[[#This Row],[Ende]]-Tabelle1[[#This Row],[Beginn]]-Tabelle1[[#This Row],[Pause]]))</f>
        <v/>
      </c>
      <c r="J1989" s="2" t="str">
        <f>IF(ISNUMBER(Tabelle1[[#This Row],[Stunde]]),IF(Tabelle1[[#This Row],[Stunde]]&gt;0,Tabelle1[[#This Row],[Stunde]]*$J$1*24,""),"")</f>
        <v/>
      </c>
      <c r="K1989">
        <f>IF(MOD(Tabelle1[[#This Row],[Datum]],7)=1,SUMIF(Tabelle1[Datum],"&lt;="&amp;Tabelle1[[#This Row],[Datum]],Tabelle1[Betrag]),"")</f>
        <v>506.55999999999995</v>
      </c>
      <c r="L1989" s="6">
        <f>IF(MOD(Tabelle1[[#This Row],[Datum]],7)=1,SUMIF(Tabelle1[Datum],"&lt;="&amp;Tabelle1[[#This Row],[Datum]],Tabelle1[Stunde]),"")</f>
        <v>1.3333333333333333</v>
      </c>
    </row>
    <row r="1990" spans="2:12" hidden="1">
      <c r="B1990">
        <f>IF(Tabelle1[[#This Row],[Datum]]&lt;1,"",YEAR(Tabelle1[[#This Row],[Datum]]))</f>
        <v>2030</v>
      </c>
      <c r="C1990">
        <f>IF(Tabelle1[[#This Row],[Datum]]&lt;1,"",MONTH(Tabelle1[[#This Row],[Datum]]))</f>
        <v>6</v>
      </c>
      <c r="D1990" t="str">
        <f>IF(Tabelle1[[#This Row],[Verdienst]]="","",_xlfn.ISOWEEKNUM(Tabelle1[[#This Row],[Datum]]))</f>
        <v/>
      </c>
      <c r="E1990" s="5">
        <v>47644</v>
      </c>
      <c r="F1990" s="4"/>
      <c r="G1990" s="4"/>
      <c r="I1990" s="6" t="str">
        <f>IF(Tabelle1[[#This Row],[Beginn]]&lt;1,"",IF(OR(Tabelle1[[#This Row],[Beginn]]="Urlaub",Tabelle1[[#This Row],[Beginn]]="Krank",Tabelle1[[#This Row],[Beginn]]="Feiertag"),8/24,Tabelle1[[#This Row],[Ende]]-Tabelle1[[#This Row],[Beginn]]-Tabelle1[[#This Row],[Pause]]))</f>
        <v/>
      </c>
      <c r="J1990" s="2" t="str">
        <f>IF(ISNUMBER(Tabelle1[[#This Row],[Stunde]]),IF(Tabelle1[[#This Row],[Stunde]]&gt;0,Tabelle1[[#This Row],[Stunde]]*$J$1*24,""),"")</f>
        <v/>
      </c>
      <c r="K1990" t="str">
        <f>IF(MOD(Tabelle1[[#This Row],[Datum]],7)=1,SUMIF(Tabelle1[Datum],"&lt;="&amp;Tabelle1[[#This Row],[Datum]],Tabelle1[Betrag]),"")</f>
        <v/>
      </c>
      <c r="L1990" s="6" t="str">
        <f>IF(MOD(Tabelle1[[#This Row],[Datum]],7)=1,SUMIF(Tabelle1[Datum],"&lt;="&amp;Tabelle1[[#This Row],[Datum]],Tabelle1[Stunde]),"")</f>
        <v/>
      </c>
    </row>
    <row r="1991" spans="2:12" hidden="1">
      <c r="B1991">
        <f>IF(Tabelle1[[#This Row],[Datum]]&lt;1,"",YEAR(Tabelle1[[#This Row],[Datum]]))</f>
        <v>2030</v>
      </c>
      <c r="C1991">
        <f>IF(Tabelle1[[#This Row],[Datum]]&lt;1,"",MONTH(Tabelle1[[#This Row],[Datum]]))</f>
        <v>6</v>
      </c>
      <c r="D1991" t="str">
        <f>IF(Tabelle1[[#This Row],[Verdienst]]="","",_xlfn.ISOWEEKNUM(Tabelle1[[#This Row],[Datum]]))</f>
        <v/>
      </c>
      <c r="E1991" s="5">
        <v>47645</v>
      </c>
      <c r="F1991" s="4"/>
      <c r="G1991" s="4"/>
      <c r="I1991" s="6" t="str">
        <f>IF(Tabelle1[[#This Row],[Beginn]]&lt;1,"",IF(OR(Tabelle1[[#This Row],[Beginn]]="Urlaub",Tabelle1[[#This Row],[Beginn]]="Krank",Tabelle1[[#This Row],[Beginn]]="Feiertag"),8/24,Tabelle1[[#This Row],[Ende]]-Tabelle1[[#This Row],[Beginn]]-Tabelle1[[#This Row],[Pause]]))</f>
        <v/>
      </c>
      <c r="J1991" s="2" t="str">
        <f>IF(ISNUMBER(Tabelle1[[#This Row],[Stunde]]),IF(Tabelle1[[#This Row],[Stunde]]&gt;0,Tabelle1[[#This Row],[Stunde]]*$J$1*24,""),"")</f>
        <v/>
      </c>
      <c r="K1991" t="str">
        <f>IF(MOD(Tabelle1[[#This Row],[Datum]],7)=1,SUMIF(Tabelle1[Datum],"&lt;="&amp;Tabelle1[[#This Row],[Datum]],Tabelle1[Betrag]),"")</f>
        <v/>
      </c>
      <c r="L1991" s="6" t="str">
        <f>IF(MOD(Tabelle1[[#This Row],[Datum]],7)=1,SUMIF(Tabelle1[Datum],"&lt;="&amp;Tabelle1[[#This Row],[Datum]],Tabelle1[Stunde]),"")</f>
        <v/>
      </c>
    </row>
    <row r="1992" spans="2:12" hidden="1">
      <c r="B1992">
        <f>IF(Tabelle1[[#This Row],[Datum]]&lt;1,"",YEAR(Tabelle1[[#This Row],[Datum]]))</f>
        <v>2030</v>
      </c>
      <c r="C1992">
        <f>IF(Tabelle1[[#This Row],[Datum]]&lt;1,"",MONTH(Tabelle1[[#This Row],[Datum]]))</f>
        <v>6</v>
      </c>
      <c r="D1992" t="str">
        <f>IF(Tabelle1[[#This Row],[Verdienst]]="","",_xlfn.ISOWEEKNUM(Tabelle1[[#This Row],[Datum]]))</f>
        <v/>
      </c>
      <c r="E1992" s="5">
        <v>47646</v>
      </c>
      <c r="F1992" s="4"/>
      <c r="G1992" s="4"/>
      <c r="I1992" s="6" t="str">
        <f>IF(Tabelle1[[#This Row],[Beginn]]&lt;1,"",IF(OR(Tabelle1[[#This Row],[Beginn]]="Urlaub",Tabelle1[[#This Row],[Beginn]]="Krank",Tabelle1[[#This Row],[Beginn]]="Feiertag"),8/24,Tabelle1[[#This Row],[Ende]]-Tabelle1[[#This Row],[Beginn]]-Tabelle1[[#This Row],[Pause]]))</f>
        <v/>
      </c>
      <c r="J1992" s="2" t="str">
        <f>IF(ISNUMBER(Tabelle1[[#This Row],[Stunde]]),IF(Tabelle1[[#This Row],[Stunde]]&gt;0,Tabelle1[[#This Row],[Stunde]]*$J$1*24,""),"")</f>
        <v/>
      </c>
      <c r="K1992" t="str">
        <f>IF(MOD(Tabelle1[[#This Row],[Datum]],7)=1,SUMIF(Tabelle1[Datum],"&lt;="&amp;Tabelle1[[#This Row],[Datum]],Tabelle1[Betrag]),"")</f>
        <v/>
      </c>
      <c r="L1992" s="6" t="str">
        <f>IF(MOD(Tabelle1[[#This Row],[Datum]],7)=1,SUMIF(Tabelle1[Datum],"&lt;="&amp;Tabelle1[[#This Row],[Datum]],Tabelle1[Stunde]),"")</f>
        <v/>
      </c>
    </row>
    <row r="1993" spans="2:12" hidden="1">
      <c r="B1993">
        <f>IF(Tabelle1[[#This Row],[Datum]]&lt;1,"",YEAR(Tabelle1[[#This Row],[Datum]]))</f>
        <v>2030</v>
      </c>
      <c r="C1993">
        <f>IF(Tabelle1[[#This Row],[Datum]]&lt;1,"",MONTH(Tabelle1[[#This Row],[Datum]]))</f>
        <v>6</v>
      </c>
      <c r="D1993" t="str">
        <f>IF(Tabelle1[[#This Row],[Verdienst]]="","",_xlfn.ISOWEEKNUM(Tabelle1[[#This Row],[Datum]]))</f>
        <v/>
      </c>
      <c r="E1993" s="5">
        <v>47647</v>
      </c>
      <c r="F1993" s="4"/>
      <c r="G1993" s="4"/>
      <c r="I1993" s="6" t="str">
        <f>IF(Tabelle1[[#This Row],[Beginn]]&lt;1,"",IF(OR(Tabelle1[[#This Row],[Beginn]]="Urlaub",Tabelle1[[#This Row],[Beginn]]="Krank",Tabelle1[[#This Row],[Beginn]]="Feiertag"),8/24,Tabelle1[[#This Row],[Ende]]-Tabelle1[[#This Row],[Beginn]]-Tabelle1[[#This Row],[Pause]]))</f>
        <v/>
      </c>
      <c r="J1993" s="2" t="str">
        <f>IF(ISNUMBER(Tabelle1[[#This Row],[Stunde]]),IF(Tabelle1[[#This Row],[Stunde]]&gt;0,Tabelle1[[#This Row],[Stunde]]*$J$1*24,""),"")</f>
        <v/>
      </c>
      <c r="K1993" t="str">
        <f>IF(MOD(Tabelle1[[#This Row],[Datum]],7)=1,SUMIF(Tabelle1[Datum],"&lt;="&amp;Tabelle1[[#This Row],[Datum]],Tabelle1[Betrag]),"")</f>
        <v/>
      </c>
      <c r="L1993" s="6" t="str">
        <f>IF(MOD(Tabelle1[[#This Row],[Datum]],7)=1,SUMIF(Tabelle1[Datum],"&lt;="&amp;Tabelle1[[#This Row],[Datum]],Tabelle1[Stunde]),"")</f>
        <v/>
      </c>
    </row>
    <row r="1994" spans="2:12" hidden="1">
      <c r="B1994">
        <f>IF(Tabelle1[[#This Row],[Datum]]&lt;1,"",YEAR(Tabelle1[[#This Row],[Datum]]))</f>
        <v>2030</v>
      </c>
      <c r="C1994">
        <f>IF(Tabelle1[[#This Row],[Datum]]&lt;1,"",MONTH(Tabelle1[[#This Row],[Datum]]))</f>
        <v>6</v>
      </c>
      <c r="D1994" t="str">
        <f>IF(Tabelle1[[#This Row],[Verdienst]]="","",_xlfn.ISOWEEKNUM(Tabelle1[[#This Row],[Datum]]))</f>
        <v/>
      </c>
      <c r="E1994" s="5">
        <v>47648</v>
      </c>
      <c r="F1994" s="4"/>
      <c r="G1994" s="4"/>
      <c r="I1994" s="6" t="str">
        <f>IF(Tabelle1[[#This Row],[Beginn]]&lt;1,"",IF(OR(Tabelle1[[#This Row],[Beginn]]="Urlaub",Tabelle1[[#This Row],[Beginn]]="Krank",Tabelle1[[#This Row],[Beginn]]="Feiertag"),8/24,Tabelle1[[#This Row],[Ende]]-Tabelle1[[#This Row],[Beginn]]-Tabelle1[[#This Row],[Pause]]))</f>
        <v/>
      </c>
      <c r="J1994" s="2" t="str">
        <f>IF(ISNUMBER(Tabelle1[[#This Row],[Stunde]]),IF(Tabelle1[[#This Row],[Stunde]]&gt;0,Tabelle1[[#This Row],[Stunde]]*$J$1*24,""),"")</f>
        <v/>
      </c>
      <c r="K1994" t="str">
        <f>IF(MOD(Tabelle1[[#This Row],[Datum]],7)=1,SUMIF(Tabelle1[Datum],"&lt;="&amp;Tabelle1[[#This Row],[Datum]],Tabelle1[Betrag]),"")</f>
        <v/>
      </c>
      <c r="L1994" s="6" t="str">
        <f>IF(MOD(Tabelle1[[#This Row],[Datum]],7)=1,SUMIF(Tabelle1[Datum],"&lt;="&amp;Tabelle1[[#This Row],[Datum]],Tabelle1[Stunde]),"")</f>
        <v/>
      </c>
    </row>
    <row r="1995" spans="2:12" hidden="1">
      <c r="B1995">
        <f>IF(Tabelle1[[#This Row],[Datum]]&lt;1,"",YEAR(Tabelle1[[#This Row],[Datum]]))</f>
        <v>2030</v>
      </c>
      <c r="C1995">
        <f>IF(Tabelle1[[#This Row],[Datum]]&lt;1,"",MONTH(Tabelle1[[#This Row],[Datum]]))</f>
        <v>6</v>
      </c>
      <c r="D1995" t="str">
        <f>IF(Tabelle1[[#This Row],[Verdienst]]="","",_xlfn.ISOWEEKNUM(Tabelle1[[#This Row],[Datum]]))</f>
        <v/>
      </c>
      <c r="E1995" s="5">
        <v>47649</v>
      </c>
      <c r="F1995" s="4"/>
      <c r="G1995" s="4"/>
      <c r="I1995" s="6" t="str">
        <f>IF(Tabelle1[[#This Row],[Beginn]]&lt;1,"",IF(OR(Tabelle1[[#This Row],[Beginn]]="Urlaub",Tabelle1[[#This Row],[Beginn]]="Krank",Tabelle1[[#This Row],[Beginn]]="Feiertag"),8/24,Tabelle1[[#This Row],[Ende]]-Tabelle1[[#This Row],[Beginn]]-Tabelle1[[#This Row],[Pause]]))</f>
        <v/>
      </c>
      <c r="J1995" s="2" t="str">
        <f>IF(ISNUMBER(Tabelle1[[#This Row],[Stunde]]),IF(Tabelle1[[#This Row],[Stunde]]&gt;0,Tabelle1[[#This Row],[Stunde]]*$J$1*24,""),"")</f>
        <v/>
      </c>
      <c r="K1995" t="str">
        <f>IF(MOD(Tabelle1[[#This Row],[Datum]],7)=1,SUMIF(Tabelle1[Datum],"&lt;="&amp;Tabelle1[[#This Row],[Datum]],Tabelle1[Betrag]),"")</f>
        <v/>
      </c>
      <c r="L1995" s="6" t="str">
        <f>IF(MOD(Tabelle1[[#This Row],[Datum]],7)=1,SUMIF(Tabelle1[Datum],"&lt;="&amp;Tabelle1[[#This Row],[Datum]],Tabelle1[Stunde]),"")</f>
        <v/>
      </c>
    </row>
    <row r="1996" spans="2:12" hidden="1">
      <c r="B1996">
        <f>IF(Tabelle1[[#This Row],[Datum]]&lt;1,"",YEAR(Tabelle1[[#This Row],[Datum]]))</f>
        <v>2030</v>
      </c>
      <c r="C1996">
        <f>IF(Tabelle1[[#This Row],[Datum]]&lt;1,"",MONTH(Tabelle1[[#This Row],[Datum]]))</f>
        <v>6</v>
      </c>
      <c r="D1996">
        <f>IF(Tabelle1[[#This Row],[Verdienst]]="","",_xlfn.ISOWEEKNUM(Tabelle1[[#This Row],[Datum]]))</f>
        <v>24</v>
      </c>
      <c r="E1996" s="5">
        <v>47650</v>
      </c>
      <c r="F1996" s="4"/>
      <c r="G1996" s="4"/>
      <c r="I1996" s="6" t="str">
        <f>IF(Tabelle1[[#This Row],[Beginn]]&lt;1,"",IF(OR(Tabelle1[[#This Row],[Beginn]]="Urlaub",Tabelle1[[#This Row],[Beginn]]="Krank",Tabelle1[[#This Row],[Beginn]]="Feiertag"),8/24,Tabelle1[[#This Row],[Ende]]-Tabelle1[[#This Row],[Beginn]]-Tabelle1[[#This Row],[Pause]]))</f>
        <v/>
      </c>
      <c r="J1996" s="2" t="str">
        <f>IF(ISNUMBER(Tabelle1[[#This Row],[Stunde]]),IF(Tabelle1[[#This Row],[Stunde]]&gt;0,Tabelle1[[#This Row],[Stunde]]*$J$1*24,""),"")</f>
        <v/>
      </c>
      <c r="K1996">
        <f>IF(MOD(Tabelle1[[#This Row],[Datum]],7)=1,SUMIF(Tabelle1[Datum],"&lt;="&amp;Tabelle1[[#This Row],[Datum]],Tabelle1[Betrag]),"")</f>
        <v>506.55999999999995</v>
      </c>
      <c r="L1996" s="6">
        <f>IF(MOD(Tabelle1[[#This Row],[Datum]],7)=1,SUMIF(Tabelle1[Datum],"&lt;="&amp;Tabelle1[[#This Row],[Datum]],Tabelle1[Stunde]),"")</f>
        <v>1.3333333333333333</v>
      </c>
    </row>
    <row r="1997" spans="2:12" hidden="1">
      <c r="B1997">
        <f>IF(Tabelle1[[#This Row],[Datum]]&lt;1,"",YEAR(Tabelle1[[#This Row],[Datum]]))</f>
        <v>2030</v>
      </c>
      <c r="C1997">
        <f>IF(Tabelle1[[#This Row],[Datum]]&lt;1,"",MONTH(Tabelle1[[#This Row],[Datum]]))</f>
        <v>6</v>
      </c>
      <c r="D1997" t="str">
        <f>IF(Tabelle1[[#This Row],[Verdienst]]="","",_xlfn.ISOWEEKNUM(Tabelle1[[#This Row],[Datum]]))</f>
        <v/>
      </c>
      <c r="E1997" s="5">
        <v>47651</v>
      </c>
      <c r="F1997" s="4"/>
      <c r="G1997" s="4"/>
      <c r="I1997" s="6" t="str">
        <f>IF(Tabelle1[[#This Row],[Beginn]]&lt;1,"",IF(OR(Tabelle1[[#This Row],[Beginn]]="Urlaub",Tabelle1[[#This Row],[Beginn]]="Krank",Tabelle1[[#This Row],[Beginn]]="Feiertag"),8/24,Tabelle1[[#This Row],[Ende]]-Tabelle1[[#This Row],[Beginn]]-Tabelle1[[#This Row],[Pause]]))</f>
        <v/>
      </c>
      <c r="J1997" s="2" t="str">
        <f>IF(ISNUMBER(Tabelle1[[#This Row],[Stunde]]),IF(Tabelle1[[#This Row],[Stunde]]&gt;0,Tabelle1[[#This Row],[Stunde]]*$J$1*24,""),"")</f>
        <v/>
      </c>
      <c r="K1997" t="str">
        <f>IF(MOD(Tabelle1[[#This Row],[Datum]],7)=1,SUMIF(Tabelle1[Datum],"&lt;="&amp;Tabelle1[[#This Row],[Datum]],Tabelle1[Betrag]),"")</f>
        <v/>
      </c>
      <c r="L1997" s="6" t="str">
        <f>IF(MOD(Tabelle1[[#This Row],[Datum]],7)=1,SUMIF(Tabelle1[Datum],"&lt;="&amp;Tabelle1[[#This Row],[Datum]],Tabelle1[Stunde]),"")</f>
        <v/>
      </c>
    </row>
    <row r="1998" spans="2:12" hidden="1">
      <c r="B1998">
        <f>IF(Tabelle1[[#This Row],[Datum]]&lt;1,"",YEAR(Tabelle1[[#This Row],[Datum]]))</f>
        <v>2030</v>
      </c>
      <c r="C1998">
        <f>IF(Tabelle1[[#This Row],[Datum]]&lt;1,"",MONTH(Tabelle1[[#This Row],[Datum]]))</f>
        <v>6</v>
      </c>
      <c r="D1998" t="str">
        <f>IF(Tabelle1[[#This Row],[Verdienst]]="","",_xlfn.ISOWEEKNUM(Tabelle1[[#This Row],[Datum]]))</f>
        <v/>
      </c>
      <c r="E1998" s="5">
        <v>47652</v>
      </c>
      <c r="F1998" s="4"/>
      <c r="G1998" s="4"/>
      <c r="I1998" s="6" t="str">
        <f>IF(Tabelle1[[#This Row],[Beginn]]&lt;1,"",IF(OR(Tabelle1[[#This Row],[Beginn]]="Urlaub",Tabelle1[[#This Row],[Beginn]]="Krank",Tabelle1[[#This Row],[Beginn]]="Feiertag"),8/24,Tabelle1[[#This Row],[Ende]]-Tabelle1[[#This Row],[Beginn]]-Tabelle1[[#This Row],[Pause]]))</f>
        <v/>
      </c>
      <c r="J1998" s="2" t="str">
        <f>IF(ISNUMBER(Tabelle1[[#This Row],[Stunde]]),IF(Tabelle1[[#This Row],[Stunde]]&gt;0,Tabelle1[[#This Row],[Stunde]]*$J$1*24,""),"")</f>
        <v/>
      </c>
      <c r="K1998" t="str">
        <f>IF(MOD(Tabelle1[[#This Row],[Datum]],7)=1,SUMIF(Tabelle1[Datum],"&lt;="&amp;Tabelle1[[#This Row],[Datum]],Tabelle1[Betrag]),"")</f>
        <v/>
      </c>
      <c r="L1998" s="6" t="str">
        <f>IF(MOD(Tabelle1[[#This Row],[Datum]],7)=1,SUMIF(Tabelle1[Datum],"&lt;="&amp;Tabelle1[[#This Row],[Datum]],Tabelle1[Stunde]),"")</f>
        <v/>
      </c>
    </row>
    <row r="1999" spans="2:12" hidden="1">
      <c r="B1999">
        <f>IF(Tabelle1[[#This Row],[Datum]]&lt;1,"",YEAR(Tabelle1[[#This Row],[Datum]]))</f>
        <v>2030</v>
      </c>
      <c r="C1999">
        <f>IF(Tabelle1[[#This Row],[Datum]]&lt;1,"",MONTH(Tabelle1[[#This Row],[Datum]]))</f>
        <v>6</v>
      </c>
      <c r="D1999" t="str">
        <f>IF(Tabelle1[[#This Row],[Verdienst]]="","",_xlfn.ISOWEEKNUM(Tabelle1[[#This Row],[Datum]]))</f>
        <v/>
      </c>
      <c r="E1999" s="5">
        <v>47653</v>
      </c>
      <c r="F1999" s="4"/>
      <c r="G1999" s="4"/>
      <c r="I1999" s="6" t="str">
        <f>IF(Tabelle1[[#This Row],[Beginn]]&lt;1,"",IF(OR(Tabelle1[[#This Row],[Beginn]]="Urlaub",Tabelle1[[#This Row],[Beginn]]="Krank",Tabelle1[[#This Row],[Beginn]]="Feiertag"),8/24,Tabelle1[[#This Row],[Ende]]-Tabelle1[[#This Row],[Beginn]]-Tabelle1[[#This Row],[Pause]]))</f>
        <v/>
      </c>
      <c r="J1999" s="2" t="str">
        <f>IF(ISNUMBER(Tabelle1[[#This Row],[Stunde]]),IF(Tabelle1[[#This Row],[Stunde]]&gt;0,Tabelle1[[#This Row],[Stunde]]*$J$1*24,""),"")</f>
        <v/>
      </c>
      <c r="K1999" t="str">
        <f>IF(MOD(Tabelle1[[#This Row],[Datum]],7)=1,SUMIF(Tabelle1[Datum],"&lt;="&amp;Tabelle1[[#This Row],[Datum]],Tabelle1[Betrag]),"")</f>
        <v/>
      </c>
      <c r="L1999" s="6" t="str">
        <f>IF(MOD(Tabelle1[[#This Row],[Datum]],7)=1,SUMIF(Tabelle1[Datum],"&lt;="&amp;Tabelle1[[#This Row],[Datum]],Tabelle1[Stunde]),"")</f>
        <v/>
      </c>
    </row>
    <row r="2000" spans="2:12" hidden="1">
      <c r="B2000">
        <f>IF(Tabelle1[[#This Row],[Datum]]&lt;1,"",YEAR(Tabelle1[[#This Row],[Datum]]))</f>
        <v>2030</v>
      </c>
      <c r="C2000">
        <f>IF(Tabelle1[[#This Row],[Datum]]&lt;1,"",MONTH(Tabelle1[[#This Row],[Datum]]))</f>
        <v>6</v>
      </c>
      <c r="D2000" t="str">
        <f>IF(Tabelle1[[#This Row],[Verdienst]]="","",_xlfn.ISOWEEKNUM(Tabelle1[[#This Row],[Datum]]))</f>
        <v/>
      </c>
      <c r="E2000" s="5">
        <v>47654</v>
      </c>
      <c r="F2000" s="4"/>
      <c r="G2000" s="4"/>
      <c r="I2000" s="6" t="str">
        <f>IF(Tabelle1[[#This Row],[Beginn]]&lt;1,"",IF(OR(Tabelle1[[#This Row],[Beginn]]="Urlaub",Tabelle1[[#This Row],[Beginn]]="Krank",Tabelle1[[#This Row],[Beginn]]="Feiertag"),8/24,Tabelle1[[#This Row],[Ende]]-Tabelle1[[#This Row],[Beginn]]-Tabelle1[[#This Row],[Pause]]))</f>
        <v/>
      </c>
      <c r="J2000" s="2" t="str">
        <f>IF(ISNUMBER(Tabelle1[[#This Row],[Stunde]]),IF(Tabelle1[[#This Row],[Stunde]]&gt;0,Tabelle1[[#This Row],[Stunde]]*$J$1*24,""),"")</f>
        <v/>
      </c>
      <c r="K2000" t="str">
        <f>IF(MOD(Tabelle1[[#This Row],[Datum]],7)=1,SUMIF(Tabelle1[Datum],"&lt;="&amp;Tabelle1[[#This Row],[Datum]],Tabelle1[Betrag]),"")</f>
        <v/>
      </c>
      <c r="L2000" s="6" t="str">
        <f>IF(MOD(Tabelle1[[#This Row],[Datum]],7)=1,SUMIF(Tabelle1[Datum],"&lt;="&amp;Tabelle1[[#This Row],[Datum]],Tabelle1[Stunde]),"")</f>
        <v/>
      </c>
    </row>
    <row r="2001" spans="2:12" hidden="1">
      <c r="B2001">
        <f>IF(Tabelle1[[#This Row],[Datum]]&lt;1,"",YEAR(Tabelle1[[#This Row],[Datum]]))</f>
        <v>2030</v>
      </c>
      <c r="C2001">
        <f>IF(Tabelle1[[#This Row],[Datum]]&lt;1,"",MONTH(Tabelle1[[#This Row],[Datum]]))</f>
        <v>6</v>
      </c>
      <c r="D2001" t="str">
        <f>IF(Tabelle1[[#This Row],[Verdienst]]="","",_xlfn.ISOWEEKNUM(Tabelle1[[#This Row],[Datum]]))</f>
        <v/>
      </c>
      <c r="E2001" s="5">
        <v>47655</v>
      </c>
      <c r="F2001" s="4"/>
      <c r="G2001" s="4"/>
      <c r="I2001" s="6" t="str">
        <f>IF(Tabelle1[[#This Row],[Beginn]]&lt;1,"",IF(OR(Tabelle1[[#This Row],[Beginn]]="Urlaub",Tabelle1[[#This Row],[Beginn]]="Krank",Tabelle1[[#This Row],[Beginn]]="Feiertag"),8/24,Tabelle1[[#This Row],[Ende]]-Tabelle1[[#This Row],[Beginn]]-Tabelle1[[#This Row],[Pause]]))</f>
        <v/>
      </c>
      <c r="J2001" s="2" t="str">
        <f>IF(ISNUMBER(Tabelle1[[#This Row],[Stunde]]),IF(Tabelle1[[#This Row],[Stunde]]&gt;0,Tabelle1[[#This Row],[Stunde]]*$J$1*24,""),"")</f>
        <v/>
      </c>
      <c r="K2001" t="str">
        <f>IF(MOD(Tabelle1[[#This Row],[Datum]],7)=1,SUMIF(Tabelle1[Datum],"&lt;="&amp;Tabelle1[[#This Row],[Datum]],Tabelle1[Betrag]),"")</f>
        <v/>
      </c>
      <c r="L2001" s="6" t="str">
        <f>IF(MOD(Tabelle1[[#This Row],[Datum]],7)=1,SUMIF(Tabelle1[Datum],"&lt;="&amp;Tabelle1[[#This Row],[Datum]],Tabelle1[Stunde]),"")</f>
        <v/>
      </c>
    </row>
    <row r="2002" spans="2:12" hidden="1">
      <c r="B2002">
        <f>IF(Tabelle1[[#This Row],[Datum]]&lt;1,"",YEAR(Tabelle1[[#This Row],[Datum]]))</f>
        <v>2030</v>
      </c>
      <c r="C2002">
        <f>IF(Tabelle1[[#This Row],[Datum]]&lt;1,"",MONTH(Tabelle1[[#This Row],[Datum]]))</f>
        <v>6</v>
      </c>
      <c r="D2002" t="str">
        <f>IF(Tabelle1[[#This Row],[Verdienst]]="","",_xlfn.ISOWEEKNUM(Tabelle1[[#This Row],[Datum]]))</f>
        <v/>
      </c>
      <c r="E2002" s="5">
        <v>47656</v>
      </c>
      <c r="F2002" s="4"/>
      <c r="G2002" s="4"/>
      <c r="I2002" s="6" t="str">
        <f>IF(Tabelle1[[#This Row],[Beginn]]&lt;1,"",IF(OR(Tabelle1[[#This Row],[Beginn]]="Urlaub",Tabelle1[[#This Row],[Beginn]]="Krank",Tabelle1[[#This Row],[Beginn]]="Feiertag"),8/24,Tabelle1[[#This Row],[Ende]]-Tabelle1[[#This Row],[Beginn]]-Tabelle1[[#This Row],[Pause]]))</f>
        <v/>
      </c>
      <c r="J2002" s="2" t="str">
        <f>IF(ISNUMBER(Tabelle1[[#This Row],[Stunde]]),IF(Tabelle1[[#This Row],[Stunde]]&gt;0,Tabelle1[[#This Row],[Stunde]]*$J$1*24,""),"")</f>
        <v/>
      </c>
      <c r="K2002" t="str">
        <f>IF(MOD(Tabelle1[[#This Row],[Datum]],7)=1,SUMIF(Tabelle1[Datum],"&lt;="&amp;Tabelle1[[#This Row],[Datum]],Tabelle1[Betrag]),"")</f>
        <v/>
      </c>
      <c r="L2002" s="6" t="str">
        <f>IF(MOD(Tabelle1[[#This Row],[Datum]],7)=1,SUMIF(Tabelle1[Datum],"&lt;="&amp;Tabelle1[[#This Row],[Datum]],Tabelle1[Stunde]),"")</f>
        <v/>
      </c>
    </row>
    <row r="2003" spans="2:12" hidden="1">
      <c r="B2003">
        <f>IF(Tabelle1[[#This Row],[Datum]]&lt;1,"",YEAR(Tabelle1[[#This Row],[Datum]]))</f>
        <v>2030</v>
      </c>
      <c r="C2003">
        <f>IF(Tabelle1[[#This Row],[Datum]]&lt;1,"",MONTH(Tabelle1[[#This Row],[Datum]]))</f>
        <v>6</v>
      </c>
      <c r="D2003">
        <f>IF(Tabelle1[[#This Row],[Verdienst]]="","",_xlfn.ISOWEEKNUM(Tabelle1[[#This Row],[Datum]]))</f>
        <v>25</v>
      </c>
      <c r="E2003" s="5">
        <v>47657</v>
      </c>
      <c r="F2003" s="4"/>
      <c r="G2003" s="4"/>
      <c r="I2003" s="6" t="str">
        <f>IF(Tabelle1[[#This Row],[Beginn]]&lt;1,"",IF(OR(Tabelle1[[#This Row],[Beginn]]="Urlaub",Tabelle1[[#This Row],[Beginn]]="Krank",Tabelle1[[#This Row],[Beginn]]="Feiertag"),8/24,Tabelle1[[#This Row],[Ende]]-Tabelle1[[#This Row],[Beginn]]-Tabelle1[[#This Row],[Pause]]))</f>
        <v/>
      </c>
      <c r="J2003" s="2" t="str">
        <f>IF(ISNUMBER(Tabelle1[[#This Row],[Stunde]]),IF(Tabelle1[[#This Row],[Stunde]]&gt;0,Tabelle1[[#This Row],[Stunde]]*$J$1*24,""),"")</f>
        <v/>
      </c>
      <c r="K2003">
        <f>IF(MOD(Tabelle1[[#This Row],[Datum]],7)=1,SUMIF(Tabelle1[Datum],"&lt;="&amp;Tabelle1[[#This Row],[Datum]],Tabelle1[Betrag]),"")</f>
        <v>506.55999999999995</v>
      </c>
      <c r="L2003" s="6">
        <f>IF(MOD(Tabelle1[[#This Row],[Datum]],7)=1,SUMIF(Tabelle1[Datum],"&lt;="&amp;Tabelle1[[#This Row],[Datum]],Tabelle1[Stunde]),"")</f>
        <v>1.3333333333333333</v>
      </c>
    </row>
    <row r="2004" spans="2:12" hidden="1">
      <c r="B2004">
        <f>IF(Tabelle1[[#This Row],[Datum]]&lt;1,"",YEAR(Tabelle1[[#This Row],[Datum]]))</f>
        <v>2030</v>
      </c>
      <c r="C2004">
        <f>IF(Tabelle1[[#This Row],[Datum]]&lt;1,"",MONTH(Tabelle1[[#This Row],[Datum]]))</f>
        <v>6</v>
      </c>
      <c r="D2004" t="str">
        <f>IF(Tabelle1[[#This Row],[Verdienst]]="","",_xlfn.ISOWEEKNUM(Tabelle1[[#This Row],[Datum]]))</f>
        <v/>
      </c>
      <c r="E2004" s="5">
        <v>47658</v>
      </c>
      <c r="F2004" s="4"/>
      <c r="G2004" s="4"/>
      <c r="I2004" s="6" t="str">
        <f>IF(Tabelle1[[#This Row],[Beginn]]&lt;1,"",IF(OR(Tabelle1[[#This Row],[Beginn]]="Urlaub",Tabelle1[[#This Row],[Beginn]]="Krank",Tabelle1[[#This Row],[Beginn]]="Feiertag"),8/24,Tabelle1[[#This Row],[Ende]]-Tabelle1[[#This Row],[Beginn]]-Tabelle1[[#This Row],[Pause]]))</f>
        <v/>
      </c>
      <c r="J2004" s="2" t="str">
        <f>IF(ISNUMBER(Tabelle1[[#This Row],[Stunde]]),IF(Tabelle1[[#This Row],[Stunde]]&gt;0,Tabelle1[[#This Row],[Stunde]]*$J$1*24,""),"")</f>
        <v/>
      </c>
      <c r="K2004" t="str">
        <f>IF(MOD(Tabelle1[[#This Row],[Datum]],7)=1,SUMIF(Tabelle1[Datum],"&lt;="&amp;Tabelle1[[#This Row],[Datum]],Tabelle1[Betrag]),"")</f>
        <v/>
      </c>
      <c r="L2004" s="6" t="str">
        <f>IF(MOD(Tabelle1[[#This Row],[Datum]],7)=1,SUMIF(Tabelle1[Datum],"&lt;="&amp;Tabelle1[[#This Row],[Datum]],Tabelle1[Stunde]),"")</f>
        <v/>
      </c>
    </row>
    <row r="2005" spans="2:12" hidden="1">
      <c r="B2005">
        <f>IF(Tabelle1[[#This Row],[Datum]]&lt;1,"",YEAR(Tabelle1[[#This Row],[Datum]]))</f>
        <v>2030</v>
      </c>
      <c r="C2005">
        <f>IF(Tabelle1[[#This Row],[Datum]]&lt;1,"",MONTH(Tabelle1[[#This Row],[Datum]]))</f>
        <v>6</v>
      </c>
      <c r="D2005" t="str">
        <f>IF(Tabelle1[[#This Row],[Verdienst]]="","",_xlfn.ISOWEEKNUM(Tabelle1[[#This Row],[Datum]]))</f>
        <v/>
      </c>
      <c r="E2005" s="5">
        <v>47659</v>
      </c>
      <c r="F2005" s="4"/>
      <c r="G2005" s="4"/>
      <c r="I2005" s="6" t="str">
        <f>IF(Tabelle1[[#This Row],[Beginn]]&lt;1,"",IF(OR(Tabelle1[[#This Row],[Beginn]]="Urlaub",Tabelle1[[#This Row],[Beginn]]="Krank",Tabelle1[[#This Row],[Beginn]]="Feiertag"),8/24,Tabelle1[[#This Row],[Ende]]-Tabelle1[[#This Row],[Beginn]]-Tabelle1[[#This Row],[Pause]]))</f>
        <v/>
      </c>
      <c r="J2005" s="2" t="str">
        <f>IF(ISNUMBER(Tabelle1[[#This Row],[Stunde]]),IF(Tabelle1[[#This Row],[Stunde]]&gt;0,Tabelle1[[#This Row],[Stunde]]*$J$1*24,""),"")</f>
        <v/>
      </c>
      <c r="K2005" t="str">
        <f>IF(MOD(Tabelle1[[#This Row],[Datum]],7)=1,SUMIF(Tabelle1[Datum],"&lt;="&amp;Tabelle1[[#This Row],[Datum]],Tabelle1[Betrag]),"")</f>
        <v/>
      </c>
      <c r="L2005" s="6" t="str">
        <f>IF(MOD(Tabelle1[[#This Row],[Datum]],7)=1,SUMIF(Tabelle1[Datum],"&lt;="&amp;Tabelle1[[#This Row],[Datum]],Tabelle1[Stunde]),"")</f>
        <v/>
      </c>
    </row>
    <row r="2006" spans="2:12" hidden="1">
      <c r="B2006">
        <f>IF(Tabelle1[[#This Row],[Datum]]&lt;1,"",YEAR(Tabelle1[[#This Row],[Datum]]))</f>
        <v>2030</v>
      </c>
      <c r="C2006">
        <f>IF(Tabelle1[[#This Row],[Datum]]&lt;1,"",MONTH(Tabelle1[[#This Row],[Datum]]))</f>
        <v>6</v>
      </c>
      <c r="D2006" t="str">
        <f>IF(Tabelle1[[#This Row],[Verdienst]]="","",_xlfn.ISOWEEKNUM(Tabelle1[[#This Row],[Datum]]))</f>
        <v/>
      </c>
      <c r="E2006" s="5">
        <v>47660</v>
      </c>
      <c r="F2006" s="4"/>
      <c r="G2006" s="4"/>
      <c r="I2006" s="6" t="str">
        <f>IF(Tabelle1[[#This Row],[Beginn]]&lt;1,"",IF(OR(Tabelle1[[#This Row],[Beginn]]="Urlaub",Tabelle1[[#This Row],[Beginn]]="Krank",Tabelle1[[#This Row],[Beginn]]="Feiertag"),8/24,Tabelle1[[#This Row],[Ende]]-Tabelle1[[#This Row],[Beginn]]-Tabelle1[[#This Row],[Pause]]))</f>
        <v/>
      </c>
      <c r="J2006" s="2" t="str">
        <f>IF(ISNUMBER(Tabelle1[[#This Row],[Stunde]]),IF(Tabelle1[[#This Row],[Stunde]]&gt;0,Tabelle1[[#This Row],[Stunde]]*$J$1*24,""),"")</f>
        <v/>
      </c>
      <c r="K2006" t="str">
        <f>IF(MOD(Tabelle1[[#This Row],[Datum]],7)=1,SUMIF(Tabelle1[Datum],"&lt;="&amp;Tabelle1[[#This Row],[Datum]],Tabelle1[Betrag]),"")</f>
        <v/>
      </c>
      <c r="L2006" s="6" t="str">
        <f>IF(MOD(Tabelle1[[#This Row],[Datum]],7)=1,SUMIF(Tabelle1[Datum],"&lt;="&amp;Tabelle1[[#This Row],[Datum]],Tabelle1[Stunde]),"")</f>
        <v/>
      </c>
    </row>
    <row r="2007" spans="2:12" hidden="1">
      <c r="B2007">
        <f>IF(Tabelle1[[#This Row],[Datum]]&lt;1,"",YEAR(Tabelle1[[#This Row],[Datum]]))</f>
        <v>2030</v>
      </c>
      <c r="C2007">
        <f>IF(Tabelle1[[#This Row],[Datum]]&lt;1,"",MONTH(Tabelle1[[#This Row],[Datum]]))</f>
        <v>6</v>
      </c>
      <c r="D2007" t="str">
        <f>IF(Tabelle1[[#This Row],[Verdienst]]="","",_xlfn.ISOWEEKNUM(Tabelle1[[#This Row],[Datum]]))</f>
        <v/>
      </c>
      <c r="E2007" s="5">
        <v>47661</v>
      </c>
      <c r="F2007" s="4"/>
      <c r="G2007" s="4"/>
      <c r="I2007" s="6" t="str">
        <f>IF(Tabelle1[[#This Row],[Beginn]]&lt;1,"",IF(OR(Tabelle1[[#This Row],[Beginn]]="Urlaub",Tabelle1[[#This Row],[Beginn]]="Krank",Tabelle1[[#This Row],[Beginn]]="Feiertag"),8/24,Tabelle1[[#This Row],[Ende]]-Tabelle1[[#This Row],[Beginn]]-Tabelle1[[#This Row],[Pause]]))</f>
        <v/>
      </c>
      <c r="J2007" s="2" t="str">
        <f>IF(ISNUMBER(Tabelle1[[#This Row],[Stunde]]),IF(Tabelle1[[#This Row],[Stunde]]&gt;0,Tabelle1[[#This Row],[Stunde]]*$J$1*24,""),"")</f>
        <v/>
      </c>
      <c r="K2007" t="str">
        <f>IF(MOD(Tabelle1[[#This Row],[Datum]],7)=1,SUMIF(Tabelle1[Datum],"&lt;="&amp;Tabelle1[[#This Row],[Datum]],Tabelle1[Betrag]),"")</f>
        <v/>
      </c>
      <c r="L2007" s="6" t="str">
        <f>IF(MOD(Tabelle1[[#This Row],[Datum]],7)=1,SUMIF(Tabelle1[Datum],"&lt;="&amp;Tabelle1[[#This Row],[Datum]],Tabelle1[Stunde]),"")</f>
        <v/>
      </c>
    </row>
    <row r="2008" spans="2:12" hidden="1">
      <c r="B2008">
        <f>IF(Tabelle1[[#This Row],[Datum]]&lt;1,"",YEAR(Tabelle1[[#This Row],[Datum]]))</f>
        <v>2030</v>
      </c>
      <c r="C2008">
        <f>IF(Tabelle1[[#This Row],[Datum]]&lt;1,"",MONTH(Tabelle1[[#This Row],[Datum]]))</f>
        <v>6</v>
      </c>
      <c r="D2008" t="str">
        <f>IF(Tabelle1[[#This Row],[Verdienst]]="","",_xlfn.ISOWEEKNUM(Tabelle1[[#This Row],[Datum]]))</f>
        <v/>
      </c>
      <c r="E2008" s="5">
        <v>47662</v>
      </c>
      <c r="F2008" s="4"/>
      <c r="G2008" s="4"/>
      <c r="I2008" s="6" t="str">
        <f>IF(Tabelle1[[#This Row],[Beginn]]&lt;1,"",IF(OR(Tabelle1[[#This Row],[Beginn]]="Urlaub",Tabelle1[[#This Row],[Beginn]]="Krank",Tabelle1[[#This Row],[Beginn]]="Feiertag"),8/24,Tabelle1[[#This Row],[Ende]]-Tabelle1[[#This Row],[Beginn]]-Tabelle1[[#This Row],[Pause]]))</f>
        <v/>
      </c>
      <c r="J2008" s="2" t="str">
        <f>IF(ISNUMBER(Tabelle1[[#This Row],[Stunde]]),IF(Tabelle1[[#This Row],[Stunde]]&gt;0,Tabelle1[[#This Row],[Stunde]]*$J$1*24,""),"")</f>
        <v/>
      </c>
      <c r="K2008" t="str">
        <f>IF(MOD(Tabelle1[[#This Row],[Datum]],7)=1,SUMIF(Tabelle1[Datum],"&lt;="&amp;Tabelle1[[#This Row],[Datum]],Tabelle1[Betrag]),"")</f>
        <v/>
      </c>
      <c r="L2008" s="6" t="str">
        <f>IF(MOD(Tabelle1[[#This Row],[Datum]],7)=1,SUMIF(Tabelle1[Datum],"&lt;="&amp;Tabelle1[[#This Row],[Datum]],Tabelle1[Stunde]),"")</f>
        <v/>
      </c>
    </row>
    <row r="2009" spans="2:12" hidden="1">
      <c r="B2009">
        <f>IF(Tabelle1[[#This Row],[Datum]]&lt;1,"",YEAR(Tabelle1[[#This Row],[Datum]]))</f>
        <v>2030</v>
      </c>
      <c r="C2009">
        <f>IF(Tabelle1[[#This Row],[Datum]]&lt;1,"",MONTH(Tabelle1[[#This Row],[Datum]]))</f>
        <v>6</v>
      </c>
      <c r="D2009" t="str">
        <f>IF(Tabelle1[[#This Row],[Verdienst]]="","",_xlfn.ISOWEEKNUM(Tabelle1[[#This Row],[Datum]]))</f>
        <v/>
      </c>
      <c r="E2009" s="5">
        <v>47663</v>
      </c>
      <c r="F2009" s="4"/>
      <c r="G2009" s="4"/>
      <c r="I2009" s="6" t="str">
        <f>IF(Tabelle1[[#This Row],[Beginn]]&lt;1,"",IF(OR(Tabelle1[[#This Row],[Beginn]]="Urlaub",Tabelle1[[#This Row],[Beginn]]="Krank",Tabelle1[[#This Row],[Beginn]]="Feiertag"),8/24,Tabelle1[[#This Row],[Ende]]-Tabelle1[[#This Row],[Beginn]]-Tabelle1[[#This Row],[Pause]]))</f>
        <v/>
      </c>
      <c r="J2009" s="2" t="str">
        <f>IF(ISNUMBER(Tabelle1[[#This Row],[Stunde]]),IF(Tabelle1[[#This Row],[Stunde]]&gt;0,Tabelle1[[#This Row],[Stunde]]*$J$1*24,""),"")</f>
        <v/>
      </c>
      <c r="K2009" t="str">
        <f>IF(MOD(Tabelle1[[#This Row],[Datum]],7)=1,SUMIF(Tabelle1[Datum],"&lt;="&amp;Tabelle1[[#This Row],[Datum]],Tabelle1[Betrag]),"")</f>
        <v/>
      </c>
      <c r="L2009" s="6" t="str">
        <f>IF(MOD(Tabelle1[[#This Row],[Datum]],7)=1,SUMIF(Tabelle1[Datum],"&lt;="&amp;Tabelle1[[#This Row],[Datum]],Tabelle1[Stunde]),"")</f>
        <v/>
      </c>
    </row>
    <row r="2010" spans="2:12" hidden="1">
      <c r="B2010">
        <f>IF(Tabelle1[[#This Row],[Datum]]&lt;1,"",YEAR(Tabelle1[[#This Row],[Datum]]))</f>
        <v>2030</v>
      </c>
      <c r="C2010">
        <f>IF(Tabelle1[[#This Row],[Datum]]&lt;1,"",MONTH(Tabelle1[[#This Row],[Datum]]))</f>
        <v>6</v>
      </c>
      <c r="D2010">
        <f>IF(Tabelle1[[#This Row],[Verdienst]]="","",_xlfn.ISOWEEKNUM(Tabelle1[[#This Row],[Datum]]))</f>
        <v>26</v>
      </c>
      <c r="E2010" s="5">
        <v>47664</v>
      </c>
      <c r="F2010" s="4"/>
      <c r="G2010" s="4"/>
      <c r="I2010" s="6" t="str">
        <f>IF(Tabelle1[[#This Row],[Beginn]]&lt;1,"",IF(OR(Tabelle1[[#This Row],[Beginn]]="Urlaub",Tabelle1[[#This Row],[Beginn]]="Krank",Tabelle1[[#This Row],[Beginn]]="Feiertag"),8/24,Tabelle1[[#This Row],[Ende]]-Tabelle1[[#This Row],[Beginn]]-Tabelle1[[#This Row],[Pause]]))</f>
        <v/>
      </c>
      <c r="J2010" s="2" t="str">
        <f>IF(ISNUMBER(Tabelle1[[#This Row],[Stunde]]),IF(Tabelle1[[#This Row],[Stunde]]&gt;0,Tabelle1[[#This Row],[Stunde]]*$J$1*24,""),"")</f>
        <v/>
      </c>
      <c r="K2010">
        <f>IF(MOD(Tabelle1[[#This Row],[Datum]],7)=1,SUMIF(Tabelle1[Datum],"&lt;="&amp;Tabelle1[[#This Row],[Datum]],Tabelle1[Betrag]),"")</f>
        <v>506.55999999999995</v>
      </c>
      <c r="L2010" s="6">
        <f>IF(MOD(Tabelle1[[#This Row],[Datum]],7)=1,SUMIF(Tabelle1[Datum],"&lt;="&amp;Tabelle1[[#This Row],[Datum]],Tabelle1[Stunde]),"")</f>
        <v>1.3333333333333333</v>
      </c>
    </row>
    <row r="2011" spans="2:12" hidden="1">
      <c r="B2011">
        <f>IF(Tabelle1[[#This Row],[Datum]]&lt;1,"",YEAR(Tabelle1[[#This Row],[Datum]]))</f>
        <v>2030</v>
      </c>
      <c r="C2011">
        <f>IF(Tabelle1[[#This Row],[Datum]]&lt;1,"",MONTH(Tabelle1[[#This Row],[Datum]]))</f>
        <v>7</v>
      </c>
      <c r="D2011" t="str">
        <f>IF(Tabelle1[[#This Row],[Verdienst]]="","",_xlfn.ISOWEEKNUM(Tabelle1[[#This Row],[Datum]]))</f>
        <v/>
      </c>
      <c r="E2011" s="5">
        <v>47665</v>
      </c>
      <c r="F2011" s="4"/>
      <c r="G2011" s="4"/>
      <c r="I2011" s="6" t="str">
        <f>IF(Tabelle1[[#This Row],[Beginn]]&lt;1,"",IF(OR(Tabelle1[[#This Row],[Beginn]]="Urlaub",Tabelle1[[#This Row],[Beginn]]="Krank",Tabelle1[[#This Row],[Beginn]]="Feiertag"),8/24,Tabelle1[[#This Row],[Ende]]-Tabelle1[[#This Row],[Beginn]]-Tabelle1[[#This Row],[Pause]]))</f>
        <v/>
      </c>
      <c r="J2011" s="2" t="str">
        <f>IF(ISNUMBER(Tabelle1[[#This Row],[Stunde]]),IF(Tabelle1[[#This Row],[Stunde]]&gt;0,Tabelle1[[#This Row],[Stunde]]*$J$1*24,""),"")</f>
        <v/>
      </c>
      <c r="K2011" t="str">
        <f>IF(MOD(Tabelle1[[#This Row],[Datum]],7)=1,SUMIF(Tabelle1[Datum],"&lt;="&amp;Tabelle1[[#This Row],[Datum]],Tabelle1[Betrag]),"")</f>
        <v/>
      </c>
      <c r="L2011" s="6" t="str">
        <f>IF(MOD(Tabelle1[[#This Row],[Datum]],7)=1,SUMIF(Tabelle1[Datum],"&lt;="&amp;Tabelle1[[#This Row],[Datum]],Tabelle1[Stunde]),"")</f>
        <v/>
      </c>
    </row>
    <row r="2012" spans="2:12" hidden="1">
      <c r="B2012">
        <f>IF(Tabelle1[[#This Row],[Datum]]&lt;1,"",YEAR(Tabelle1[[#This Row],[Datum]]))</f>
        <v>2030</v>
      </c>
      <c r="C2012">
        <f>IF(Tabelle1[[#This Row],[Datum]]&lt;1,"",MONTH(Tabelle1[[#This Row],[Datum]]))</f>
        <v>7</v>
      </c>
      <c r="D2012" t="str">
        <f>IF(Tabelle1[[#This Row],[Verdienst]]="","",_xlfn.ISOWEEKNUM(Tabelle1[[#This Row],[Datum]]))</f>
        <v/>
      </c>
      <c r="E2012" s="5">
        <v>47666</v>
      </c>
      <c r="F2012" s="4"/>
      <c r="G2012" s="4"/>
      <c r="I2012" s="6" t="str">
        <f>IF(Tabelle1[[#This Row],[Beginn]]&lt;1,"",IF(OR(Tabelle1[[#This Row],[Beginn]]="Urlaub",Tabelle1[[#This Row],[Beginn]]="Krank",Tabelle1[[#This Row],[Beginn]]="Feiertag"),8/24,Tabelle1[[#This Row],[Ende]]-Tabelle1[[#This Row],[Beginn]]-Tabelle1[[#This Row],[Pause]]))</f>
        <v/>
      </c>
      <c r="J2012" s="2" t="str">
        <f>IF(ISNUMBER(Tabelle1[[#This Row],[Stunde]]),IF(Tabelle1[[#This Row],[Stunde]]&gt;0,Tabelle1[[#This Row],[Stunde]]*$J$1*24,""),"")</f>
        <v/>
      </c>
      <c r="K2012" t="str">
        <f>IF(MOD(Tabelle1[[#This Row],[Datum]],7)=1,SUMIF(Tabelle1[Datum],"&lt;="&amp;Tabelle1[[#This Row],[Datum]],Tabelle1[Betrag]),"")</f>
        <v/>
      </c>
      <c r="L2012" s="6" t="str">
        <f>IF(MOD(Tabelle1[[#This Row],[Datum]],7)=1,SUMIF(Tabelle1[Datum],"&lt;="&amp;Tabelle1[[#This Row],[Datum]],Tabelle1[Stunde]),"")</f>
        <v/>
      </c>
    </row>
    <row r="2013" spans="2:12" hidden="1">
      <c r="B2013">
        <f>IF(Tabelle1[[#This Row],[Datum]]&lt;1,"",YEAR(Tabelle1[[#This Row],[Datum]]))</f>
        <v>2030</v>
      </c>
      <c r="C2013">
        <f>IF(Tabelle1[[#This Row],[Datum]]&lt;1,"",MONTH(Tabelle1[[#This Row],[Datum]]))</f>
        <v>7</v>
      </c>
      <c r="D2013" t="str">
        <f>IF(Tabelle1[[#This Row],[Verdienst]]="","",_xlfn.ISOWEEKNUM(Tabelle1[[#This Row],[Datum]]))</f>
        <v/>
      </c>
      <c r="E2013" s="5">
        <v>47667</v>
      </c>
      <c r="F2013" s="4"/>
      <c r="G2013" s="4"/>
      <c r="I2013" s="6" t="str">
        <f>IF(Tabelle1[[#This Row],[Beginn]]&lt;1,"",IF(OR(Tabelle1[[#This Row],[Beginn]]="Urlaub",Tabelle1[[#This Row],[Beginn]]="Krank",Tabelle1[[#This Row],[Beginn]]="Feiertag"),8/24,Tabelle1[[#This Row],[Ende]]-Tabelle1[[#This Row],[Beginn]]-Tabelle1[[#This Row],[Pause]]))</f>
        <v/>
      </c>
      <c r="J2013" s="2" t="str">
        <f>IF(ISNUMBER(Tabelle1[[#This Row],[Stunde]]),IF(Tabelle1[[#This Row],[Stunde]]&gt;0,Tabelle1[[#This Row],[Stunde]]*$J$1*24,""),"")</f>
        <v/>
      </c>
      <c r="K2013" t="str">
        <f>IF(MOD(Tabelle1[[#This Row],[Datum]],7)=1,SUMIF(Tabelle1[Datum],"&lt;="&amp;Tabelle1[[#This Row],[Datum]],Tabelle1[Betrag]),"")</f>
        <v/>
      </c>
      <c r="L2013" s="6" t="str">
        <f>IF(MOD(Tabelle1[[#This Row],[Datum]],7)=1,SUMIF(Tabelle1[Datum],"&lt;="&amp;Tabelle1[[#This Row],[Datum]],Tabelle1[Stunde]),"")</f>
        <v/>
      </c>
    </row>
    <row r="2014" spans="2:12" hidden="1">
      <c r="B2014">
        <f>IF(Tabelle1[[#This Row],[Datum]]&lt;1,"",YEAR(Tabelle1[[#This Row],[Datum]]))</f>
        <v>2030</v>
      </c>
      <c r="C2014">
        <f>IF(Tabelle1[[#This Row],[Datum]]&lt;1,"",MONTH(Tabelle1[[#This Row],[Datum]]))</f>
        <v>7</v>
      </c>
      <c r="D2014" t="str">
        <f>IF(Tabelle1[[#This Row],[Verdienst]]="","",_xlfn.ISOWEEKNUM(Tabelle1[[#This Row],[Datum]]))</f>
        <v/>
      </c>
      <c r="E2014" s="5">
        <v>47668</v>
      </c>
      <c r="F2014" s="4"/>
      <c r="G2014" s="4"/>
      <c r="I2014" s="6" t="str">
        <f>IF(Tabelle1[[#This Row],[Beginn]]&lt;1,"",IF(OR(Tabelle1[[#This Row],[Beginn]]="Urlaub",Tabelle1[[#This Row],[Beginn]]="Krank",Tabelle1[[#This Row],[Beginn]]="Feiertag"),8/24,Tabelle1[[#This Row],[Ende]]-Tabelle1[[#This Row],[Beginn]]-Tabelle1[[#This Row],[Pause]]))</f>
        <v/>
      </c>
      <c r="J2014" s="2" t="str">
        <f>IF(ISNUMBER(Tabelle1[[#This Row],[Stunde]]),IF(Tabelle1[[#This Row],[Stunde]]&gt;0,Tabelle1[[#This Row],[Stunde]]*$J$1*24,""),"")</f>
        <v/>
      </c>
      <c r="K2014" t="str">
        <f>IF(MOD(Tabelle1[[#This Row],[Datum]],7)=1,SUMIF(Tabelle1[Datum],"&lt;="&amp;Tabelle1[[#This Row],[Datum]],Tabelle1[Betrag]),"")</f>
        <v/>
      </c>
      <c r="L2014" s="6" t="str">
        <f>IF(MOD(Tabelle1[[#This Row],[Datum]],7)=1,SUMIF(Tabelle1[Datum],"&lt;="&amp;Tabelle1[[#This Row],[Datum]],Tabelle1[Stunde]),"")</f>
        <v/>
      </c>
    </row>
    <row r="2015" spans="2:12" hidden="1">
      <c r="B2015">
        <f>IF(Tabelle1[[#This Row],[Datum]]&lt;1,"",YEAR(Tabelle1[[#This Row],[Datum]]))</f>
        <v>2030</v>
      </c>
      <c r="C2015">
        <f>IF(Tabelle1[[#This Row],[Datum]]&lt;1,"",MONTH(Tabelle1[[#This Row],[Datum]]))</f>
        <v>7</v>
      </c>
      <c r="D2015" t="str">
        <f>IF(Tabelle1[[#This Row],[Verdienst]]="","",_xlfn.ISOWEEKNUM(Tabelle1[[#This Row],[Datum]]))</f>
        <v/>
      </c>
      <c r="E2015" s="5">
        <v>47669</v>
      </c>
      <c r="F2015" s="4"/>
      <c r="G2015" s="4"/>
      <c r="I2015" s="6" t="str">
        <f>IF(Tabelle1[[#This Row],[Beginn]]&lt;1,"",IF(OR(Tabelle1[[#This Row],[Beginn]]="Urlaub",Tabelle1[[#This Row],[Beginn]]="Krank",Tabelle1[[#This Row],[Beginn]]="Feiertag"),8/24,Tabelle1[[#This Row],[Ende]]-Tabelle1[[#This Row],[Beginn]]-Tabelle1[[#This Row],[Pause]]))</f>
        <v/>
      </c>
      <c r="J2015" s="2" t="str">
        <f>IF(ISNUMBER(Tabelle1[[#This Row],[Stunde]]),IF(Tabelle1[[#This Row],[Stunde]]&gt;0,Tabelle1[[#This Row],[Stunde]]*$J$1*24,""),"")</f>
        <v/>
      </c>
      <c r="K2015" t="str">
        <f>IF(MOD(Tabelle1[[#This Row],[Datum]],7)=1,SUMIF(Tabelle1[Datum],"&lt;="&amp;Tabelle1[[#This Row],[Datum]],Tabelle1[Betrag]),"")</f>
        <v/>
      </c>
      <c r="L2015" s="6" t="str">
        <f>IF(MOD(Tabelle1[[#This Row],[Datum]],7)=1,SUMIF(Tabelle1[Datum],"&lt;="&amp;Tabelle1[[#This Row],[Datum]],Tabelle1[Stunde]),"")</f>
        <v/>
      </c>
    </row>
    <row r="2016" spans="2:12" hidden="1">
      <c r="B2016">
        <f>IF(Tabelle1[[#This Row],[Datum]]&lt;1,"",YEAR(Tabelle1[[#This Row],[Datum]]))</f>
        <v>2030</v>
      </c>
      <c r="C2016">
        <f>IF(Tabelle1[[#This Row],[Datum]]&lt;1,"",MONTH(Tabelle1[[#This Row],[Datum]]))</f>
        <v>7</v>
      </c>
      <c r="D2016" t="str">
        <f>IF(Tabelle1[[#This Row],[Verdienst]]="","",_xlfn.ISOWEEKNUM(Tabelle1[[#This Row],[Datum]]))</f>
        <v/>
      </c>
      <c r="E2016" s="5">
        <v>47670</v>
      </c>
      <c r="F2016" s="4"/>
      <c r="G2016" s="4"/>
      <c r="I2016" s="6" t="str">
        <f>IF(Tabelle1[[#This Row],[Beginn]]&lt;1,"",IF(OR(Tabelle1[[#This Row],[Beginn]]="Urlaub",Tabelle1[[#This Row],[Beginn]]="Krank",Tabelle1[[#This Row],[Beginn]]="Feiertag"),8/24,Tabelle1[[#This Row],[Ende]]-Tabelle1[[#This Row],[Beginn]]-Tabelle1[[#This Row],[Pause]]))</f>
        <v/>
      </c>
      <c r="J2016" s="2" t="str">
        <f>IF(ISNUMBER(Tabelle1[[#This Row],[Stunde]]),IF(Tabelle1[[#This Row],[Stunde]]&gt;0,Tabelle1[[#This Row],[Stunde]]*$J$1*24,""),"")</f>
        <v/>
      </c>
      <c r="K2016" t="str">
        <f>IF(MOD(Tabelle1[[#This Row],[Datum]],7)=1,SUMIF(Tabelle1[Datum],"&lt;="&amp;Tabelle1[[#This Row],[Datum]],Tabelle1[Betrag]),"")</f>
        <v/>
      </c>
      <c r="L2016" s="6" t="str">
        <f>IF(MOD(Tabelle1[[#This Row],[Datum]],7)=1,SUMIF(Tabelle1[Datum],"&lt;="&amp;Tabelle1[[#This Row],[Datum]],Tabelle1[Stunde]),"")</f>
        <v/>
      </c>
    </row>
    <row r="2017" spans="2:12" hidden="1">
      <c r="B2017">
        <f>IF(Tabelle1[[#This Row],[Datum]]&lt;1,"",YEAR(Tabelle1[[#This Row],[Datum]]))</f>
        <v>2030</v>
      </c>
      <c r="C2017">
        <f>IF(Tabelle1[[#This Row],[Datum]]&lt;1,"",MONTH(Tabelle1[[#This Row],[Datum]]))</f>
        <v>7</v>
      </c>
      <c r="D2017">
        <f>IF(Tabelle1[[#This Row],[Verdienst]]="","",_xlfn.ISOWEEKNUM(Tabelle1[[#This Row],[Datum]]))</f>
        <v>27</v>
      </c>
      <c r="E2017" s="5">
        <v>47671</v>
      </c>
      <c r="F2017" s="4"/>
      <c r="G2017" s="4"/>
      <c r="I2017" s="6" t="str">
        <f>IF(Tabelle1[[#This Row],[Beginn]]&lt;1,"",IF(OR(Tabelle1[[#This Row],[Beginn]]="Urlaub",Tabelle1[[#This Row],[Beginn]]="Krank",Tabelle1[[#This Row],[Beginn]]="Feiertag"),8/24,Tabelle1[[#This Row],[Ende]]-Tabelle1[[#This Row],[Beginn]]-Tabelle1[[#This Row],[Pause]]))</f>
        <v/>
      </c>
      <c r="J2017" s="2" t="str">
        <f>IF(ISNUMBER(Tabelle1[[#This Row],[Stunde]]),IF(Tabelle1[[#This Row],[Stunde]]&gt;0,Tabelle1[[#This Row],[Stunde]]*$J$1*24,""),"")</f>
        <v/>
      </c>
      <c r="K2017">
        <f>IF(MOD(Tabelle1[[#This Row],[Datum]],7)=1,SUMIF(Tabelle1[Datum],"&lt;="&amp;Tabelle1[[#This Row],[Datum]],Tabelle1[Betrag]),"")</f>
        <v>506.55999999999995</v>
      </c>
      <c r="L2017" s="6">
        <f>IF(MOD(Tabelle1[[#This Row],[Datum]],7)=1,SUMIF(Tabelle1[Datum],"&lt;="&amp;Tabelle1[[#This Row],[Datum]],Tabelle1[Stunde]),"")</f>
        <v>1.3333333333333333</v>
      </c>
    </row>
    <row r="2018" spans="2:12" hidden="1">
      <c r="B2018">
        <f>IF(Tabelle1[[#This Row],[Datum]]&lt;1,"",YEAR(Tabelle1[[#This Row],[Datum]]))</f>
        <v>2030</v>
      </c>
      <c r="C2018">
        <f>IF(Tabelle1[[#This Row],[Datum]]&lt;1,"",MONTH(Tabelle1[[#This Row],[Datum]]))</f>
        <v>7</v>
      </c>
      <c r="D2018" t="str">
        <f>IF(Tabelle1[[#This Row],[Verdienst]]="","",_xlfn.ISOWEEKNUM(Tabelle1[[#This Row],[Datum]]))</f>
        <v/>
      </c>
      <c r="E2018" s="5">
        <v>47672</v>
      </c>
      <c r="F2018" s="4"/>
      <c r="G2018" s="4"/>
      <c r="I2018" s="6" t="str">
        <f>IF(Tabelle1[[#This Row],[Beginn]]&lt;1,"",IF(OR(Tabelle1[[#This Row],[Beginn]]="Urlaub",Tabelle1[[#This Row],[Beginn]]="Krank",Tabelle1[[#This Row],[Beginn]]="Feiertag"),8/24,Tabelle1[[#This Row],[Ende]]-Tabelle1[[#This Row],[Beginn]]-Tabelle1[[#This Row],[Pause]]))</f>
        <v/>
      </c>
      <c r="J2018" s="2" t="str">
        <f>IF(ISNUMBER(Tabelle1[[#This Row],[Stunde]]),IF(Tabelle1[[#This Row],[Stunde]]&gt;0,Tabelle1[[#This Row],[Stunde]]*$J$1*24,""),"")</f>
        <v/>
      </c>
      <c r="K2018" t="str">
        <f>IF(MOD(Tabelle1[[#This Row],[Datum]],7)=1,SUMIF(Tabelle1[Datum],"&lt;="&amp;Tabelle1[[#This Row],[Datum]],Tabelle1[Betrag]),"")</f>
        <v/>
      </c>
      <c r="L2018" s="6" t="str">
        <f>IF(MOD(Tabelle1[[#This Row],[Datum]],7)=1,SUMIF(Tabelle1[Datum],"&lt;="&amp;Tabelle1[[#This Row],[Datum]],Tabelle1[Stunde]),"")</f>
        <v/>
      </c>
    </row>
    <row r="2019" spans="2:12" hidden="1">
      <c r="B2019">
        <f>IF(Tabelle1[[#This Row],[Datum]]&lt;1,"",YEAR(Tabelle1[[#This Row],[Datum]]))</f>
        <v>2030</v>
      </c>
      <c r="C2019">
        <f>IF(Tabelle1[[#This Row],[Datum]]&lt;1,"",MONTH(Tabelle1[[#This Row],[Datum]]))</f>
        <v>7</v>
      </c>
      <c r="D2019" t="str">
        <f>IF(Tabelle1[[#This Row],[Verdienst]]="","",_xlfn.ISOWEEKNUM(Tabelle1[[#This Row],[Datum]]))</f>
        <v/>
      </c>
      <c r="E2019" s="5">
        <v>47673</v>
      </c>
      <c r="F2019" s="4"/>
      <c r="G2019" s="4"/>
      <c r="I2019" s="6" t="str">
        <f>IF(Tabelle1[[#This Row],[Beginn]]&lt;1,"",IF(OR(Tabelle1[[#This Row],[Beginn]]="Urlaub",Tabelle1[[#This Row],[Beginn]]="Krank",Tabelle1[[#This Row],[Beginn]]="Feiertag"),8/24,Tabelle1[[#This Row],[Ende]]-Tabelle1[[#This Row],[Beginn]]-Tabelle1[[#This Row],[Pause]]))</f>
        <v/>
      </c>
      <c r="J2019" s="2" t="str">
        <f>IF(ISNUMBER(Tabelle1[[#This Row],[Stunde]]),IF(Tabelle1[[#This Row],[Stunde]]&gt;0,Tabelle1[[#This Row],[Stunde]]*$J$1*24,""),"")</f>
        <v/>
      </c>
      <c r="K2019" t="str">
        <f>IF(MOD(Tabelle1[[#This Row],[Datum]],7)=1,SUMIF(Tabelle1[Datum],"&lt;="&amp;Tabelle1[[#This Row],[Datum]],Tabelle1[Betrag]),"")</f>
        <v/>
      </c>
      <c r="L2019" s="6" t="str">
        <f>IF(MOD(Tabelle1[[#This Row],[Datum]],7)=1,SUMIF(Tabelle1[Datum],"&lt;="&amp;Tabelle1[[#This Row],[Datum]],Tabelle1[Stunde]),"")</f>
        <v/>
      </c>
    </row>
    <row r="2020" spans="2:12" hidden="1">
      <c r="B2020">
        <f>IF(Tabelle1[[#This Row],[Datum]]&lt;1,"",YEAR(Tabelle1[[#This Row],[Datum]]))</f>
        <v>2030</v>
      </c>
      <c r="C2020">
        <f>IF(Tabelle1[[#This Row],[Datum]]&lt;1,"",MONTH(Tabelle1[[#This Row],[Datum]]))</f>
        <v>7</v>
      </c>
      <c r="D2020" t="str">
        <f>IF(Tabelle1[[#This Row],[Verdienst]]="","",_xlfn.ISOWEEKNUM(Tabelle1[[#This Row],[Datum]]))</f>
        <v/>
      </c>
      <c r="E2020" s="5">
        <v>47674</v>
      </c>
      <c r="F2020" s="4"/>
      <c r="G2020" s="4"/>
      <c r="I2020" s="6" t="str">
        <f>IF(Tabelle1[[#This Row],[Beginn]]&lt;1,"",IF(OR(Tabelle1[[#This Row],[Beginn]]="Urlaub",Tabelle1[[#This Row],[Beginn]]="Krank",Tabelle1[[#This Row],[Beginn]]="Feiertag"),8/24,Tabelle1[[#This Row],[Ende]]-Tabelle1[[#This Row],[Beginn]]-Tabelle1[[#This Row],[Pause]]))</f>
        <v/>
      </c>
      <c r="J2020" s="2" t="str">
        <f>IF(ISNUMBER(Tabelle1[[#This Row],[Stunde]]),IF(Tabelle1[[#This Row],[Stunde]]&gt;0,Tabelle1[[#This Row],[Stunde]]*$J$1*24,""),"")</f>
        <v/>
      </c>
      <c r="K2020" t="str">
        <f>IF(MOD(Tabelle1[[#This Row],[Datum]],7)=1,SUMIF(Tabelle1[Datum],"&lt;="&amp;Tabelle1[[#This Row],[Datum]],Tabelle1[Betrag]),"")</f>
        <v/>
      </c>
      <c r="L2020" s="6" t="str">
        <f>IF(MOD(Tabelle1[[#This Row],[Datum]],7)=1,SUMIF(Tabelle1[Datum],"&lt;="&amp;Tabelle1[[#This Row],[Datum]],Tabelle1[Stunde]),"")</f>
        <v/>
      </c>
    </row>
    <row r="2021" spans="2:12" hidden="1">
      <c r="B2021">
        <f>IF(Tabelle1[[#This Row],[Datum]]&lt;1,"",YEAR(Tabelle1[[#This Row],[Datum]]))</f>
        <v>2030</v>
      </c>
      <c r="C2021">
        <f>IF(Tabelle1[[#This Row],[Datum]]&lt;1,"",MONTH(Tabelle1[[#This Row],[Datum]]))</f>
        <v>7</v>
      </c>
      <c r="D2021" t="str">
        <f>IF(Tabelle1[[#This Row],[Verdienst]]="","",_xlfn.ISOWEEKNUM(Tabelle1[[#This Row],[Datum]]))</f>
        <v/>
      </c>
      <c r="E2021" s="5">
        <v>47675</v>
      </c>
      <c r="F2021" s="4"/>
      <c r="G2021" s="4"/>
      <c r="I2021" s="6" t="str">
        <f>IF(Tabelle1[[#This Row],[Beginn]]&lt;1,"",IF(OR(Tabelle1[[#This Row],[Beginn]]="Urlaub",Tabelle1[[#This Row],[Beginn]]="Krank",Tabelle1[[#This Row],[Beginn]]="Feiertag"),8/24,Tabelle1[[#This Row],[Ende]]-Tabelle1[[#This Row],[Beginn]]-Tabelle1[[#This Row],[Pause]]))</f>
        <v/>
      </c>
      <c r="J2021" s="2" t="str">
        <f>IF(ISNUMBER(Tabelle1[[#This Row],[Stunde]]),IF(Tabelle1[[#This Row],[Stunde]]&gt;0,Tabelle1[[#This Row],[Stunde]]*$J$1*24,""),"")</f>
        <v/>
      </c>
      <c r="K2021" t="str">
        <f>IF(MOD(Tabelle1[[#This Row],[Datum]],7)=1,SUMIF(Tabelle1[Datum],"&lt;="&amp;Tabelle1[[#This Row],[Datum]],Tabelle1[Betrag]),"")</f>
        <v/>
      </c>
      <c r="L2021" s="6" t="str">
        <f>IF(MOD(Tabelle1[[#This Row],[Datum]],7)=1,SUMIF(Tabelle1[Datum],"&lt;="&amp;Tabelle1[[#This Row],[Datum]],Tabelle1[Stunde]),"")</f>
        <v/>
      </c>
    </row>
    <row r="2022" spans="2:12" hidden="1">
      <c r="B2022">
        <f>IF(Tabelle1[[#This Row],[Datum]]&lt;1,"",YEAR(Tabelle1[[#This Row],[Datum]]))</f>
        <v>2030</v>
      </c>
      <c r="C2022">
        <f>IF(Tabelle1[[#This Row],[Datum]]&lt;1,"",MONTH(Tabelle1[[#This Row],[Datum]]))</f>
        <v>7</v>
      </c>
      <c r="D2022" t="str">
        <f>IF(Tabelle1[[#This Row],[Verdienst]]="","",_xlfn.ISOWEEKNUM(Tabelle1[[#This Row],[Datum]]))</f>
        <v/>
      </c>
      <c r="E2022" s="5">
        <v>47676</v>
      </c>
      <c r="F2022" s="4"/>
      <c r="G2022" s="4"/>
      <c r="I2022" s="6" t="str">
        <f>IF(Tabelle1[[#This Row],[Beginn]]&lt;1,"",IF(OR(Tabelle1[[#This Row],[Beginn]]="Urlaub",Tabelle1[[#This Row],[Beginn]]="Krank",Tabelle1[[#This Row],[Beginn]]="Feiertag"),8/24,Tabelle1[[#This Row],[Ende]]-Tabelle1[[#This Row],[Beginn]]-Tabelle1[[#This Row],[Pause]]))</f>
        <v/>
      </c>
      <c r="J2022" s="2" t="str">
        <f>IF(ISNUMBER(Tabelle1[[#This Row],[Stunde]]),IF(Tabelle1[[#This Row],[Stunde]]&gt;0,Tabelle1[[#This Row],[Stunde]]*$J$1*24,""),"")</f>
        <v/>
      </c>
      <c r="K2022" t="str">
        <f>IF(MOD(Tabelle1[[#This Row],[Datum]],7)=1,SUMIF(Tabelle1[Datum],"&lt;="&amp;Tabelle1[[#This Row],[Datum]],Tabelle1[Betrag]),"")</f>
        <v/>
      </c>
      <c r="L2022" s="6" t="str">
        <f>IF(MOD(Tabelle1[[#This Row],[Datum]],7)=1,SUMIF(Tabelle1[Datum],"&lt;="&amp;Tabelle1[[#This Row],[Datum]],Tabelle1[Stunde]),"")</f>
        <v/>
      </c>
    </row>
    <row r="2023" spans="2:12" hidden="1">
      <c r="B2023">
        <f>IF(Tabelle1[[#This Row],[Datum]]&lt;1,"",YEAR(Tabelle1[[#This Row],[Datum]]))</f>
        <v>2030</v>
      </c>
      <c r="C2023">
        <f>IF(Tabelle1[[#This Row],[Datum]]&lt;1,"",MONTH(Tabelle1[[#This Row],[Datum]]))</f>
        <v>7</v>
      </c>
      <c r="D2023" t="str">
        <f>IF(Tabelle1[[#This Row],[Verdienst]]="","",_xlfn.ISOWEEKNUM(Tabelle1[[#This Row],[Datum]]))</f>
        <v/>
      </c>
      <c r="E2023" s="5">
        <v>47677</v>
      </c>
      <c r="F2023" s="4"/>
      <c r="G2023" s="4"/>
      <c r="I2023" s="6" t="str">
        <f>IF(Tabelle1[[#This Row],[Beginn]]&lt;1,"",IF(OR(Tabelle1[[#This Row],[Beginn]]="Urlaub",Tabelle1[[#This Row],[Beginn]]="Krank",Tabelle1[[#This Row],[Beginn]]="Feiertag"),8/24,Tabelle1[[#This Row],[Ende]]-Tabelle1[[#This Row],[Beginn]]-Tabelle1[[#This Row],[Pause]]))</f>
        <v/>
      </c>
      <c r="J2023" s="2" t="str">
        <f>IF(ISNUMBER(Tabelle1[[#This Row],[Stunde]]),IF(Tabelle1[[#This Row],[Stunde]]&gt;0,Tabelle1[[#This Row],[Stunde]]*$J$1*24,""),"")</f>
        <v/>
      </c>
      <c r="K2023" t="str">
        <f>IF(MOD(Tabelle1[[#This Row],[Datum]],7)=1,SUMIF(Tabelle1[Datum],"&lt;="&amp;Tabelle1[[#This Row],[Datum]],Tabelle1[Betrag]),"")</f>
        <v/>
      </c>
      <c r="L2023" s="6" t="str">
        <f>IF(MOD(Tabelle1[[#This Row],[Datum]],7)=1,SUMIF(Tabelle1[Datum],"&lt;="&amp;Tabelle1[[#This Row],[Datum]],Tabelle1[Stunde]),"")</f>
        <v/>
      </c>
    </row>
    <row r="2024" spans="2:12" hidden="1">
      <c r="B2024">
        <f>IF(Tabelle1[[#This Row],[Datum]]&lt;1,"",YEAR(Tabelle1[[#This Row],[Datum]]))</f>
        <v>2030</v>
      </c>
      <c r="C2024">
        <f>IF(Tabelle1[[#This Row],[Datum]]&lt;1,"",MONTH(Tabelle1[[#This Row],[Datum]]))</f>
        <v>7</v>
      </c>
      <c r="D2024">
        <f>IF(Tabelle1[[#This Row],[Verdienst]]="","",_xlfn.ISOWEEKNUM(Tabelle1[[#This Row],[Datum]]))</f>
        <v>28</v>
      </c>
      <c r="E2024" s="5">
        <v>47678</v>
      </c>
      <c r="F2024" s="4"/>
      <c r="G2024" s="4"/>
      <c r="I2024" s="6" t="str">
        <f>IF(Tabelle1[[#This Row],[Beginn]]&lt;1,"",IF(OR(Tabelle1[[#This Row],[Beginn]]="Urlaub",Tabelle1[[#This Row],[Beginn]]="Krank",Tabelle1[[#This Row],[Beginn]]="Feiertag"),8/24,Tabelle1[[#This Row],[Ende]]-Tabelle1[[#This Row],[Beginn]]-Tabelle1[[#This Row],[Pause]]))</f>
        <v/>
      </c>
      <c r="J2024" s="2" t="str">
        <f>IF(ISNUMBER(Tabelle1[[#This Row],[Stunde]]),IF(Tabelle1[[#This Row],[Stunde]]&gt;0,Tabelle1[[#This Row],[Stunde]]*$J$1*24,""),"")</f>
        <v/>
      </c>
      <c r="K2024">
        <f>IF(MOD(Tabelle1[[#This Row],[Datum]],7)=1,SUMIF(Tabelle1[Datum],"&lt;="&amp;Tabelle1[[#This Row],[Datum]],Tabelle1[Betrag]),"")</f>
        <v>506.55999999999995</v>
      </c>
      <c r="L2024" s="6">
        <f>IF(MOD(Tabelle1[[#This Row],[Datum]],7)=1,SUMIF(Tabelle1[Datum],"&lt;="&amp;Tabelle1[[#This Row],[Datum]],Tabelle1[Stunde]),"")</f>
        <v>1.3333333333333333</v>
      </c>
    </row>
    <row r="2025" spans="2:12" hidden="1">
      <c r="B2025">
        <f>IF(Tabelle1[[#This Row],[Datum]]&lt;1,"",YEAR(Tabelle1[[#This Row],[Datum]]))</f>
        <v>2030</v>
      </c>
      <c r="C2025">
        <f>IF(Tabelle1[[#This Row],[Datum]]&lt;1,"",MONTH(Tabelle1[[#This Row],[Datum]]))</f>
        <v>7</v>
      </c>
      <c r="D2025" t="str">
        <f>IF(Tabelle1[[#This Row],[Verdienst]]="","",_xlfn.ISOWEEKNUM(Tabelle1[[#This Row],[Datum]]))</f>
        <v/>
      </c>
      <c r="E2025" s="5">
        <v>47679</v>
      </c>
      <c r="F2025" s="4"/>
      <c r="G2025" s="4"/>
      <c r="I2025" s="6" t="str">
        <f>IF(Tabelle1[[#This Row],[Beginn]]&lt;1,"",IF(OR(Tabelle1[[#This Row],[Beginn]]="Urlaub",Tabelle1[[#This Row],[Beginn]]="Krank",Tabelle1[[#This Row],[Beginn]]="Feiertag"),8/24,Tabelle1[[#This Row],[Ende]]-Tabelle1[[#This Row],[Beginn]]-Tabelle1[[#This Row],[Pause]]))</f>
        <v/>
      </c>
      <c r="J2025" s="2" t="str">
        <f>IF(ISNUMBER(Tabelle1[[#This Row],[Stunde]]),IF(Tabelle1[[#This Row],[Stunde]]&gt;0,Tabelle1[[#This Row],[Stunde]]*$J$1*24,""),"")</f>
        <v/>
      </c>
      <c r="K2025" t="str">
        <f>IF(MOD(Tabelle1[[#This Row],[Datum]],7)=1,SUMIF(Tabelle1[Datum],"&lt;="&amp;Tabelle1[[#This Row],[Datum]],Tabelle1[Betrag]),"")</f>
        <v/>
      </c>
      <c r="L2025" s="6" t="str">
        <f>IF(MOD(Tabelle1[[#This Row],[Datum]],7)=1,SUMIF(Tabelle1[Datum],"&lt;="&amp;Tabelle1[[#This Row],[Datum]],Tabelle1[Stunde]),"")</f>
        <v/>
      </c>
    </row>
    <row r="2026" spans="2:12" hidden="1">
      <c r="B2026">
        <f>IF(Tabelle1[[#This Row],[Datum]]&lt;1,"",YEAR(Tabelle1[[#This Row],[Datum]]))</f>
        <v>2030</v>
      </c>
      <c r="C2026">
        <f>IF(Tabelle1[[#This Row],[Datum]]&lt;1,"",MONTH(Tabelle1[[#This Row],[Datum]]))</f>
        <v>7</v>
      </c>
      <c r="D2026" t="str">
        <f>IF(Tabelle1[[#This Row],[Verdienst]]="","",_xlfn.ISOWEEKNUM(Tabelle1[[#This Row],[Datum]]))</f>
        <v/>
      </c>
      <c r="E2026" s="5">
        <v>47680</v>
      </c>
      <c r="F2026" s="4"/>
      <c r="G2026" s="4"/>
      <c r="I2026" s="6" t="str">
        <f>IF(Tabelle1[[#This Row],[Beginn]]&lt;1,"",IF(OR(Tabelle1[[#This Row],[Beginn]]="Urlaub",Tabelle1[[#This Row],[Beginn]]="Krank",Tabelle1[[#This Row],[Beginn]]="Feiertag"),8/24,Tabelle1[[#This Row],[Ende]]-Tabelle1[[#This Row],[Beginn]]-Tabelle1[[#This Row],[Pause]]))</f>
        <v/>
      </c>
      <c r="J2026" s="2" t="str">
        <f>IF(ISNUMBER(Tabelle1[[#This Row],[Stunde]]),IF(Tabelle1[[#This Row],[Stunde]]&gt;0,Tabelle1[[#This Row],[Stunde]]*$J$1*24,""),"")</f>
        <v/>
      </c>
      <c r="K2026" t="str">
        <f>IF(MOD(Tabelle1[[#This Row],[Datum]],7)=1,SUMIF(Tabelle1[Datum],"&lt;="&amp;Tabelle1[[#This Row],[Datum]],Tabelle1[Betrag]),"")</f>
        <v/>
      </c>
      <c r="L2026" s="6" t="str">
        <f>IF(MOD(Tabelle1[[#This Row],[Datum]],7)=1,SUMIF(Tabelle1[Datum],"&lt;="&amp;Tabelle1[[#This Row],[Datum]],Tabelle1[Stunde]),"")</f>
        <v/>
      </c>
    </row>
    <row r="2027" spans="2:12" hidden="1">
      <c r="B2027">
        <f>IF(Tabelle1[[#This Row],[Datum]]&lt;1,"",YEAR(Tabelle1[[#This Row],[Datum]]))</f>
        <v>2030</v>
      </c>
      <c r="C2027">
        <f>IF(Tabelle1[[#This Row],[Datum]]&lt;1,"",MONTH(Tabelle1[[#This Row],[Datum]]))</f>
        <v>7</v>
      </c>
      <c r="D2027" t="str">
        <f>IF(Tabelle1[[#This Row],[Verdienst]]="","",_xlfn.ISOWEEKNUM(Tabelle1[[#This Row],[Datum]]))</f>
        <v/>
      </c>
      <c r="E2027" s="5">
        <v>47681</v>
      </c>
      <c r="F2027" s="4"/>
      <c r="G2027" s="4"/>
      <c r="I2027" s="6" t="str">
        <f>IF(Tabelle1[[#This Row],[Beginn]]&lt;1,"",IF(OR(Tabelle1[[#This Row],[Beginn]]="Urlaub",Tabelle1[[#This Row],[Beginn]]="Krank",Tabelle1[[#This Row],[Beginn]]="Feiertag"),8/24,Tabelle1[[#This Row],[Ende]]-Tabelle1[[#This Row],[Beginn]]-Tabelle1[[#This Row],[Pause]]))</f>
        <v/>
      </c>
      <c r="J2027" s="2" t="str">
        <f>IF(ISNUMBER(Tabelle1[[#This Row],[Stunde]]),IF(Tabelle1[[#This Row],[Stunde]]&gt;0,Tabelle1[[#This Row],[Stunde]]*$J$1*24,""),"")</f>
        <v/>
      </c>
      <c r="K2027" t="str">
        <f>IF(MOD(Tabelle1[[#This Row],[Datum]],7)=1,SUMIF(Tabelle1[Datum],"&lt;="&amp;Tabelle1[[#This Row],[Datum]],Tabelle1[Betrag]),"")</f>
        <v/>
      </c>
      <c r="L2027" s="6" t="str">
        <f>IF(MOD(Tabelle1[[#This Row],[Datum]],7)=1,SUMIF(Tabelle1[Datum],"&lt;="&amp;Tabelle1[[#This Row],[Datum]],Tabelle1[Stunde]),"")</f>
        <v/>
      </c>
    </row>
    <row r="2028" spans="2:12" hidden="1">
      <c r="B2028">
        <f>IF(Tabelle1[[#This Row],[Datum]]&lt;1,"",YEAR(Tabelle1[[#This Row],[Datum]]))</f>
        <v>2030</v>
      </c>
      <c r="C2028">
        <f>IF(Tabelle1[[#This Row],[Datum]]&lt;1,"",MONTH(Tabelle1[[#This Row],[Datum]]))</f>
        <v>7</v>
      </c>
      <c r="D2028" t="str">
        <f>IF(Tabelle1[[#This Row],[Verdienst]]="","",_xlfn.ISOWEEKNUM(Tabelle1[[#This Row],[Datum]]))</f>
        <v/>
      </c>
      <c r="E2028" s="5">
        <v>47682</v>
      </c>
      <c r="F2028" s="4"/>
      <c r="G2028" s="4"/>
      <c r="I2028" s="6" t="str">
        <f>IF(Tabelle1[[#This Row],[Beginn]]&lt;1,"",IF(OR(Tabelle1[[#This Row],[Beginn]]="Urlaub",Tabelle1[[#This Row],[Beginn]]="Krank",Tabelle1[[#This Row],[Beginn]]="Feiertag"),8/24,Tabelle1[[#This Row],[Ende]]-Tabelle1[[#This Row],[Beginn]]-Tabelle1[[#This Row],[Pause]]))</f>
        <v/>
      </c>
      <c r="J2028" s="2" t="str">
        <f>IF(ISNUMBER(Tabelle1[[#This Row],[Stunde]]),IF(Tabelle1[[#This Row],[Stunde]]&gt;0,Tabelle1[[#This Row],[Stunde]]*$J$1*24,""),"")</f>
        <v/>
      </c>
      <c r="K2028" t="str">
        <f>IF(MOD(Tabelle1[[#This Row],[Datum]],7)=1,SUMIF(Tabelle1[Datum],"&lt;="&amp;Tabelle1[[#This Row],[Datum]],Tabelle1[Betrag]),"")</f>
        <v/>
      </c>
      <c r="L2028" s="6" t="str">
        <f>IF(MOD(Tabelle1[[#This Row],[Datum]],7)=1,SUMIF(Tabelle1[Datum],"&lt;="&amp;Tabelle1[[#This Row],[Datum]],Tabelle1[Stunde]),"")</f>
        <v/>
      </c>
    </row>
    <row r="2029" spans="2:12" hidden="1">
      <c r="B2029">
        <f>IF(Tabelle1[[#This Row],[Datum]]&lt;1,"",YEAR(Tabelle1[[#This Row],[Datum]]))</f>
        <v>2030</v>
      </c>
      <c r="C2029">
        <f>IF(Tabelle1[[#This Row],[Datum]]&lt;1,"",MONTH(Tabelle1[[#This Row],[Datum]]))</f>
        <v>7</v>
      </c>
      <c r="D2029" t="str">
        <f>IF(Tabelle1[[#This Row],[Verdienst]]="","",_xlfn.ISOWEEKNUM(Tabelle1[[#This Row],[Datum]]))</f>
        <v/>
      </c>
      <c r="E2029" s="5">
        <v>47683</v>
      </c>
      <c r="F2029" s="4"/>
      <c r="G2029" s="4"/>
      <c r="I2029" s="6" t="str">
        <f>IF(Tabelle1[[#This Row],[Beginn]]&lt;1,"",IF(OR(Tabelle1[[#This Row],[Beginn]]="Urlaub",Tabelle1[[#This Row],[Beginn]]="Krank",Tabelle1[[#This Row],[Beginn]]="Feiertag"),8/24,Tabelle1[[#This Row],[Ende]]-Tabelle1[[#This Row],[Beginn]]-Tabelle1[[#This Row],[Pause]]))</f>
        <v/>
      </c>
      <c r="J2029" s="2" t="str">
        <f>IF(ISNUMBER(Tabelle1[[#This Row],[Stunde]]),IF(Tabelle1[[#This Row],[Stunde]]&gt;0,Tabelle1[[#This Row],[Stunde]]*$J$1*24,""),"")</f>
        <v/>
      </c>
      <c r="K2029" t="str">
        <f>IF(MOD(Tabelle1[[#This Row],[Datum]],7)=1,SUMIF(Tabelle1[Datum],"&lt;="&amp;Tabelle1[[#This Row],[Datum]],Tabelle1[Betrag]),"")</f>
        <v/>
      </c>
      <c r="L2029" s="6" t="str">
        <f>IF(MOD(Tabelle1[[#This Row],[Datum]],7)=1,SUMIF(Tabelle1[Datum],"&lt;="&amp;Tabelle1[[#This Row],[Datum]],Tabelle1[Stunde]),"")</f>
        <v/>
      </c>
    </row>
    <row r="2030" spans="2:12" hidden="1">
      <c r="B2030">
        <f>IF(Tabelle1[[#This Row],[Datum]]&lt;1,"",YEAR(Tabelle1[[#This Row],[Datum]]))</f>
        <v>2030</v>
      </c>
      <c r="C2030">
        <f>IF(Tabelle1[[#This Row],[Datum]]&lt;1,"",MONTH(Tabelle1[[#This Row],[Datum]]))</f>
        <v>7</v>
      </c>
      <c r="D2030" t="str">
        <f>IF(Tabelle1[[#This Row],[Verdienst]]="","",_xlfn.ISOWEEKNUM(Tabelle1[[#This Row],[Datum]]))</f>
        <v/>
      </c>
      <c r="E2030" s="5">
        <v>47684</v>
      </c>
      <c r="F2030" s="4"/>
      <c r="G2030" s="4"/>
      <c r="I2030" s="6" t="str">
        <f>IF(Tabelle1[[#This Row],[Beginn]]&lt;1,"",IF(OR(Tabelle1[[#This Row],[Beginn]]="Urlaub",Tabelle1[[#This Row],[Beginn]]="Krank",Tabelle1[[#This Row],[Beginn]]="Feiertag"),8/24,Tabelle1[[#This Row],[Ende]]-Tabelle1[[#This Row],[Beginn]]-Tabelle1[[#This Row],[Pause]]))</f>
        <v/>
      </c>
      <c r="J2030" s="2" t="str">
        <f>IF(ISNUMBER(Tabelle1[[#This Row],[Stunde]]),IF(Tabelle1[[#This Row],[Stunde]]&gt;0,Tabelle1[[#This Row],[Stunde]]*$J$1*24,""),"")</f>
        <v/>
      </c>
      <c r="K2030" t="str">
        <f>IF(MOD(Tabelle1[[#This Row],[Datum]],7)=1,SUMIF(Tabelle1[Datum],"&lt;="&amp;Tabelle1[[#This Row],[Datum]],Tabelle1[Betrag]),"")</f>
        <v/>
      </c>
      <c r="L2030" s="6" t="str">
        <f>IF(MOD(Tabelle1[[#This Row],[Datum]],7)=1,SUMIF(Tabelle1[Datum],"&lt;="&amp;Tabelle1[[#This Row],[Datum]],Tabelle1[Stunde]),"")</f>
        <v/>
      </c>
    </row>
    <row r="2031" spans="2:12" hidden="1">
      <c r="B2031">
        <f>IF(Tabelle1[[#This Row],[Datum]]&lt;1,"",YEAR(Tabelle1[[#This Row],[Datum]]))</f>
        <v>2030</v>
      </c>
      <c r="C2031">
        <f>IF(Tabelle1[[#This Row],[Datum]]&lt;1,"",MONTH(Tabelle1[[#This Row],[Datum]]))</f>
        <v>7</v>
      </c>
      <c r="D2031">
        <f>IF(Tabelle1[[#This Row],[Verdienst]]="","",_xlfn.ISOWEEKNUM(Tabelle1[[#This Row],[Datum]]))</f>
        <v>29</v>
      </c>
      <c r="E2031" s="5">
        <v>47685</v>
      </c>
      <c r="F2031" s="4"/>
      <c r="G2031" s="4"/>
      <c r="I2031" s="6" t="str">
        <f>IF(Tabelle1[[#This Row],[Beginn]]&lt;1,"",IF(OR(Tabelle1[[#This Row],[Beginn]]="Urlaub",Tabelle1[[#This Row],[Beginn]]="Krank",Tabelle1[[#This Row],[Beginn]]="Feiertag"),8/24,Tabelle1[[#This Row],[Ende]]-Tabelle1[[#This Row],[Beginn]]-Tabelle1[[#This Row],[Pause]]))</f>
        <v/>
      </c>
      <c r="J2031" s="2" t="str">
        <f>IF(ISNUMBER(Tabelle1[[#This Row],[Stunde]]),IF(Tabelle1[[#This Row],[Stunde]]&gt;0,Tabelle1[[#This Row],[Stunde]]*$J$1*24,""),"")</f>
        <v/>
      </c>
      <c r="K2031">
        <f>IF(MOD(Tabelle1[[#This Row],[Datum]],7)=1,SUMIF(Tabelle1[Datum],"&lt;="&amp;Tabelle1[[#This Row],[Datum]],Tabelle1[Betrag]),"")</f>
        <v>506.55999999999995</v>
      </c>
      <c r="L2031" s="6">
        <f>IF(MOD(Tabelle1[[#This Row],[Datum]],7)=1,SUMIF(Tabelle1[Datum],"&lt;="&amp;Tabelle1[[#This Row],[Datum]],Tabelle1[Stunde]),"")</f>
        <v>1.3333333333333333</v>
      </c>
    </row>
    <row r="2032" spans="2:12" hidden="1">
      <c r="B2032">
        <f>IF(Tabelle1[[#This Row],[Datum]]&lt;1,"",YEAR(Tabelle1[[#This Row],[Datum]]))</f>
        <v>2030</v>
      </c>
      <c r="C2032">
        <f>IF(Tabelle1[[#This Row],[Datum]]&lt;1,"",MONTH(Tabelle1[[#This Row],[Datum]]))</f>
        <v>7</v>
      </c>
      <c r="D2032" t="str">
        <f>IF(Tabelle1[[#This Row],[Verdienst]]="","",_xlfn.ISOWEEKNUM(Tabelle1[[#This Row],[Datum]]))</f>
        <v/>
      </c>
      <c r="E2032" s="5">
        <v>47686</v>
      </c>
      <c r="F2032" s="4"/>
      <c r="G2032" s="4"/>
      <c r="I2032" s="6" t="str">
        <f>IF(Tabelle1[[#This Row],[Beginn]]&lt;1,"",IF(OR(Tabelle1[[#This Row],[Beginn]]="Urlaub",Tabelle1[[#This Row],[Beginn]]="Krank",Tabelle1[[#This Row],[Beginn]]="Feiertag"),8/24,Tabelle1[[#This Row],[Ende]]-Tabelle1[[#This Row],[Beginn]]-Tabelle1[[#This Row],[Pause]]))</f>
        <v/>
      </c>
      <c r="J2032" s="2" t="str">
        <f>IF(ISNUMBER(Tabelle1[[#This Row],[Stunde]]),IF(Tabelle1[[#This Row],[Stunde]]&gt;0,Tabelle1[[#This Row],[Stunde]]*$J$1*24,""),"")</f>
        <v/>
      </c>
      <c r="K2032" t="str">
        <f>IF(MOD(Tabelle1[[#This Row],[Datum]],7)=1,SUMIF(Tabelle1[Datum],"&lt;="&amp;Tabelle1[[#This Row],[Datum]],Tabelle1[Betrag]),"")</f>
        <v/>
      </c>
      <c r="L2032" s="6" t="str">
        <f>IF(MOD(Tabelle1[[#This Row],[Datum]],7)=1,SUMIF(Tabelle1[Datum],"&lt;="&amp;Tabelle1[[#This Row],[Datum]],Tabelle1[Stunde]),"")</f>
        <v/>
      </c>
    </row>
    <row r="2033" spans="2:12" hidden="1">
      <c r="B2033">
        <f>IF(Tabelle1[[#This Row],[Datum]]&lt;1,"",YEAR(Tabelle1[[#This Row],[Datum]]))</f>
        <v>2030</v>
      </c>
      <c r="C2033">
        <f>IF(Tabelle1[[#This Row],[Datum]]&lt;1,"",MONTH(Tabelle1[[#This Row],[Datum]]))</f>
        <v>7</v>
      </c>
      <c r="D2033" t="str">
        <f>IF(Tabelle1[[#This Row],[Verdienst]]="","",_xlfn.ISOWEEKNUM(Tabelle1[[#This Row],[Datum]]))</f>
        <v/>
      </c>
      <c r="E2033" s="5">
        <v>47687</v>
      </c>
      <c r="F2033" s="4"/>
      <c r="G2033" s="4"/>
      <c r="I2033" s="6" t="str">
        <f>IF(Tabelle1[[#This Row],[Beginn]]&lt;1,"",IF(OR(Tabelle1[[#This Row],[Beginn]]="Urlaub",Tabelle1[[#This Row],[Beginn]]="Krank",Tabelle1[[#This Row],[Beginn]]="Feiertag"),8/24,Tabelle1[[#This Row],[Ende]]-Tabelle1[[#This Row],[Beginn]]-Tabelle1[[#This Row],[Pause]]))</f>
        <v/>
      </c>
      <c r="J2033" s="2" t="str">
        <f>IF(ISNUMBER(Tabelle1[[#This Row],[Stunde]]),IF(Tabelle1[[#This Row],[Stunde]]&gt;0,Tabelle1[[#This Row],[Stunde]]*$J$1*24,""),"")</f>
        <v/>
      </c>
      <c r="K2033" t="str">
        <f>IF(MOD(Tabelle1[[#This Row],[Datum]],7)=1,SUMIF(Tabelle1[Datum],"&lt;="&amp;Tabelle1[[#This Row],[Datum]],Tabelle1[Betrag]),"")</f>
        <v/>
      </c>
      <c r="L2033" s="6" t="str">
        <f>IF(MOD(Tabelle1[[#This Row],[Datum]],7)=1,SUMIF(Tabelle1[Datum],"&lt;="&amp;Tabelle1[[#This Row],[Datum]],Tabelle1[Stunde]),"")</f>
        <v/>
      </c>
    </row>
    <row r="2034" spans="2:12" hidden="1">
      <c r="B2034">
        <f>IF(Tabelle1[[#This Row],[Datum]]&lt;1,"",YEAR(Tabelle1[[#This Row],[Datum]]))</f>
        <v>2030</v>
      </c>
      <c r="C2034">
        <f>IF(Tabelle1[[#This Row],[Datum]]&lt;1,"",MONTH(Tabelle1[[#This Row],[Datum]]))</f>
        <v>7</v>
      </c>
      <c r="D2034" t="str">
        <f>IF(Tabelle1[[#This Row],[Verdienst]]="","",_xlfn.ISOWEEKNUM(Tabelle1[[#This Row],[Datum]]))</f>
        <v/>
      </c>
      <c r="E2034" s="5">
        <v>47688</v>
      </c>
      <c r="F2034" s="4"/>
      <c r="G2034" s="4"/>
      <c r="I2034" s="6" t="str">
        <f>IF(Tabelle1[[#This Row],[Beginn]]&lt;1,"",IF(OR(Tabelle1[[#This Row],[Beginn]]="Urlaub",Tabelle1[[#This Row],[Beginn]]="Krank",Tabelle1[[#This Row],[Beginn]]="Feiertag"),8/24,Tabelle1[[#This Row],[Ende]]-Tabelle1[[#This Row],[Beginn]]-Tabelle1[[#This Row],[Pause]]))</f>
        <v/>
      </c>
      <c r="J2034" s="2" t="str">
        <f>IF(ISNUMBER(Tabelle1[[#This Row],[Stunde]]),IF(Tabelle1[[#This Row],[Stunde]]&gt;0,Tabelle1[[#This Row],[Stunde]]*$J$1*24,""),"")</f>
        <v/>
      </c>
      <c r="K2034" t="str">
        <f>IF(MOD(Tabelle1[[#This Row],[Datum]],7)=1,SUMIF(Tabelle1[Datum],"&lt;="&amp;Tabelle1[[#This Row],[Datum]],Tabelle1[Betrag]),"")</f>
        <v/>
      </c>
      <c r="L2034" s="6" t="str">
        <f>IF(MOD(Tabelle1[[#This Row],[Datum]],7)=1,SUMIF(Tabelle1[Datum],"&lt;="&amp;Tabelle1[[#This Row],[Datum]],Tabelle1[Stunde]),"")</f>
        <v/>
      </c>
    </row>
    <row r="2035" spans="2:12" hidden="1">
      <c r="B2035">
        <f>IF(Tabelle1[[#This Row],[Datum]]&lt;1,"",YEAR(Tabelle1[[#This Row],[Datum]]))</f>
        <v>2030</v>
      </c>
      <c r="C2035">
        <f>IF(Tabelle1[[#This Row],[Datum]]&lt;1,"",MONTH(Tabelle1[[#This Row],[Datum]]))</f>
        <v>7</v>
      </c>
      <c r="D2035" t="str">
        <f>IF(Tabelle1[[#This Row],[Verdienst]]="","",_xlfn.ISOWEEKNUM(Tabelle1[[#This Row],[Datum]]))</f>
        <v/>
      </c>
      <c r="E2035" s="5">
        <v>47689</v>
      </c>
      <c r="F2035" s="4"/>
      <c r="G2035" s="4"/>
      <c r="I2035" s="6" t="str">
        <f>IF(Tabelle1[[#This Row],[Beginn]]&lt;1,"",IF(OR(Tabelle1[[#This Row],[Beginn]]="Urlaub",Tabelle1[[#This Row],[Beginn]]="Krank",Tabelle1[[#This Row],[Beginn]]="Feiertag"),8/24,Tabelle1[[#This Row],[Ende]]-Tabelle1[[#This Row],[Beginn]]-Tabelle1[[#This Row],[Pause]]))</f>
        <v/>
      </c>
      <c r="J2035" s="2" t="str">
        <f>IF(ISNUMBER(Tabelle1[[#This Row],[Stunde]]),IF(Tabelle1[[#This Row],[Stunde]]&gt;0,Tabelle1[[#This Row],[Stunde]]*$J$1*24,""),"")</f>
        <v/>
      </c>
      <c r="K2035" t="str">
        <f>IF(MOD(Tabelle1[[#This Row],[Datum]],7)=1,SUMIF(Tabelle1[Datum],"&lt;="&amp;Tabelle1[[#This Row],[Datum]],Tabelle1[Betrag]),"")</f>
        <v/>
      </c>
      <c r="L2035" s="6" t="str">
        <f>IF(MOD(Tabelle1[[#This Row],[Datum]],7)=1,SUMIF(Tabelle1[Datum],"&lt;="&amp;Tabelle1[[#This Row],[Datum]],Tabelle1[Stunde]),"")</f>
        <v/>
      </c>
    </row>
    <row r="2036" spans="2:12" hidden="1">
      <c r="B2036">
        <f>IF(Tabelle1[[#This Row],[Datum]]&lt;1,"",YEAR(Tabelle1[[#This Row],[Datum]]))</f>
        <v>2030</v>
      </c>
      <c r="C2036">
        <f>IF(Tabelle1[[#This Row],[Datum]]&lt;1,"",MONTH(Tabelle1[[#This Row],[Datum]]))</f>
        <v>7</v>
      </c>
      <c r="D2036" t="str">
        <f>IF(Tabelle1[[#This Row],[Verdienst]]="","",_xlfn.ISOWEEKNUM(Tabelle1[[#This Row],[Datum]]))</f>
        <v/>
      </c>
      <c r="E2036" s="5">
        <v>47690</v>
      </c>
      <c r="F2036" s="4"/>
      <c r="G2036" s="4"/>
      <c r="I2036" s="6" t="str">
        <f>IF(Tabelle1[[#This Row],[Beginn]]&lt;1,"",IF(OR(Tabelle1[[#This Row],[Beginn]]="Urlaub",Tabelle1[[#This Row],[Beginn]]="Krank",Tabelle1[[#This Row],[Beginn]]="Feiertag"),8/24,Tabelle1[[#This Row],[Ende]]-Tabelle1[[#This Row],[Beginn]]-Tabelle1[[#This Row],[Pause]]))</f>
        <v/>
      </c>
      <c r="J2036" s="2" t="str">
        <f>IF(ISNUMBER(Tabelle1[[#This Row],[Stunde]]),IF(Tabelle1[[#This Row],[Stunde]]&gt;0,Tabelle1[[#This Row],[Stunde]]*$J$1*24,""),"")</f>
        <v/>
      </c>
      <c r="K2036" t="str">
        <f>IF(MOD(Tabelle1[[#This Row],[Datum]],7)=1,SUMIF(Tabelle1[Datum],"&lt;="&amp;Tabelle1[[#This Row],[Datum]],Tabelle1[Betrag]),"")</f>
        <v/>
      </c>
      <c r="L2036" s="6" t="str">
        <f>IF(MOD(Tabelle1[[#This Row],[Datum]],7)=1,SUMIF(Tabelle1[Datum],"&lt;="&amp;Tabelle1[[#This Row],[Datum]],Tabelle1[Stunde]),"")</f>
        <v/>
      </c>
    </row>
    <row r="2037" spans="2:12" hidden="1">
      <c r="B2037">
        <f>IF(Tabelle1[[#This Row],[Datum]]&lt;1,"",YEAR(Tabelle1[[#This Row],[Datum]]))</f>
        <v>2030</v>
      </c>
      <c r="C2037">
        <f>IF(Tabelle1[[#This Row],[Datum]]&lt;1,"",MONTH(Tabelle1[[#This Row],[Datum]]))</f>
        <v>7</v>
      </c>
      <c r="D2037" t="str">
        <f>IF(Tabelle1[[#This Row],[Verdienst]]="","",_xlfn.ISOWEEKNUM(Tabelle1[[#This Row],[Datum]]))</f>
        <v/>
      </c>
      <c r="E2037" s="5">
        <v>47691</v>
      </c>
      <c r="F2037" s="4"/>
      <c r="G2037" s="4"/>
      <c r="I2037" s="6" t="str">
        <f>IF(Tabelle1[[#This Row],[Beginn]]&lt;1,"",IF(OR(Tabelle1[[#This Row],[Beginn]]="Urlaub",Tabelle1[[#This Row],[Beginn]]="Krank",Tabelle1[[#This Row],[Beginn]]="Feiertag"),8/24,Tabelle1[[#This Row],[Ende]]-Tabelle1[[#This Row],[Beginn]]-Tabelle1[[#This Row],[Pause]]))</f>
        <v/>
      </c>
      <c r="J2037" s="2" t="str">
        <f>IF(ISNUMBER(Tabelle1[[#This Row],[Stunde]]),IF(Tabelle1[[#This Row],[Stunde]]&gt;0,Tabelle1[[#This Row],[Stunde]]*$J$1*24,""),"")</f>
        <v/>
      </c>
      <c r="K2037" t="str">
        <f>IF(MOD(Tabelle1[[#This Row],[Datum]],7)=1,SUMIF(Tabelle1[Datum],"&lt;="&amp;Tabelle1[[#This Row],[Datum]],Tabelle1[Betrag]),"")</f>
        <v/>
      </c>
      <c r="L2037" s="6" t="str">
        <f>IF(MOD(Tabelle1[[#This Row],[Datum]],7)=1,SUMIF(Tabelle1[Datum],"&lt;="&amp;Tabelle1[[#This Row],[Datum]],Tabelle1[Stunde]),"")</f>
        <v/>
      </c>
    </row>
    <row r="2038" spans="2:12" hidden="1">
      <c r="B2038">
        <f>IF(Tabelle1[[#This Row],[Datum]]&lt;1,"",YEAR(Tabelle1[[#This Row],[Datum]]))</f>
        <v>2030</v>
      </c>
      <c r="C2038">
        <f>IF(Tabelle1[[#This Row],[Datum]]&lt;1,"",MONTH(Tabelle1[[#This Row],[Datum]]))</f>
        <v>7</v>
      </c>
      <c r="D2038">
        <f>IF(Tabelle1[[#This Row],[Verdienst]]="","",_xlfn.ISOWEEKNUM(Tabelle1[[#This Row],[Datum]]))</f>
        <v>30</v>
      </c>
      <c r="E2038" s="5">
        <v>47692</v>
      </c>
      <c r="F2038" s="4"/>
      <c r="G2038" s="4"/>
      <c r="I2038" s="6" t="str">
        <f>IF(Tabelle1[[#This Row],[Beginn]]&lt;1,"",IF(OR(Tabelle1[[#This Row],[Beginn]]="Urlaub",Tabelle1[[#This Row],[Beginn]]="Krank",Tabelle1[[#This Row],[Beginn]]="Feiertag"),8/24,Tabelle1[[#This Row],[Ende]]-Tabelle1[[#This Row],[Beginn]]-Tabelle1[[#This Row],[Pause]]))</f>
        <v/>
      </c>
      <c r="J2038" s="2" t="str">
        <f>IF(ISNUMBER(Tabelle1[[#This Row],[Stunde]]),IF(Tabelle1[[#This Row],[Stunde]]&gt;0,Tabelle1[[#This Row],[Stunde]]*$J$1*24,""),"")</f>
        <v/>
      </c>
      <c r="K2038">
        <f>IF(MOD(Tabelle1[[#This Row],[Datum]],7)=1,SUMIF(Tabelle1[Datum],"&lt;="&amp;Tabelle1[[#This Row],[Datum]],Tabelle1[Betrag]),"")</f>
        <v>506.55999999999995</v>
      </c>
      <c r="L2038" s="6">
        <f>IF(MOD(Tabelle1[[#This Row],[Datum]],7)=1,SUMIF(Tabelle1[Datum],"&lt;="&amp;Tabelle1[[#This Row],[Datum]],Tabelle1[Stunde]),"")</f>
        <v>1.3333333333333333</v>
      </c>
    </row>
    <row r="2039" spans="2:12" hidden="1">
      <c r="B2039">
        <f>IF(Tabelle1[[#This Row],[Datum]]&lt;1,"",YEAR(Tabelle1[[#This Row],[Datum]]))</f>
        <v>2030</v>
      </c>
      <c r="C2039">
        <f>IF(Tabelle1[[#This Row],[Datum]]&lt;1,"",MONTH(Tabelle1[[#This Row],[Datum]]))</f>
        <v>7</v>
      </c>
      <c r="D2039" t="str">
        <f>IF(Tabelle1[[#This Row],[Verdienst]]="","",_xlfn.ISOWEEKNUM(Tabelle1[[#This Row],[Datum]]))</f>
        <v/>
      </c>
      <c r="E2039" s="5">
        <v>47693</v>
      </c>
      <c r="F2039" s="4"/>
      <c r="G2039" s="4"/>
      <c r="I2039" s="6" t="str">
        <f>IF(Tabelle1[[#This Row],[Beginn]]&lt;1,"",IF(OR(Tabelle1[[#This Row],[Beginn]]="Urlaub",Tabelle1[[#This Row],[Beginn]]="Krank",Tabelle1[[#This Row],[Beginn]]="Feiertag"),8/24,Tabelle1[[#This Row],[Ende]]-Tabelle1[[#This Row],[Beginn]]-Tabelle1[[#This Row],[Pause]]))</f>
        <v/>
      </c>
      <c r="J2039" s="2" t="str">
        <f>IF(ISNUMBER(Tabelle1[[#This Row],[Stunde]]),IF(Tabelle1[[#This Row],[Stunde]]&gt;0,Tabelle1[[#This Row],[Stunde]]*$J$1*24,""),"")</f>
        <v/>
      </c>
      <c r="K2039" t="str">
        <f>IF(MOD(Tabelle1[[#This Row],[Datum]],7)=1,SUMIF(Tabelle1[Datum],"&lt;="&amp;Tabelle1[[#This Row],[Datum]],Tabelle1[Betrag]),"")</f>
        <v/>
      </c>
      <c r="L2039" s="6" t="str">
        <f>IF(MOD(Tabelle1[[#This Row],[Datum]],7)=1,SUMIF(Tabelle1[Datum],"&lt;="&amp;Tabelle1[[#This Row],[Datum]],Tabelle1[Stunde]),"")</f>
        <v/>
      </c>
    </row>
    <row r="2040" spans="2:12" hidden="1">
      <c r="B2040">
        <f>IF(Tabelle1[[#This Row],[Datum]]&lt;1,"",YEAR(Tabelle1[[#This Row],[Datum]]))</f>
        <v>2030</v>
      </c>
      <c r="C2040">
        <f>IF(Tabelle1[[#This Row],[Datum]]&lt;1,"",MONTH(Tabelle1[[#This Row],[Datum]]))</f>
        <v>7</v>
      </c>
      <c r="D2040" t="str">
        <f>IF(Tabelle1[[#This Row],[Verdienst]]="","",_xlfn.ISOWEEKNUM(Tabelle1[[#This Row],[Datum]]))</f>
        <v/>
      </c>
      <c r="E2040" s="5">
        <v>47694</v>
      </c>
      <c r="F2040" s="4"/>
      <c r="G2040" s="4"/>
      <c r="I2040" s="6" t="str">
        <f>IF(Tabelle1[[#This Row],[Beginn]]&lt;1,"",IF(OR(Tabelle1[[#This Row],[Beginn]]="Urlaub",Tabelle1[[#This Row],[Beginn]]="Krank",Tabelle1[[#This Row],[Beginn]]="Feiertag"),8/24,Tabelle1[[#This Row],[Ende]]-Tabelle1[[#This Row],[Beginn]]-Tabelle1[[#This Row],[Pause]]))</f>
        <v/>
      </c>
      <c r="J2040" s="2" t="str">
        <f>IF(ISNUMBER(Tabelle1[[#This Row],[Stunde]]),IF(Tabelle1[[#This Row],[Stunde]]&gt;0,Tabelle1[[#This Row],[Stunde]]*$J$1*24,""),"")</f>
        <v/>
      </c>
      <c r="K2040" t="str">
        <f>IF(MOD(Tabelle1[[#This Row],[Datum]],7)=1,SUMIF(Tabelle1[Datum],"&lt;="&amp;Tabelle1[[#This Row],[Datum]],Tabelle1[Betrag]),"")</f>
        <v/>
      </c>
      <c r="L2040" s="6" t="str">
        <f>IF(MOD(Tabelle1[[#This Row],[Datum]],7)=1,SUMIF(Tabelle1[Datum],"&lt;="&amp;Tabelle1[[#This Row],[Datum]],Tabelle1[Stunde]),"")</f>
        <v/>
      </c>
    </row>
    <row r="2041" spans="2:12" hidden="1">
      <c r="B2041">
        <f>IF(Tabelle1[[#This Row],[Datum]]&lt;1,"",YEAR(Tabelle1[[#This Row],[Datum]]))</f>
        <v>2030</v>
      </c>
      <c r="C2041">
        <f>IF(Tabelle1[[#This Row],[Datum]]&lt;1,"",MONTH(Tabelle1[[#This Row],[Datum]]))</f>
        <v>7</v>
      </c>
      <c r="D2041" t="str">
        <f>IF(Tabelle1[[#This Row],[Verdienst]]="","",_xlfn.ISOWEEKNUM(Tabelle1[[#This Row],[Datum]]))</f>
        <v/>
      </c>
      <c r="E2041" s="5">
        <v>47695</v>
      </c>
      <c r="F2041" s="4"/>
      <c r="G2041" s="4"/>
      <c r="I2041" s="6" t="str">
        <f>IF(Tabelle1[[#This Row],[Beginn]]&lt;1,"",IF(OR(Tabelle1[[#This Row],[Beginn]]="Urlaub",Tabelle1[[#This Row],[Beginn]]="Krank",Tabelle1[[#This Row],[Beginn]]="Feiertag"),8/24,Tabelle1[[#This Row],[Ende]]-Tabelle1[[#This Row],[Beginn]]-Tabelle1[[#This Row],[Pause]]))</f>
        <v/>
      </c>
      <c r="J2041" s="2" t="str">
        <f>IF(ISNUMBER(Tabelle1[[#This Row],[Stunde]]),IF(Tabelle1[[#This Row],[Stunde]]&gt;0,Tabelle1[[#This Row],[Stunde]]*$J$1*24,""),"")</f>
        <v/>
      </c>
      <c r="K2041" t="str">
        <f>IF(MOD(Tabelle1[[#This Row],[Datum]],7)=1,SUMIF(Tabelle1[Datum],"&lt;="&amp;Tabelle1[[#This Row],[Datum]],Tabelle1[Betrag]),"")</f>
        <v/>
      </c>
      <c r="L2041" s="6" t="str">
        <f>IF(MOD(Tabelle1[[#This Row],[Datum]],7)=1,SUMIF(Tabelle1[Datum],"&lt;="&amp;Tabelle1[[#This Row],[Datum]],Tabelle1[Stunde]),"")</f>
        <v/>
      </c>
    </row>
    <row r="2042" spans="2:12" hidden="1">
      <c r="B2042">
        <f>IF(Tabelle1[[#This Row],[Datum]]&lt;1,"",YEAR(Tabelle1[[#This Row],[Datum]]))</f>
        <v>2030</v>
      </c>
      <c r="C2042">
        <f>IF(Tabelle1[[#This Row],[Datum]]&lt;1,"",MONTH(Tabelle1[[#This Row],[Datum]]))</f>
        <v>8</v>
      </c>
      <c r="D2042" t="str">
        <f>IF(Tabelle1[[#This Row],[Verdienst]]="","",_xlfn.ISOWEEKNUM(Tabelle1[[#This Row],[Datum]]))</f>
        <v/>
      </c>
      <c r="E2042" s="5">
        <v>47696</v>
      </c>
      <c r="F2042" s="4"/>
      <c r="G2042" s="4"/>
      <c r="I2042" s="6" t="str">
        <f>IF(Tabelle1[[#This Row],[Beginn]]&lt;1,"",IF(OR(Tabelle1[[#This Row],[Beginn]]="Urlaub",Tabelle1[[#This Row],[Beginn]]="Krank",Tabelle1[[#This Row],[Beginn]]="Feiertag"),8/24,Tabelle1[[#This Row],[Ende]]-Tabelle1[[#This Row],[Beginn]]-Tabelle1[[#This Row],[Pause]]))</f>
        <v/>
      </c>
      <c r="J2042" s="2" t="str">
        <f>IF(ISNUMBER(Tabelle1[[#This Row],[Stunde]]),IF(Tabelle1[[#This Row],[Stunde]]&gt;0,Tabelle1[[#This Row],[Stunde]]*$J$1*24,""),"")</f>
        <v/>
      </c>
      <c r="K2042" t="str">
        <f>IF(MOD(Tabelle1[[#This Row],[Datum]],7)=1,SUMIF(Tabelle1[Datum],"&lt;="&amp;Tabelle1[[#This Row],[Datum]],Tabelle1[Betrag]),"")</f>
        <v/>
      </c>
      <c r="L2042" s="6" t="str">
        <f>IF(MOD(Tabelle1[[#This Row],[Datum]],7)=1,SUMIF(Tabelle1[Datum],"&lt;="&amp;Tabelle1[[#This Row],[Datum]],Tabelle1[Stunde]),"")</f>
        <v/>
      </c>
    </row>
    <row r="2043" spans="2:12" hidden="1">
      <c r="B2043">
        <f>IF(Tabelle1[[#This Row],[Datum]]&lt;1,"",YEAR(Tabelle1[[#This Row],[Datum]]))</f>
        <v>2030</v>
      </c>
      <c r="C2043">
        <f>IF(Tabelle1[[#This Row],[Datum]]&lt;1,"",MONTH(Tabelle1[[#This Row],[Datum]]))</f>
        <v>8</v>
      </c>
      <c r="D2043" t="str">
        <f>IF(Tabelle1[[#This Row],[Verdienst]]="","",_xlfn.ISOWEEKNUM(Tabelle1[[#This Row],[Datum]]))</f>
        <v/>
      </c>
      <c r="E2043" s="5">
        <v>47697</v>
      </c>
      <c r="F2043" s="4"/>
      <c r="G2043" s="4"/>
      <c r="I2043" s="6" t="str">
        <f>IF(Tabelle1[[#This Row],[Beginn]]&lt;1,"",IF(OR(Tabelle1[[#This Row],[Beginn]]="Urlaub",Tabelle1[[#This Row],[Beginn]]="Krank",Tabelle1[[#This Row],[Beginn]]="Feiertag"),8/24,Tabelle1[[#This Row],[Ende]]-Tabelle1[[#This Row],[Beginn]]-Tabelle1[[#This Row],[Pause]]))</f>
        <v/>
      </c>
      <c r="J2043" s="2" t="str">
        <f>IF(ISNUMBER(Tabelle1[[#This Row],[Stunde]]),IF(Tabelle1[[#This Row],[Stunde]]&gt;0,Tabelle1[[#This Row],[Stunde]]*$J$1*24,""),"")</f>
        <v/>
      </c>
      <c r="K2043" t="str">
        <f>IF(MOD(Tabelle1[[#This Row],[Datum]],7)=1,SUMIF(Tabelle1[Datum],"&lt;="&amp;Tabelle1[[#This Row],[Datum]],Tabelle1[Betrag]),"")</f>
        <v/>
      </c>
      <c r="L2043" s="6" t="str">
        <f>IF(MOD(Tabelle1[[#This Row],[Datum]],7)=1,SUMIF(Tabelle1[Datum],"&lt;="&amp;Tabelle1[[#This Row],[Datum]],Tabelle1[Stunde]),"")</f>
        <v/>
      </c>
    </row>
    <row r="2044" spans="2:12" hidden="1">
      <c r="B2044">
        <f>IF(Tabelle1[[#This Row],[Datum]]&lt;1,"",YEAR(Tabelle1[[#This Row],[Datum]]))</f>
        <v>2030</v>
      </c>
      <c r="C2044">
        <f>IF(Tabelle1[[#This Row],[Datum]]&lt;1,"",MONTH(Tabelle1[[#This Row],[Datum]]))</f>
        <v>8</v>
      </c>
      <c r="D2044" t="str">
        <f>IF(Tabelle1[[#This Row],[Verdienst]]="","",_xlfn.ISOWEEKNUM(Tabelle1[[#This Row],[Datum]]))</f>
        <v/>
      </c>
      <c r="E2044" s="5">
        <v>47698</v>
      </c>
      <c r="F2044" s="4"/>
      <c r="G2044" s="4"/>
      <c r="I2044" s="6" t="str">
        <f>IF(Tabelle1[[#This Row],[Beginn]]&lt;1,"",IF(OR(Tabelle1[[#This Row],[Beginn]]="Urlaub",Tabelle1[[#This Row],[Beginn]]="Krank",Tabelle1[[#This Row],[Beginn]]="Feiertag"),8/24,Tabelle1[[#This Row],[Ende]]-Tabelle1[[#This Row],[Beginn]]-Tabelle1[[#This Row],[Pause]]))</f>
        <v/>
      </c>
      <c r="J2044" s="2" t="str">
        <f>IF(ISNUMBER(Tabelle1[[#This Row],[Stunde]]),IF(Tabelle1[[#This Row],[Stunde]]&gt;0,Tabelle1[[#This Row],[Stunde]]*$J$1*24,""),"")</f>
        <v/>
      </c>
      <c r="K2044" t="str">
        <f>IF(MOD(Tabelle1[[#This Row],[Datum]],7)=1,SUMIF(Tabelle1[Datum],"&lt;="&amp;Tabelle1[[#This Row],[Datum]],Tabelle1[Betrag]),"")</f>
        <v/>
      </c>
      <c r="L2044" s="6" t="str">
        <f>IF(MOD(Tabelle1[[#This Row],[Datum]],7)=1,SUMIF(Tabelle1[Datum],"&lt;="&amp;Tabelle1[[#This Row],[Datum]],Tabelle1[Stunde]),"")</f>
        <v/>
      </c>
    </row>
    <row r="2045" spans="2:12" hidden="1">
      <c r="B2045">
        <f>IF(Tabelle1[[#This Row],[Datum]]&lt;1,"",YEAR(Tabelle1[[#This Row],[Datum]]))</f>
        <v>2030</v>
      </c>
      <c r="C2045">
        <f>IF(Tabelle1[[#This Row],[Datum]]&lt;1,"",MONTH(Tabelle1[[#This Row],[Datum]]))</f>
        <v>8</v>
      </c>
      <c r="D2045">
        <f>IF(Tabelle1[[#This Row],[Verdienst]]="","",_xlfn.ISOWEEKNUM(Tabelle1[[#This Row],[Datum]]))</f>
        <v>31</v>
      </c>
      <c r="E2045" s="5">
        <v>47699</v>
      </c>
      <c r="F2045" s="4"/>
      <c r="G2045" s="4"/>
      <c r="I2045" s="6" t="str">
        <f>IF(Tabelle1[[#This Row],[Beginn]]&lt;1,"",IF(OR(Tabelle1[[#This Row],[Beginn]]="Urlaub",Tabelle1[[#This Row],[Beginn]]="Krank",Tabelle1[[#This Row],[Beginn]]="Feiertag"),8/24,Tabelle1[[#This Row],[Ende]]-Tabelle1[[#This Row],[Beginn]]-Tabelle1[[#This Row],[Pause]]))</f>
        <v/>
      </c>
      <c r="J2045" s="2" t="str">
        <f>IF(ISNUMBER(Tabelle1[[#This Row],[Stunde]]),IF(Tabelle1[[#This Row],[Stunde]]&gt;0,Tabelle1[[#This Row],[Stunde]]*$J$1*24,""),"")</f>
        <v/>
      </c>
      <c r="K2045">
        <f>IF(MOD(Tabelle1[[#This Row],[Datum]],7)=1,SUMIF(Tabelle1[Datum],"&lt;="&amp;Tabelle1[[#This Row],[Datum]],Tabelle1[Betrag]),"")</f>
        <v>506.55999999999995</v>
      </c>
      <c r="L2045" s="6">
        <f>IF(MOD(Tabelle1[[#This Row],[Datum]],7)=1,SUMIF(Tabelle1[Datum],"&lt;="&amp;Tabelle1[[#This Row],[Datum]],Tabelle1[Stunde]),"")</f>
        <v>1.3333333333333333</v>
      </c>
    </row>
    <row r="2046" spans="2:12" hidden="1">
      <c r="B2046">
        <f>IF(Tabelle1[[#This Row],[Datum]]&lt;1,"",YEAR(Tabelle1[[#This Row],[Datum]]))</f>
        <v>2030</v>
      </c>
      <c r="C2046">
        <f>IF(Tabelle1[[#This Row],[Datum]]&lt;1,"",MONTH(Tabelle1[[#This Row],[Datum]]))</f>
        <v>8</v>
      </c>
      <c r="D2046" t="str">
        <f>IF(Tabelle1[[#This Row],[Verdienst]]="","",_xlfn.ISOWEEKNUM(Tabelle1[[#This Row],[Datum]]))</f>
        <v/>
      </c>
      <c r="E2046" s="5">
        <v>47700</v>
      </c>
      <c r="F2046" s="4"/>
      <c r="G2046" s="4"/>
      <c r="I2046" s="6" t="str">
        <f>IF(Tabelle1[[#This Row],[Beginn]]&lt;1,"",IF(OR(Tabelle1[[#This Row],[Beginn]]="Urlaub",Tabelle1[[#This Row],[Beginn]]="Krank",Tabelle1[[#This Row],[Beginn]]="Feiertag"),8/24,Tabelle1[[#This Row],[Ende]]-Tabelle1[[#This Row],[Beginn]]-Tabelle1[[#This Row],[Pause]]))</f>
        <v/>
      </c>
      <c r="J2046" s="2" t="str">
        <f>IF(ISNUMBER(Tabelle1[[#This Row],[Stunde]]),IF(Tabelle1[[#This Row],[Stunde]]&gt;0,Tabelle1[[#This Row],[Stunde]]*$J$1*24,""),"")</f>
        <v/>
      </c>
      <c r="K2046" t="str">
        <f>IF(MOD(Tabelle1[[#This Row],[Datum]],7)=1,SUMIF(Tabelle1[Datum],"&lt;="&amp;Tabelle1[[#This Row],[Datum]],Tabelle1[Betrag]),"")</f>
        <v/>
      </c>
      <c r="L2046" s="6" t="str">
        <f>IF(MOD(Tabelle1[[#This Row],[Datum]],7)=1,SUMIF(Tabelle1[Datum],"&lt;="&amp;Tabelle1[[#This Row],[Datum]],Tabelle1[Stunde]),"")</f>
        <v/>
      </c>
    </row>
    <row r="2047" spans="2:12" hidden="1">
      <c r="B2047">
        <f>IF(Tabelle1[[#This Row],[Datum]]&lt;1,"",YEAR(Tabelle1[[#This Row],[Datum]]))</f>
        <v>2030</v>
      </c>
      <c r="C2047">
        <f>IF(Tabelle1[[#This Row],[Datum]]&lt;1,"",MONTH(Tabelle1[[#This Row],[Datum]]))</f>
        <v>8</v>
      </c>
      <c r="D2047" t="str">
        <f>IF(Tabelle1[[#This Row],[Verdienst]]="","",_xlfn.ISOWEEKNUM(Tabelle1[[#This Row],[Datum]]))</f>
        <v/>
      </c>
      <c r="E2047" s="5">
        <v>47701</v>
      </c>
      <c r="F2047" s="4"/>
      <c r="G2047" s="4"/>
      <c r="I2047" s="6" t="str">
        <f>IF(Tabelle1[[#This Row],[Beginn]]&lt;1,"",IF(OR(Tabelle1[[#This Row],[Beginn]]="Urlaub",Tabelle1[[#This Row],[Beginn]]="Krank",Tabelle1[[#This Row],[Beginn]]="Feiertag"),8/24,Tabelle1[[#This Row],[Ende]]-Tabelle1[[#This Row],[Beginn]]-Tabelle1[[#This Row],[Pause]]))</f>
        <v/>
      </c>
      <c r="J2047" s="2" t="str">
        <f>IF(ISNUMBER(Tabelle1[[#This Row],[Stunde]]),IF(Tabelle1[[#This Row],[Stunde]]&gt;0,Tabelle1[[#This Row],[Stunde]]*$J$1*24,""),"")</f>
        <v/>
      </c>
      <c r="K2047" t="str">
        <f>IF(MOD(Tabelle1[[#This Row],[Datum]],7)=1,SUMIF(Tabelle1[Datum],"&lt;="&amp;Tabelle1[[#This Row],[Datum]],Tabelle1[Betrag]),"")</f>
        <v/>
      </c>
      <c r="L2047" s="6" t="str">
        <f>IF(MOD(Tabelle1[[#This Row],[Datum]],7)=1,SUMIF(Tabelle1[Datum],"&lt;="&amp;Tabelle1[[#This Row],[Datum]],Tabelle1[Stunde]),"")</f>
        <v/>
      </c>
    </row>
    <row r="2048" spans="2:12" hidden="1">
      <c r="B2048">
        <f>IF(Tabelle1[[#This Row],[Datum]]&lt;1,"",YEAR(Tabelle1[[#This Row],[Datum]]))</f>
        <v>2030</v>
      </c>
      <c r="C2048">
        <f>IF(Tabelle1[[#This Row],[Datum]]&lt;1,"",MONTH(Tabelle1[[#This Row],[Datum]]))</f>
        <v>8</v>
      </c>
      <c r="D2048" t="str">
        <f>IF(Tabelle1[[#This Row],[Verdienst]]="","",_xlfn.ISOWEEKNUM(Tabelle1[[#This Row],[Datum]]))</f>
        <v/>
      </c>
      <c r="E2048" s="5">
        <v>47702</v>
      </c>
      <c r="F2048" s="4"/>
      <c r="G2048" s="4"/>
      <c r="I2048" s="6" t="str">
        <f>IF(Tabelle1[[#This Row],[Beginn]]&lt;1,"",IF(OR(Tabelle1[[#This Row],[Beginn]]="Urlaub",Tabelle1[[#This Row],[Beginn]]="Krank",Tabelle1[[#This Row],[Beginn]]="Feiertag"),8/24,Tabelle1[[#This Row],[Ende]]-Tabelle1[[#This Row],[Beginn]]-Tabelle1[[#This Row],[Pause]]))</f>
        <v/>
      </c>
      <c r="J2048" s="2" t="str">
        <f>IF(ISNUMBER(Tabelle1[[#This Row],[Stunde]]),IF(Tabelle1[[#This Row],[Stunde]]&gt;0,Tabelle1[[#This Row],[Stunde]]*$J$1*24,""),"")</f>
        <v/>
      </c>
      <c r="K2048" t="str">
        <f>IF(MOD(Tabelle1[[#This Row],[Datum]],7)=1,SUMIF(Tabelle1[Datum],"&lt;="&amp;Tabelle1[[#This Row],[Datum]],Tabelle1[Betrag]),"")</f>
        <v/>
      </c>
      <c r="L2048" s="6" t="str">
        <f>IF(MOD(Tabelle1[[#This Row],[Datum]],7)=1,SUMIF(Tabelle1[Datum],"&lt;="&amp;Tabelle1[[#This Row],[Datum]],Tabelle1[Stunde]),"")</f>
        <v/>
      </c>
    </row>
    <row r="2049" spans="2:12" hidden="1">
      <c r="B2049">
        <f>IF(Tabelle1[[#This Row],[Datum]]&lt;1,"",YEAR(Tabelle1[[#This Row],[Datum]]))</f>
        <v>2030</v>
      </c>
      <c r="C2049">
        <f>IF(Tabelle1[[#This Row],[Datum]]&lt;1,"",MONTH(Tabelle1[[#This Row],[Datum]]))</f>
        <v>8</v>
      </c>
      <c r="D2049" t="str">
        <f>IF(Tabelle1[[#This Row],[Verdienst]]="","",_xlfn.ISOWEEKNUM(Tabelle1[[#This Row],[Datum]]))</f>
        <v/>
      </c>
      <c r="E2049" s="5">
        <v>47703</v>
      </c>
      <c r="F2049" s="4"/>
      <c r="G2049" s="4"/>
      <c r="I2049" s="6" t="str">
        <f>IF(Tabelle1[[#This Row],[Beginn]]&lt;1,"",IF(OR(Tabelle1[[#This Row],[Beginn]]="Urlaub",Tabelle1[[#This Row],[Beginn]]="Krank",Tabelle1[[#This Row],[Beginn]]="Feiertag"),8/24,Tabelle1[[#This Row],[Ende]]-Tabelle1[[#This Row],[Beginn]]-Tabelle1[[#This Row],[Pause]]))</f>
        <v/>
      </c>
      <c r="J2049" s="2" t="str">
        <f>IF(ISNUMBER(Tabelle1[[#This Row],[Stunde]]),IF(Tabelle1[[#This Row],[Stunde]]&gt;0,Tabelle1[[#This Row],[Stunde]]*$J$1*24,""),"")</f>
        <v/>
      </c>
      <c r="K2049" t="str">
        <f>IF(MOD(Tabelle1[[#This Row],[Datum]],7)=1,SUMIF(Tabelle1[Datum],"&lt;="&amp;Tabelle1[[#This Row],[Datum]],Tabelle1[Betrag]),"")</f>
        <v/>
      </c>
      <c r="L2049" s="6" t="str">
        <f>IF(MOD(Tabelle1[[#This Row],[Datum]],7)=1,SUMIF(Tabelle1[Datum],"&lt;="&amp;Tabelle1[[#This Row],[Datum]],Tabelle1[Stunde]),"")</f>
        <v/>
      </c>
    </row>
    <row r="2050" spans="2:12" hidden="1">
      <c r="B2050">
        <f>IF(Tabelle1[[#This Row],[Datum]]&lt;1,"",YEAR(Tabelle1[[#This Row],[Datum]]))</f>
        <v>2030</v>
      </c>
      <c r="C2050">
        <f>IF(Tabelle1[[#This Row],[Datum]]&lt;1,"",MONTH(Tabelle1[[#This Row],[Datum]]))</f>
        <v>8</v>
      </c>
      <c r="D2050" t="str">
        <f>IF(Tabelle1[[#This Row],[Verdienst]]="","",_xlfn.ISOWEEKNUM(Tabelle1[[#This Row],[Datum]]))</f>
        <v/>
      </c>
      <c r="E2050" s="5">
        <v>47704</v>
      </c>
      <c r="F2050" s="4"/>
      <c r="G2050" s="4"/>
      <c r="I2050" s="6" t="str">
        <f>IF(Tabelle1[[#This Row],[Beginn]]&lt;1,"",IF(OR(Tabelle1[[#This Row],[Beginn]]="Urlaub",Tabelle1[[#This Row],[Beginn]]="Krank",Tabelle1[[#This Row],[Beginn]]="Feiertag"),8/24,Tabelle1[[#This Row],[Ende]]-Tabelle1[[#This Row],[Beginn]]-Tabelle1[[#This Row],[Pause]]))</f>
        <v/>
      </c>
      <c r="J2050" s="2" t="str">
        <f>IF(ISNUMBER(Tabelle1[[#This Row],[Stunde]]),IF(Tabelle1[[#This Row],[Stunde]]&gt;0,Tabelle1[[#This Row],[Stunde]]*$J$1*24,""),"")</f>
        <v/>
      </c>
      <c r="K2050" t="str">
        <f>IF(MOD(Tabelle1[[#This Row],[Datum]],7)=1,SUMIF(Tabelle1[Datum],"&lt;="&amp;Tabelle1[[#This Row],[Datum]],Tabelle1[Betrag]),"")</f>
        <v/>
      </c>
      <c r="L2050" s="6" t="str">
        <f>IF(MOD(Tabelle1[[#This Row],[Datum]],7)=1,SUMIF(Tabelle1[Datum],"&lt;="&amp;Tabelle1[[#This Row],[Datum]],Tabelle1[Stunde]),"")</f>
        <v/>
      </c>
    </row>
    <row r="2051" spans="2:12" hidden="1">
      <c r="B2051">
        <f>IF(Tabelle1[[#This Row],[Datum]]&lt;1,"",YEAR(Tabelle1[[#This Row],[Datum]]))</f>
        <v>2030</v>
      </c>
      <c r="C2051">
        <f>IF(Tabelle1[[#This Row],[Datum]]&lt;1,"",MONTH(Tabelle1[[#This Row],[Datum]]))</f>
        <v>8</v>
      </c>
      <c r="D2051" t="str">
        <f>IF(Tabelle1[[#This Row],[Verdienst]]="","",_xlfn.ISOWEEKNUM(Tabelle1[[#This Row],[Datum]]))</f>
        <v/>
      </c>
      <c r="E2051" s="5">
        <v>47705</v>
      </c>
      <c r="F2051" s="4"/>
      <c r="G2051" s="4"/>
      <c r="I2051" s="6" t="str">
        <f>IF(Tabelle1[[#This Row],[Beginn]]&lt;1,"",IF(OR(Tabelle1[[#This Row],[Beginn]]="Urlaub",Tabelle1[[#This Row],[Beginn]]="Krank",Tabelle1[[#This Row],[Beginn]]="Feiertag"),8/24,Tabelle1[[#This Row],[Ende]]-Tabelle1[[#This Row],[Beginn]]-Tabelle1[[#This Row],[Pause]]))</f>
        <v/>
      </c>
      <c r="J2051" s="2" t="str">
        <f>IF(ISNUMBER(Tabelle1[[#This Row],[Stunde]]),IF(Tabelle1[[#This Row],[Stunde]]&gt;0,Tabelle1[[#This Row],[Stunde]]*$J$1*24,""),"")</f>
        <v/>
      </c>
      <c r="K2051" t="str">
        <f>IF(MOD(Tabelle1[[#This Row],[Datum]],7)=1,SUMIF(Tabelle1[Datum],"&lt;="&amp;Tabelle1[[#This Row],[Datum]],Tabelle1[Betrag]),"")</f>
        <v/>
      </c>
      <c r="L2051" s="6" t="str">
        <f>IF(MOD(Tabelle1[[#This Row],[Datum]],7)=1,SUMIF(Tabelle1[Datum],"&lt;="&amp;Tabelle1[[#This Row],[Datum]],Tabelle1[Stunde]),"")</f>
        <v/>
      </c>
    </row>
    <row r="2052" spans="2:12" hidden="1">
      <c r="B2052">
        <f>IF(Tabelle1[[#This Row],[Datum]]&lt;1,"",YEAR(Tabelle1[[#This Row],[Datum]]))</f>
        <v>2030</v>
      </c>
      <c r="C2052">
        <f>IF(Tabelle1[[#This Row],[Datum]]&lt;1,"",MONTH(Tabelle1[[#This Row],[Datum]]))</f>
        <v>8</v>
      </c>
      <c r="D2052">
        <f>IF(Tabelle1[[#This Row],[Verdienst]]="","",_xlfn.ISOWEEKNUM(Tabelle1[[#This Row],[Datum]]))</f>
        <v>32</v>
      </c>
      <c r="E2052" s="5">
        <v>47706</v>
      </c>
      <c r="F2052" s="4"/>
      <c r="G2052" s="4"/>
      <c r="I2052" s="6" t="str">
        <f>IF(Tabelle1[[#This Row],[Beginn]]&lt;1,"",IF(OR(Tabelle1[[#This Row],[Beginn]]="Urlaub",Tabelle1[[#This Row],[Beginn]]="Krank",Tabelle1[[#This Row],[Beginn]]="Feiertag"),8/24,Tabelle1[[#This Row],[Ende]]-Tabelle1[[#This Row],[Beginn]]-Tabelle1[[#This Row],[Pause]]))</f>
        <v/>
      </c>
      <c r="J2052" s="2" t="str">
        <f>IF(ISNUMBER(Tabelle1[[#This Row],[Stunde]]),IF(Tabelle1[[#This Row],[Stunde]]&gt;0,Tabelle1[[#This Row],[Stunde]]*$J$1*24,""),"")</f>
        <v/>
      </c>
      <c r="K2052">
        <f>IF(MOD(Tabelle1[[#This Row],[Datum]],7)=1,SUMIF(Tabelle1[Datum],"&lt;="&amp;Tabelle1[[#This Row],[Datum]],Tabelle1[Betrag]),"")</f>
        <v>506.55999999999995</v>
      </c>
      <c r="L2052" s="6">
        <f>IF(MOD(Tabelle1[[#This Row],[Datum]],7)=1,SUMIF(Tabelle1[Datum],"&lt;="&amp;Tabelle1[[#This Row],[Datum]],Tabelle1[Stunde]),"")</f>
        <v>1.3333333333333333</v>
      </c>
    </row>
    <row r="2053" spans="2:12" hidden="1">
      <c r="B2053">
        <f>IF(Tabelle1[[#This Row],[Datum]]&lt;1,"",YEAR(Tabelle1[[#This Row],[Datum]]))</f>
        <v>2030</v>
      </c>
      <c r="C2053">
        <f>IF(Tabelle1[[#This Row],[Datum]]&lt;1,"",MONTH(Tabelle1[[#This Row],[Datum]]))</f>
        <v>8</v>
      </c>
      <c r="D2053" t="str">
        <f>IF(Tabelle1[[#This Row],[Verdienst]]="","",_xlfn.ISOWEEKNUM(Tabelle1[[#This Row],[Datum]]))</f>
        <v/>
      </c>
      <c r="E2053" s="5">
        <v>47707</v>
      </c>
      <c r="F2053" s="4"/>
      <c r="G2053" s="4"/>
      <c r="I2053" s="6" t="str">
        <f>IF(Tabelle1[[#This Row],[Beginn]]&lt;1,"",IF(OR(Tabelle1[[#This Row],[Beginn]]="Urlaub",Tabelle1[[#This Row],[Beginn]]="Krank",Tabelle1[[#This Row],[Beginn]]="Feiertag"),8/24,Tabelle1[[#This Row],[Ende]]-Tabelle1[[#This Row],[Beginn]]-Tabelle1[[#This Row],[Pause]]))</f>
        <v/>
      </c>
      <c r="J2053" s="2" t="str">
        <f>IF(ISNUMBER(Tabelle1[[#This Row],[Stunde]]),IF(Tabelle1[[#This Row],[Stunde]]&gt;0,Tabelle1[[#This Row],[Stunde]]*$J$1*24,""),"")</f>
        <v/>
      </c>
      <c r="K2053" t="str">
        <f>IF(MOD(Tabelle1[[#This Row],[Datum]],7)=1,SUMIF(Tabelle1[Datum],"&lt;="&amp;Tabelle1[[#This Row],[Datum]],Tabelle1[Betrag]),"")</f>
        <v/>
      </c>
      <c r="L2053" s="6" t="str">
        <f>IF(MOD(Tabelle1[[#This Row],[Datum]],7)=1,SUMIF(Tabelle1[Datum],"&lt;="&amp;Tabelle1[[#This Row],[Datum]],Tabelle1[Stunde]),"")</f>
        <v/>
      </c>
    </row>
    <row r="2054" spans="2:12" hidden="1">
      <c r="B2054">
        <f>IF(Tabelle1[[#This Row],[Datum]]&lt;1,"",YEAR(Tabelle1[[#This Row],[Datum]]))</f>
        <v>2030</v>
      </c>
      <c r="C2054">
        <f>IF(Tabelle1[[#This Row],[Datum]]&lt;1,"",MONTH(Tabelle1[[#This Row],[Datum]]))</f>
        <v>8</v>
      </c>
      <c r="D2054" t="str">
        <f>IF(Tabelle1[[#This Row],[Verdienst]]="","",_xlfn.ISOWEEKNUM(Tabelle1[[#This Row],[Datum]]))</f>
        <v/>
      </c>
      <c r="E2054" s="5">
        <v>47708</v>
      </c>
      <c r="F2054" s="4"/>
      <c r="G2054" s="4"/>
      <c r="I2054" s="6" t="str">
        <f>IF(Tabelle1[[#This Row],[Beginn]]&lt;1,"",IF(OR(Tabelle1[[#This Row],[Beginn]]="Urlaub",Tabelle1[[#This Row],[Beginn]]="Krank",Tabelle1[[#This Row],[Beginn]]="Feiertag"),8/24,Tabelle1[[#This Row],[Ende]]-Tabelle1[[#This Row],[Beginn]]-Tabelle1[[#This Row],[Pause]]))</f>
        <v/>
      </c>
      <c r="J2054" s="2" t="str">
        <f>IF(ISNUMBER(Tabelle1[[#This Row],[Stunde]]),IF(Tabelle1[[#This Row],[Stunde]]&gt;0,Tabelle1[[#This Row],[Stunde]]*$J$1*24,""),"")</f>
        <v/>
      </c>
      <c r="K2054" t="str">
        <f>IF(MOD(Tabelle1[[#This Row],[Datum]],7)=1,SUMIF(Tabelle1[Datum],"&lt;="&amp;Tabelle1[[#This Row],[Datum]],Tabelle1[Betrag]),"")</f>
        <v/>
      </c>
      <c r="L2054" s="6" t="str">
        <f>IF(MOD(Tabelle1[[#This Row],[Datum]],7)=1,SUMIF(Tabelle1[Datum],"&lt;="&amp;Tabelle1[[#This Row],[Datum]],Tabelle1[Stunde]),"")</f>
        <v/>
      </c>
    </row>
    <row r="2055" spans="2:12" hidden="1">
      <c r="B2055">
        <f>IF(Tabelle1[[#This Row],[Datum]]&lt;1,"",YEAR(Tabelle1[[#This Row],[Datum]]))</f>
        <v>2030</v>
      </c>
      <c r="C2055">
        <f>IF(Tabelle1[[#This Row],[Datum]]&lt;1,"",MONTH(Tabelle1[[#This Row],[Datum]]))</f>
        <v>8</v>
      </c>
      <c r="D2055" t="str">
        <f>IF(Tabelle1[[#This Row],[Verdienst]]="","",_xlfn.ISOWEEKNUM(Tabelle1[[#This Row],[Datum]]))</f>
        <v/>
      </c>
      <c r="E2055" s="5">
        <v>47709</v>
      </c>
      <c r="F2055" s="4"/>
      <c r="G2055" s="4"/>
      <c r="I2055" s="6" t="str">
        <f>IF(Tabelle1[[#This Row],[Beginn]]&lt;1,"",IF(OR(Tabelle1[[#This Row],[Beginn]]="Urlaub",Tabelle1[[#This Row],[Beginn]]="Krank",Tabelle1[[#This Row],[Beginn]]="Feiertag"),8/24,Tabelle1[[#This Row],[Ende]]-Tabelle1[[#This Row],[Beginn]]-Tabelle1[[#This Row],[Pause]]))</f>
        <v/>
      </c>
      <c r="J2055" s="2" t="str">
        <f>IF(ISNUMBER(Tabelle1[[#This Row],[Stunde]]),IF(Tabelle1[[#This Row],[Stunde]]&gt;0,Tabelle1[[#This Row],[Stunde]]*$J$1*24,""),"")</f>
        <v/>
      </c>
      <c r="K2055" t="str">
        <f>IF(MOD(Tabelle1[[#This Row],[Datum]],7)=1,SUMIF(Tabelle1[Datum],"&lt;="&amp;Tabelle1[[#This Row],[Datum]],Tabelle1[Betrag]),"")</f>
        <v/>
      </c>
      <c r="L2055" s="6" t="str">
        <f>IF(MOD(Tabelle1[[#This Row],[Datum]],7)=1,SUMIF(Tabelle1[Datum],"&lt;="&amp;Tabelle1[[#This Row],[Datum]],Tabelle1[Stunde]),"")</f>
        <v/>
      </c>
    </row>
    <row r="2056" spans="2:12" hidden="1">
      <c r="B2056">
        <f>IF(Tabelle1[[#This Row],[Datum]]&lt;1,"",YEAR(Tabelle1[[#This Row],[Datum]]))</f>
        <v>2030</v>
      </c>
      <c r="C2056">
        <f>IF(Tabelle1[[#This Row],[Datum]]&lt;1,"",MONTH(Tabelle1[[#This Row],[Datum]]))</f>
        <v>8</v>
      </c>
      <c r="D2056" t="str">
        <f>IF(Tabelle1[[#This Row],[Verdienst]]="","",_xlfn.ISOWEEKNUM(Tabelle1[[#This Row],[Datum]]))</f>
        <v/>
      </c>
      <c r="E2056" s="5">
        <v>47710</v>
      </c>
      <c r="F2056" s="4"/>
      <c r="G2056" s="4"/>
      <c r="I2056" s="6" t="str">
        <f>IF(Tabelle1[[#This Row],[Beginn]]&lt;1,"",IF(OR(Tabelle1[[#This Row],[Beginn]]="Urlaub",Tabelle1[[#This Row],[Beginn]]="Krank",Tabelle1[[#This Row],[Beginn]]="Feiertag"),8/24,Tabelle1[[#This Row],[Ende]]-Tabelle1[[#This Row],[Beginn]]-Tabelle1[[#This Row],[Pause]]))</f>
        <v/>
      </c>
      <c r="J2056" s="2" t="str">
        <f>IF(ISNUMBER(Tabelle1[[#This Row],[Stunde]]),IF(Tabelle1[[#This Row],[Stunde]]&gt;0,Tabelle1[[#This Row],[Stunde]]*$J$1*24,""),"")</f>
        <v/>
      </c>
      <c r="K2056" t="str">
        <f>IF(MOD(Tabelle1[[#This Row],[Datum]],7)=1,SUMIF(Tabelle1[Datum],"&lt;="&amp;Tabelle1[[#This Row],[Datum]],Tabelle1[Betrag]),"")</f>
        <v/>
      </c>
      <c r="L2056" s="6" t="str">
        <f>IF(MOD(Tabelle1[[#This Row],[Datum]],7)=1,SUMIF(Tabelle1[Datum],"&lt;="&amp;Tabelle1[[#This Row],[Datum]],Tabelle1[Stunde]),"")</f>
        <v/>
      </c>
    </row>
    <row r="2057" spans="2:12" hidden="1">
      <c r="B2057">
        <f>IF(Tabelle1[[#This Row],[Datum]]&lt;1,"",YEAR(Tabelle1[[#This Row],[Datum]]))</f>
        <v>2030</v>
      </c>
      <c r="C2057">
        <f>IF(Tabelle1[[#This Row],[Datum]]&lt;1,"",MONTH(Tabelle1[[#This Row],[Datum]]))</f>
        <v>8</v>
      </c>
      <c r="D2057" t="str">
        <f>IF(Tabelle1[[#This Row],[Verdienst]]="","",_xlfn.ISOWEEKNUM(Tabelle1[[#This Row],[Datum]]))</f>
        <v/>
      </c>
      <c r="E2057" s="5">
        <v>47711</v>
      </c>
      <c r="F2057" s="4"/>
      <c r="G2057" s="4"/>
      <c r="I2057" s="6" t="str">
        <f>IF(Tabelle1[[#This Row],[Beginn]]&lt;1,"",IF(OR(Tabelle1[[#This Row],[Beginn]]="Urlaub",Tabelle1[[#This Row],[Beginn]]="Krank",Tabelle1[[#This Row],[Beginn]]="Feiertag"),8/24,Tabelle1[[#This Row],[Ende]]-Tabelle1[[#This Row],[Beginn]]-Tabelle1[[#This Row],[Pause]]))</f>
        <v/>
      </c>
      <c r="J2057" s="2" t="str">
        <f>IF(ISNUMBER(Tabelle1[[#This Row],[Stunde]]),IF(Tabelle1[[#This Row],[Stunde]]&gt;0,Tabelle1[[#This Row],[Stunde]]*$J$1*24,""),"")</f>
        <v/>
      </c>
      <c r="K2057" t="str">
        <f>IF(MOD(Tabelle1[[#This Row],[Datum]],7)=1,SUMIF(Tabelle1[Datum],"&lt;="&amp;Tabelle1[[#This Row],[Datum]],Tabelle1[Betrag]),"")</f>
        <v/>
      </c>
      <c r="L2057" s="6" t="str">
        <f>IF(MOD(Tabelle1[[#This Row],[Datum]],7)=1,SUMIF(Tabelle1[Datum],"&lt;="&amp;Tabelle1[[#This Row],[Datum]],Tabelle1[Stunde]),"")</f>
        <v/>
      </c>
    </row>
    <row r="2058" spans="2:12" hidden="1">
      <c r="B2058">
        <f>IF(Tabelle1[[#This Row],[Datum]]&lt;1,"",YEAR(Tabelle1[[#This Row],[Datum]]))</f>
        <v>2030</v>
      </c>
      <c r="C2058">
        <f>IF(Tabelle1[[#This Row],[Datum]]&lt;1,"",MONTH(Tabelle1[[#This Row],[Datum]]))</f>
        <v>8</v>
      </c>
      <c r="D2058" t="str">
        <f>IF(Tabelle1[[#This Row],[Verdienst]]="","",_xlfn.ISOWEEKNUM(Tabelle1[[#This Row],[Datum]]))</f>
        <v/>
      </c>
      <c r="E2058" s="5">
        <v>47712</v>
      </c>
      <c r="F2058" s="4"/>
      <c r="G2058" s="4"/>
      <c r="I2058" s="6" t="str">
        <f>IF(Tabelle1[[#This Row],[Beginn]]&lt;1,"",IF(OR(Tabelle1[[#This Row],[Beginn]]="Urlaub",Tabelle1[[#This Row],[Beginn]]="Krank",Tabelle1[[#This Row],[Beginn]]="Feiertag"),8/24,Tabelle1[[#This Row],[Ende]]-Tabelle1[[#This Row],[Beginn]]-Tabelle1[[#This Row],[Pause]]))</f>
        <v/>
      </c>
      <c r="J2058" s="2" t="str">
        <f>IF(ISNUMBER(Tabelle1[[#This Row],[Stunde]]),IF(Tabelle1[[#This Row],[Stunde]]&gt;0,Tabelle1[[#This Row],[Stunde]]*$J$1*24,""),"")</f>
        <v/>
      </c>
      <c r="K2058" t="str">
        <f>IF(MOD(Tabelle1[[#This Row],[Datum]],7)=1,SUMIF(Tabelle1[Datum],"&lt;="&amp;Tabelle1[[#This Row],[Datum]],Tabelle1[Betrag]),"")</f>
        <v/>
      </c>
      <c r="L2058" s="6" t="str">
        <f>IF(MOD(Tabelle1[[#This Row],[Datum]],7)=1,SUMIF(Tabelle1[Datum],"&lt;="&amp;Tabelle1[[#This Row],[Datum]],Tabelle1[Stunde]),"")</f>
        <v/>
      </c>
    </row>
    <row r="2059" spans="2:12" hidden="1">
      <c r="B2059">
        <f>IF(Tabelle1[[#This Row],[Datum]]&lt;1,"",YEAR(Tabelle1[[#This Row],[Datum]]))</f>
        <v>2030</v>
      </c>
      <c r="C2059">
        <f>IF(Tabelle1[[#This Row],[Datum]]&lt;1,"",MONTH(Tabelle1[[#This Row],[Datum]]))</f>
        <v>8</v>
      </c>
      <c r="D2059">
        <f>IF(Tabelle1[[#This Row],[Verdienst]]="","",_xlfn.ISOWEEKNUM(Tabelle1[[#This Row],[Datum]]))</f>
        <v>33</v>
      </c>
      <c r="E2059" s="5">
        <v>47713</v>
      </c>
      <c r="F2059" s="4"/>
      <c r="G2059" s="4"/>
      <c r="I2059" s="6" t="str">
        <f>IF(Tabelle1[[#This Row],[Beginn]]&lt;1,"",IF(OR(Tabelle1[[#This Row],[Beginn]]="Urlaub",Tabelle1[[#This Row],[Beginn]]="Krank",Tabelle1[[#This Row],[Beginn]]="Feiertag"),8/24,Tabelle1[[#This Row],[Ende]]-Tabelle1[[#This Row],[Beginn]]-Tabelle1[[#This Row],[Pause]]))</f>
        <v/>
      </c>
      <c r="J2059" s="2" t="str">
        <f>IF(ISNUMBER(Tabelle1[[#This Row],[Stunde]]),IF(Tabelle1[[#This Row],[Stunde]]&gt;0,Tabelle1[[#This Row],[Stunde]]*$J$1*24,""),"")</f>
        <v/>
      </c>
      <c r="K2059">
        <f>IF(MOD(Tabelle1[[#This Row],[Datum]],7)=1,SUMIF(Tabelle1[Datum],"&lt;="&amp;Tabelle1[[#This Row],[Datum]],Tabelle1[Betrag]),"")</f>
        <v>506.55999999999995</v>
      </c>
      <c r="L2059" s="6">
        <f>IF(MOD(Tabelle1[[#This Row],[Datum]],7)=1,SUMIF(Tabelle1[Datum],"&lt;="&amp;Tabelle1[[#This Row],[Datum]],Tabelle1[Stunde]),"")</f>
        <v>1.3333333333333333</v>
      </c>
    </row>
    <row r="2060" spans="2:12" hidden="1">
      <c r="B2060">
        <f>IF(Tabelle1[[#This Row],[Datum]]&lt;1,"",YEAR(Tabelle1[[#This Row],[Datum]]))</f>
        <v>2030</v>
      </c>
      <c r="C2060">
        <f>IF(Tabelle1[[#This Row],[Datum]]&lt;1,"",MONTH(Tabelle1[[#This Row],[Datum]]))</f>
        <v>8</v>
      </c>
      <c r="D2060" t="str">
        <f>IF(Tabelle1[[#This Row],[Verdienst]]="","",_xlfn.ISOWEEKNUM(Tabelle1[[#This Row],[Datum]]))</f>
        <v/>
      </c>
      <c r="E2060" s="5">
        <v>47714</v>
      </c>
      <c r="F2060" s="4"/>
      <c r="G2060" s="4"/>
      <c r="I2060" s="6" t="str">
        <f>IF(Tabelle1[[#This Row],[Beginn]]&lt;1,"",IF(OR(Tabelle1[[#This Row],[Beginn]]="Urlaub",Tabelle1[[#This Row],[Beginn]]="Krank",Tabelle1[[#This Row],[Beginn]]="Feiertag"),8/24,Tabelle1[[#This Row],[Ende]]-Tabelle1[[#This Row],[Beginn]]-Tabelle1[[#This Row],[Pause]]))</f>
        <v/>
      </c>
      <c r="J2060" s="2" t="str">
        <f>IF(ISNUMBER(Tabelle1[[#This Row],[Stunde]]),IF(Tabelle1[[#This Row],[Stunde]]&gt;0,Tabelle1[[#This Row],[Stunde]]*$J$1*24,""),"")</f>
        <v/>
      </c>
      <c r="K2060" t="str">
        <f>IF(MOD(Tabelle1[[#This Row],[Datum]],7)=1,SUMIF(Tabelle1[Datum],"&lt;="&amp;Tabelle1[[#This Row],[Datum]],Tabelle1[Betrag]),"")</f>
        <v/>
      </c>
      <c r="L2060" s="6" t="str">
        <f>IF(MOD(Tabelle1[[#This Row],[Datum]],7)=1,SUMIF(Tabelle1[Datum],"&lt;="&amp;Tabelle1[[#This Row],[Datum]],Tabelle1[Stunde]),"")</f>
        <v/>
      </c>
    </row>
    <row r="2061" spans="2:12" hidden="1">
      <c r="B2061">
        <f>IF(Tabelle1[[#This Row],[Datum]]&lt;1,"",YEAR(Tabelle1[[#This Row],[Datum]]))</f>
        <v>2030</v>
      </c>
      <c r="C2061">
        <f>IF(Tabelle1[[#This Row],[Datum]]&lt;1,"",MONTH(Tabelle1[[#This Row],[Datum]]))</f>
        <v>8</v>
      </c>
      <c r="D2061" t="str">
        <f>IF(Tabelle1[[#This Row],[Verdienst]]="","",_xlfn.ISOWEEKNUM(Tabelle1[[#This Row],[Datum]]))</f>
        <v/>
      </c>
      <c r="E2061" s="5">
        <v>47715</v>
      </c>
      <c r="F2061" s="4"/>
      <c r="G2061" s="4"/>
      <c r="I2061" s="6" t="str">
        <f>IF(Tabelle1[[#This Row],[Beginn]]&lt;1,"",IF(OR(Tabelle1[[#This Row],[Beginn]]="Urlaub",Tabelle1[[#This Row],[Beginn]]="Krank",Tabelle1[[#This Row],[Beginn]]="Feiertag"),8/24,Tabelle1[[#This Row],[Ende]]-Tabelle1[[#This Row],[Beginn]]-Tabelle1[[#This Row],[Pause]]))</f>
        <v/>
      </c>
      <c r="J2061" s="2" t="str">
        <f>IF(ISNUMBER(Tabelle1[[#This Row],[Stunde]]),IF(Tabelle1[[#This Row],[Stunde]]&gt;0,Tabelle1[[#This Row],[Stunde]]*$J$1*24,""),"")</f>
        <v/>
      </c>
      <c r="K2061" t="str">
        <f>IF(MOD(Tabelle1[[#This Row],[Datum]],7)=1,SUMIF(Tabelle1[Datum],"&lt;="&amp;Tabelle1[[#This Row],[Datum]],Tabelle1[Betrag]),"")</f>
        <v/>
      </c>
      <c r="L2061" s="6" t="str">
        <f>IF(MOD(Tabelle1[[#This Row],[Datum]],7)=1,SUMIF(Tabelle1[Datum],"&lt;="&amp;Tabelle1[[#This Row],[Datum]],Tabelle1[Stunde]),"")</f>
        <v/>
      </c>
    </row>
    <row r="2062" spans="2:12" hidden="1">
      <c r="B2062">
        <f>IF(Tabelle1[[#This Row],[Datum]]&lt;1,"",YEAR(Tabelle1[[#This Row],[Datum]]))</f>
        <v>2030</v>
      </c>
      <c r="C2062">
        <f>IF(Tabelle1[[#This Row],[Datum]]&lt;1,"",MONTH(Tabelle1[[#This Row],[Datum]]))</f>
        <v>8</v>
      </c>
      <c r="D2062" t="str">
        <f>IF(Tabelle1[[#This Row],[Verdienst]]="","",_xlfn.ISOWEEKNUM(Tabelle1[[#This Row],[Datum]]))</f>
        <v/>
      </c>
      <c r="E2062" s="5">
        <v>47716</v>
      </c>
      <c r="F2062" s="4"/>
      <c r="G2062" s="4"/>
      <c r="I2062" s="6" t="str">
        <f>IF(Tabelle1[[#This Row],[Beginn]]&lt;1,"",IF(OR(Tabelle1[[#This Row],[Beginn]]="Urlaub",Tabelle1[[#This Row],[Beginn]]="Krank",Tabelle1[[#This Row],[Beginn]]="Feiertag"),8/24,Tabelle1[[#This Row],[Ende]]-Tabelle1[[#This Row],[Beginn]]-Tabelle1[[#This Row],[Pause]]))</f>
        <v/>
      </c>
      <c r="J2062" s="2" t="str">
        <f>IF(ISNUMBER(Tabelle1[[#This Row],[Stunde]]),IF(Tabelle1[[#This Row],[Stunde]]&gt;0,Tabelle1[[#This Row],[Stunde]]*$J$1*24,""),"")</f>
        <v/>
      </c>
      <c r="K2062" t="str">
        <f>IF(MOD(Tabelle1[[#This Row],[Datum]],7)=1,SUMIF(Tabelle1[Datum],"&lt;="&amp;Tabelle1[[#This Row],[Datum]],Tabelle1[Betrag]),"")</f>
        <v/>
      </c>
      <c r="L2062" s="6" t="str">
        <f>IF(MOD(Tabelle1[[#This Row],[Datum]],7)=1,SUMIF(Tabelle1[Datum],"&lt;="&amp;Tabelle1[[#This Row],[Datum]],Tabelle1[Stunde]),"")</f>
        <v/>
      </c>
    </row>
    <row r="2063" spans="2:12" hidden="1">
      <c r="B2063">
        <f>IF(Tabelle1[[#This Row],[Datum]]&lt;1,"",YEAR(Tabelle1[[#This Row],[Datum]]))</f>
        <v>2030</v>
      </c>
      <c r="C2063">
        <f>IF(Tabelle1[[#This Row],[Datum]]&lt;1,"",MONTH(Tabelle1[[#This Row],[Datum]]))</f>
        <v>8</v>
      </c>
      <c r="D2063" t="str">
        <f>IF(Tabelle1[[#This Row],[Verdienst]]="","",_xlfn.ISOWEEKNUM(Tabelle1[[#This Row],[Datum]]))</f>
        <v/>
      </c>
      <c r="E2063" s="5">
        <v>47717</v>
      </c>
      <c r="F2063" s="4"/>
      <c r="G2063" s="4"/>
      <c r="I2063" s="6" t="str">
        <f>IF(Tabelle1[[#This Row],[Beginn]]&lt;1,"",IF(OR(Tabelle1[[#This Row],[Beginn]]="Urlaub",Tabelle1[[#This Row],[Beginn]]="Krank",Tabelle1[[#This Row],[Beginn]]="Feiertag"),8/24,Tabelle1[[#This Row],[Ende]]-Tabelle1[[#This Row],[Beginn]]-Tabelle1[[#This Row],[Pause]]))</f>
        <v/>
      </c>
      <c r="J2063" s="2" t="str">
        <f>IF(ISNUMBER(Tabelle1[[#This Row],[Stunde]]),IF(Tabelle1[[#This Row],[Stunde]]&gt;0,Tabelle1[[#This Row],[Stunde]]*$J$1*24,""),"")</f>
        <v/>
      </c>
      <c r="K2063" t="str">
        <f>IF(MOD(Tabelle1[[#This Row],[Datum]],7)=1,SUMIF(Tabelle1[Datum],"&lt;="&amp;Tabelle1[[#This Row],[Datum]],Tabelle1[Betrag]),"")</f>
        <v/>
      </c>
      <c r="L2063" s="6" t="str">
        <f>IF(MOD(Tabelle1[[#This Row],[Datum]],7)=1,SUMIF(Tabelle1[Datum],"&lt;="&amp;Tabelle1[[#This Row],[Datum]],Tabelle1[Stunde]),"")</f>
        <v/>
      </c>
    </row>
    <row r="2064" spans="2:12" hidden="1">
      <c r="B2064">
        <f>IF(Tabelle1[[#This Row],[Datum]]&lt;1,"",YEAR(Tabelle1[[#This Row],[Datum]]))</f>
        <v>2030</v>
      </c>
      <c r="C2064">
        <f>IF(Tabelle1[[#This Row],[Datum]]&lt;1,"",MONTH(Tabelle1[[#This Row],[Datum]]))</f>
        <v>8</v>
      </c>
      <c r="D2064" t="str">
        <f>IF(Tabelle1[[#This Row],[Verdienst]]="","",_xlfn.ISOWEEKNUM(Tabelle1[[#This Row],[Datum]]))</f>
        <v/>
      </c>
      <c r="E2064" s="5">
        <v>47718</v>
      </c>
      <c r="F2064" s="4"/>
      <c r="G2064" s="4"/>
      <c r="I2064" s="6" t="str">
        <f>IF(Tabelle1[[#This Row],[Beginn]]&lt;1,"",IF(OR(Tabelle1[[#This Row],[Beginn]]="Urlaub",Tabelle1[[#This Row],[Beginn]]="Krank",Tabelle1[[#This Row],[Beginn]]="Feiertag"),8/24,Tabelle1[[#This Row],[Ende]]-Tabelle1[[#This Row],[Beginn]]-Tabelle1[[#This Row],[Pause]]))</f>
        <v/>
      </c>
      <c r="J2064" s="2" t="str">
        <f>IF(ISNUMBER(Tabelle1[[#This Row],[Stunde]]),IF(Tabelle1[[#This Row],[Stunde]]&gt;0,Tabelle1[[#This Row],[Stunde]]*$J$1*24,""),"")</f>
        <v/>
      </c>
      <c r="K2064" t="str">
        <f>IF(MOD(Tabelle1[[#This Row],[Datum]],7)=1,SUMIF(Tabelle1[Datum],"&lt;="&amp;Tabelle1[[#This Row],[Datum]],Tabelle1[Betrag]),"")</f>
        <v/>
      </c>
      <c r="L2064" s="6" t="str">
        <f>IF(MOD(Tabelle1[[#This Row],[Datum]],7)=1,SUMIF(Tabelle1[Datum],"&lt;="&amp;Tabelle1[[#This Row],[Datum]],Tabelle1[Stunde]),"")</f>
        <v/>
      </c>
    </row>
    <row r="2065" spans="2:12" hidden="1">
      <c r="B2065">
        <f>IF(Tabelle1[[#This Row],[Datum]]&lt;1,"",YEAR(Tabelle1[[#This Row],[Datum]]))</f>
        <v>2030</v>
      </c>
      <c r="C2065">
        <f>IF(Tabelle1[[#This Row],[Datum]]&lt;1,"",MONTH(Tabelle1[[#This Row],[Datum]]))</f>
        <v>8</v>
      </c>
      <c r="D2065" t="str">
        <f>IF(Tabelle1[[#This Row],[Verdienst]]="","",_xlfn.ISOWEEKNUM(Tabelle1[[#This Row],[Datum]]))</f>
        <v/>
      </c>
      <c r="E2065" s="5">
        <v>47719</v>
      </c>
      <c r="F2065" s="4"/>
      <c r="G2065" s="4"/>
      <c r="I2065" s="6" t="str">
        <f>IF(Tabelle1[[#This Row],[Beginn]]&lt;1,"",IF(OR(Tabelle1[[#This Row],[Beginn]]="Urlaub",Tabelle1[[#This Row],[Beginn]]="Krank",Tabelle1[[#This Row],[Beginn]]="Feiertag"),8/24,Tabelle1[[#This Row],[Ende]]-Tabelle1[[#This Row],[Beginn]]-Tabelle1[[#This Row],[Pause]]))</f>
        <v/>
      </c>
      <c r="J2065" s="2" t="str">
        <f>IF(ISNUMBER(Tabelle1[[#This Row],[Stunde]]),IF(Tabelle1[[#This Row],[Stunde]]&gt;0,Tabelle1[[#This Row],[Stunde]]*$J$1*24,""),"")</f>
        <v/>
      </c>
      <c r="K2065" t="str">
        <f>IF(MOD(Tabelle1[[#This Row],[Datum]],7)=1,SUMIF(Tabelle1[Datum],"&lt;="&amp;Tabelle1[[#This Row],[Datum]],Tabelle1[Betrag]),"")</f>
        <v/>
      </c>
      <c r="L2065" s="6" t="str">
        <f>IF(MOD(Tabelle1[[#This Row],[Datum]],7)=1,SUMIF(Tabelle1[Datum],"&lt;="&amp;Tabelle1[[#This Row],[Datum]],Tabelle1[Stunde]),"")</f>
        <v/>
      </c>
    </row>
    <row r="2066" spans="2:12" hidden="1">
      <c r="B2066">
        <f>IF(Tabelle1[[#This Row],[Datum]]&lt;1,"",YEAR(Tabelle1[[#This Row],[Datum]]))</f>
        <v>2030</v>
      </c>
      <c r="C2066">
        <f>IF(Tabelle1[[#This Row],[Datum]]&lt;1,"",MONTH(Tabelle1[[#This Row],[Datum]]))</f>
        <v>8</v>
      </c>
      <c r="D2066">
        <f>IF(Tabelle1[[#This Row],[Verdienst]]="","",_xlfn.ISOWEEKNUM(Tabelle1[[#This Row],[Datum]]))</f>
        <v>34</v>
      </c>
      <c r="E2066" s="5">
        <v>47720</v>
      </c>
      <c r="F2066" s="4"/>
      <c r="G2066" s="4"/>
      <c r="I2066" s="6" t="str">
        <f>IF(Tabelle1[[#This Row],[Beginn]]&lt;1,"",IF(OR(Tabelle1[[#This Row],[Beginn]]="Urlaub",Tabelle1[[#This Row],[Beginn]]="Krank",Tabelle1[[#This Row],[Beginn]]="Feiertag"),8/24,Tabelle1[[#This Row],[Ende]]-Tabelle1[[#This Row],[Beginn]]-Tabelle1[[#This Row],[Pause]]))</f>
        <v/>
      </c>
      <c r="J2066" s="2" t="str">
        <f>IF(ISNUMBER(Tabelle1[[#This Row],[Stunde]]),IF(Tabelle1[[#This Row],[Stunde]]&gt;0,Tabelle1[[#This Row],[Stunde]]*$J$1*24,""),"")</f>
        <v/>
      </c>
      <c r="K2066">
        <f>IF(MOD(Tabelle1[[#This Row],[Datum]],7)=1,SUMIF(Tabelle1[Datum],"&lt;="&amp;Tabelle1[[#This Row],[Datum]],Tabelle1[Betrag]),"")</f>
        <v>506.55999999999995</v>
      </c>
      <c r="L2066" s="6">
        <f>IF(MOD(Tabelle1[[#This Row],[Datum]],7)=1,SUMIF(Tabelle1[Datum],"&lt;="&amp;Tabelle1[[#This Row],[Datum]],Tabelle1[Stunde]),"")</f>
        <v>1.3333333333333333</v>
      </c>
    </row>
    <row r="2067" spans="2:12" hidden="1">
      <c r="B2067">
        <f>IF(Tabelle1[[#This Row],[Datum]]&lt;1,"",YEAR(Tabelle1[[#This Row],[Datum]]))</f>
        <v>2030</v>
      </c>
      <c r="C2067">
        <f>IF(Tabelle1[[#This Row],[Datum]]&lt;1,"",MONTH(Tabelle1[[#This Row],[Datum]]))</f>
        <v>8</v>
      </c>
      <c r="D2067" t="str">
        <f>IF(Tabelle1[[#This Row],[Verdienst]]="","",_xlfn.ISOWEEKNUM(Tabelle1[[#This Row],[Datum]]))</f>
        <v/>
      </c>
      <c r="E2067" s="5">
        <v>47721</v>
      </c>
      <c r="F2067" s="4"/>
      <c r="G2067" s="4"/>
      <c r="I2067" s="6" t="str">
        <f>IF(Tabelle1[[#This Row],[Beginn]]&lt;1,"",IF(OR(Tabelle1[[#This Row],[Beginn]]="Urlaub",Tabelle1[[#This Row],[Beginn]]="Krank",Tabelle1[[#This Row],[Beginn]]="Feiertag"),8/24,Tabelle1[[#This Row],[Ende]]-Tabelle1[[#This Row],[Beginn]]-Tabelle1[[#This Row],[Pause]]))</f>
        <v/>
      </c>
      <c r="J2067" s="2" t="str">
        <f>IF(ISNUMBER(Tabelle1[[#This Row],[Stunde]]),IF(Tabelle1[[#This Row],[Stunde]]&gt;0,Tabelle1[[#This Row],[Stunde]]*$J$1*24,""),"")</f>
        <v/>
      </c>
      <c r="K2067" t="str">
        <f>IF(MOD(Tabelle1[[#This Row],[Datum]],7)=1,SUMIF(Tabelle1[Datum],"&lt;="&amp;Tabelle1[[#This Row],[Datum]],Tabelle1[Betrag]),"")</f>
        <v/>
      </c>
      <c r="L2067" s="6" t="str">
        <f>IF(MOD(Tabelle1[[#This Row],[Datum]],7)=1,SUMIF(Tabelle1[Datum],"&lt;="&amp;Tabelle1[[#This Row],[Datum]],Tabelle1[Stunde]),"")</f>
        <v/>
      </c>
    </row>
    <row r="2068" spans="2:12" hidden="1">
      <c r="B2068">
        <f>IF(Tabelle1[[#This Row],[Datum]]&lt;1,"",YEAR(Tabelle1[[#This Row],[Datum]]))</f>
        <v>2030</v>
      </c>
      <c r="C2068">
        <f>IF(Tabelle1[[#This Row],[Datum]]&lt;1,"",MONTH(Tabelle1[[#This Row],[Datum]]))</f>
        <v>8</v>
      </c>
      <c r="D2068" t="str">
        <f>IF(Tabelle1[[#This Row],[Verdienst]]="","",_xlfn.ISOWEEKNUM(Tabelle1[[#This Row],[Datum]]))</f>
        <v/>
      </c>
      <c r="E2068" s="5">
        <v>47722</v>
      </c>
      <c r="F2068" s="4"/>
      <c r="G2068" s="4"/>
      <c r="I2068" s="6" t="str">
        <f>IF(Tabelle1[[#This Row],[Beginn]]&lt;1,"",IF(OR(Tabelle1[[#This Row],[Beginn]]="Urlaub",Tabelle1[[#This Row],[Beginn]]="Krank",Tabelle1[[#This Row],[Beginn]]="Feiertag"),8/24,Tabelle1[[#This Row],[Ende]]-Tabelle1[[#This Row],[Beginn]]-Tabelle1[[#This Row],[Pause]]))</f>
        <v/>
      </c>
      <c r="J2068" s="2" t="str">
        <f>IF(ISNUMBER(Tabelle1[[#This Row],[Stunde]]),IF(Tabelle1[[#This Row],[Stunde]]&gt;0,Tabelle1[[#This Row],[Stunde]]*$J$1*24,""),"")</f>
        <v/>
      </c>
      <c r="K2068" t="str">
        <f>IF(MOD(Tabelle1[[#This Row],[Datum]],7)=1,SUMIF(Tabelle1[Datum],"&lt;="&amp;Tabelle1[[#This Row],[Datum]],Tabelle1[Betrag]),"")</f>
        <v/>
      </c>
      <c r="L2068" s="6" t="str">
        <f>IF(MOD(Tabelle1[[#This Row],[Datum]],7)=1,SUMIF(Tabelle1[Datum],"&lt;="&amp;Tabelle1[[#This Row],[Datum]],Tabelle1[Stunde]),"")</f>
        <v/>
      </c>
    </row>
    <row r="2069" spans="2:12" hidden="1">
      <c r="B2069">
        <f>IF(Tabelle1[[#This Row],[Datum]]&lt;1,"",YEAR(Tabelle1[[#This Row],[Datum]]))</f>
        <v>2030</v>
      </c>
      <c r="C2069">
        <f>IF(Tabelle1[[#This Row],[Datum]]&lt;1,"",MONTH(Tabelle1[[#This Row],[Datum]]))</f>
        <v>8</v>
      </c>
      <c r="D2069" t="str">
        <f>IF(Tabelle1[[#This Row],[Verdienst]]="","",_xlfn.ISOWEEKNUM(Tabelle1[[#This Row],[Datum]]))</f>
        <v/>
      </c>
      <c r="E2069" s="5">
        <v>47723</v>
      </c>
      <c r="F2069" s="4"/>
      <c r="G2069" s="4"/>
      <c r="I2069" s="6" t="str">
        <f>IF(Tabelle1[[#This Row],[Beginn]]&lt;1,"",IF(OR(Tabelle1[[#This Row],[Beginn]]="Urlaub",Tabelle1[[#This Row],[Beginn]]="Krank",Tabelle1[[#This Row],[Beginn]]="Feiertag"),8/24,Tabelle1[[#This Row],[Ende]]-Tabelle1[[#This Row],[Beginn]]-Tabelle1[[#This Row],[Pause]]))</f>
        <v/>
      </c>
      <c r="J2069" s="2" t="str">
        <f>IF(ISNUMBER(Tabelle1[[#This Row],[Stunde]]),IF(Tabelle1[[#This Row],[Stunde]]&gt;0,Tabelle1[[#This Row],[Stunde]]*$J$1*24,""),"")</f>
        <v/>
      </c>
      <c r="K2069" t="str">
        <f>IF(MOD(Tabelle1[[#This Row],[Datum]],7)=1,SUMIF(Tabelle1[Datum],"&lt;="&amp;Tabelle1[[#This Row],[Datum]],Tabelle1[Betrag]),"")</f>
        <v/>
      </c>
      <c r="L2069" s="6" t="str">
        <f>IF(MOD(Tabelle1[[#This Row],[Datum]],7)=1,SUMIF(Tabelle1[Datum],"&lt;="&amp;Tabelle1[[#This Row],[Datum]],Tabelle1[Stunde]),"")</f>
        <v/>
      </c>
    </row>
    <row r="2070" spans="2:12" hidden="1">
      <c r="B2070">
        <f>IF(Tabelle1[[#This Row],[Datum]]&lt;1,"",YEAR(Tabelle1[[#This Row],[Datum]]))</f>
        <v>2030</v>
      </c>
      <c r="C2070">
        <f>IF(Tabelle1[[#This Row],[Datum]]&lt;1,"",MONTH(Tabelle1[[#This Row],[Datum]]))</f>
        <v>8</v>
      </c>
      <c r="D2070" t="str">
        <f>IF(Tabelle1[[#This Row],[Verdienst]]="","",_xlfn.ISOWEEKNUM(Tabelle1[[#This Row],[Datum]]))</f>
        <v/>
      </c>
      <c r="E2070" s="5">
        <v>47724</v>
      </c>
      <c r="F2070" s="4"/>
      <c r="G2070" s="4"/>
      <c r="I2070" s="6" t="str">
        <f>IF(Tabelle1[[#This Row],[Beginn]]&lt;1,"",IF(OR(Tabelle1[[#This Row],[Beginn]]="Urlaub",Tabelle1[[#This Row],[Beginn]]="Krank",Tabelle1[[#This Row],[Beginn]]="Feiertag"),8/24,Tabelle1[[#This Row],[Ende]]-Tabelle1[[#This Row],[Beginn]]-Tabelle1[[#This Row],[Pause]]))</f>
        <v/>
      </c>
      <c r="J2070" s="2" t="str">
        <f>IF(ISNUMBER(Tabelle1[[#This Row],[Stunde]]),IF(Tabelle1[[#This Row],[Stunde]]&gt;0,Tabelle1[[#This Row],[Stunde]]*$J$1*24,""),"")</f>
        <v/>
      </c>
      <c r="K2070" t="str">
        <f>IF(MOD(Tabelle1[[#This Row],[Datum]],7)=1,SUMIF(Tabelle1[Datum],"&lt;="&amp;Tabelle1[[#This Row],[Datum]],Tabelle1[Betrag]),"")</f>
        <v/>
      </c>
      <c r="L2070" s="6" t="str">
        <f>IF(MOD(Tabelle1[[#This Row],[Datum]],7)=1,SUMIF(Tabelle1[Datum],"&lt;="&amp;Tabelle1[[#This Row],[Datum]],Tabelle1[Stunde]),"")</f>
        <v/>
      </c>
    </row>
    <row r="2071" spans="2:12" hidden="1">
      <c r="B2071">
        <f>IF(Tabelle1[[#This Row],[Datum]]&lt;1,"",YEAR(Tabelle1[[#This Row],[Datum]]))</f>
        <v>2030</v>
      </c>
      <c r="C2071">
        <f>IF(Tabelle1[[#This Row],[Datum]]&lt;1,"",MONTH(Tabelle1[[#This Row],[Datum]]))</f>
        <v>8</v>
      </c>
      <c r="D2071" t="str">
        <f>IF(Tabelle1[[#This Row],[Verdienst]]="","",_xlfn.ISOWEEKNUM(Tabelle1[[#This Row],[Datum]]))</f>
        <v/>
      </c>
      <c r="E2071" s="5">
        <v>47725</v>
      </c>
      <c r="F2071" s="4"/>
      <c r="G2071" s="4"/>
      <c r="I2071" s="6" t="str">
        <f>IF(Tabelle1[[#This Row],[Beginn]]&lt;1,"",IF(OR(Tabelle1[[#This Row],[Beginn]]="Urlaub",Tabelle1[[#This Row],[Beginn]]="Krank",Tabelle1[[#This Row],[Beginn]]="Feiertag"),8/24,Tabelle1[[#This Row],[Ende]]-Tabelle1[[#This Row],[Beginn]]-Tabelle1[[#This Row],[Pause]]))</f>
        <v/>
      </c>
      <c r="J2071" s="2" t="str">
        <f>IF(ISNUMBER(Tabelle1[[#This Row],[Stunde]]),IF(Tabelle1[[#This Row],[Stunde]]&gt;0,Tabelle1[[#This Row],[Stunde]]*$J$1*24,""),"")</f>
        <v/>
      </c>
      <c r="K2071" t="str">
        <f>IF(MOD(Tabelle1[[#This Row],[Datum]],7)=1,SUMIF(Tabelle1[Datum],"&lt;="&amp;Tabelle1[[#This Row],[Datum]],Tabelle1[Betrag]),"")</f>
        <v/>
      </c>
      <c r="L2071" s="6" t="str">
        <f>IF(MOD(Tabelle1[[#This Row],[Datum]],7)=1,SUMIF(Tabelle1[Datum],"&lt;="&amp;Tabelle1[[#This Row],[Datum]],Tabelle1[Stunde]),"")</f>
        <v/>
      </c>
    </row>
    <row r="2072" spans="2:12" hidden="1">
      <c r="B2072">
        <f>IF(Tabelle1[[#This Row],[Datum]]&lt;1,"",YEAR(Tabelle1[[#This Row],[Datum]]))</f>
        <v>2030</v>
      </c>
      <c r="C2072">
        <f>IF(Tabelle1[[#This Row],[Datum]]&lt;1,"",MONTH(Tabelle1[[#This Row],[Datum]]))</f>
        <v>8</v>
      </c>
      <c r="D2072" t="str">
        <f>IF(Tabelle1[[#This Row],[Verdienst]]="","",_xlfn.ISOWEEKNUM(Tabelle1[[#This Row],[Datum]]))</f>
        <v/>
      </c>
      <c r="E2072" s="5">
        <v>47726</v>
      </c>
      <c r="F2072" s="4"/>
      <c r="G2072" s="4"/>
      <c r="I2072" s="6" t="str">
        <f>IF(Tabelle1[[#This Row],[Beginn]]&lt;1,"",IF(OR(Tabelle1[[#This Row],[Beginn]]="Urlaub",Tabelle1[[#This Row],[Beginn]]="Krank",Tabelle1[[#This Row],[Beginn]]="Feiertag"),8/24,Tabelle1[[#This Row],[Ende]]-Tabelle1[[#This Row],[Beginn]]-Tabelle1[[#This Row],[Pause]]))</f>
        <v/>
      </c>
      <c r="J2072" s="2" t="str">
        <f>IF(ISNUMBER(Tabelle1[[#This Row],[Stunde]]),IF(Tabelle1[[#This Row],[Stunde]]&gt;0,Tabelle1[[#This Row],[Stunde]]*$J$1*24,""),"")</f>
        <v/>
      </c>
      <c r="K2072" t="str">
        <f>IF(MOD(Tabelle1[[#This Row],[Datum]],7)=1,SUMIF(Tabelle1[Datum],"&lt;="&amp;Tabelle1[[#This Row],[Datum]],Tabelle1[Betrag]),"")</f>
        <v/>
      </c>
      <c r="L2072" s="6" t="str">
        <f>IF(MOD(Tabelle1[[#This Row],[Datum]],7)=1,SUMIF(Tabelle1[Datum],"&lt;="&amp;Tabelle1[[#This Row],[Datum]],Tabelle1[Stunde]),"")</f>
        <v/>
      </c>
    </row>
    <row r="2073" spans="2:12" hidden="1">
      <c r="B2073">
        <f>IF(Tabelle1[[#This Row],[Datum]]&lt;1,"",YEAR(Tabelle1[[#This Row],[Datum]]))</f>
        <v>2030</v>
      </c>
      <c r="C2073">
        <f>IF(Tabelle1[[#This Row],[Datum]]&lt;1,"",MONTH(Tabelle1[[#This Row],[Datum]]))</f>
        <v>9</v>
      </c>
      <c r="D2073">
        <f>IF(Tabelle1[[#This Row],[Verdienst]]="","",_xlfn.ISOWEEKNUM(Tabelle1[[#This Row],[Datum]]))</f>
        <v>35</v>
      </c>
      <c r="E2073" s="5">
        <v>47727</v>
      </c>
      <c r="F2073" s="4"/>
      <c r="G2073" s="4"/>
      <c r="I2073" s="6" t="str">
        <f>IF(Tabelle1[[#This Row],[Beginn]]&lt;1,"",IF(OR(Tabelle1[[#This Row],[Beginn]]="Urlaub",Tabelle1[[#This Row],[Beginn]]="Krank",Tabelle1[[#This Row],[Beginn]]="Feiertag"),8/24,Tabelle1[[#This Row],[Ende]]-Tabelle1[[#This Row],[Beginn]]-Tabelle1[[#This Row],[Pause]]))</f>
        <v/>
      </c>
      <c r="J2073" s="2" t="str">
        <f>IF(ISNUMBER(Tabelle1[[#This Row],[Stunde]]),IF(Tabelle1[[#This Row],[Stunde]]&gt;0,Tabelle1[[#This Row],[Stunde]]*$J$1*24,""),"")</f>
        <v/>
      </c>
      <c r="K2073">
        <f>IF(MOD(Tabelle1[[#This Row],[Datum]],7)=1,SUMIF(Tabelle1[Datum],"&lt;="&amp;Tabelle1[[#This Row],[Datum]],Tabelle1[Betrag]),"")</f>
        <v>506.55999999999995</v>
      </c>
      <c r="L2073" s="6">
        <f>IF(MOD(Tabelle1[[#This Row],[Datum]],7)=1,SUMIF(Tabelle1[Datum],"&lt;="&amp;Tabelle1[[#This Row],[Datum]],Tabelle1[Stunde]),"")</f>
        <v>1.3333333333333333</v>
      </c>
    </row>
    <row r="2074" spans="2:12" hidden="1">
      <c r="B2074">
        <f>IF(Tabelle1[[#This Row],[Datum]]&lt;1,"",YEAR(Tabelle1[[#This Row],[Datum]]))</f>
        <v>2030</v>
      </c>
      <c r="C2074">
        <f>IF(Tabelle1[[#This Row],[Datum]]&lt;1,"",MONTH(Tabelle1[[#This Row],[Datum]]))</f>
        <v>9</v>
      </c>
      <c r="D2074" t="str">
        <f>IF(Tabelle1[[#This Row],[Verdienst]]="","",_xlfn.ISOWEEKNUM(Tabelle1[[#This Row],[Datum]]))</f>
        <v/>
      </c>
      <c r="E2074" s="5">
        <v>47728</v>
      </c>
      <c r="F2074" s="4"/>
      <c r="G2074" s="4"/>
      <c r="I2074" s="6" t="str">
        <f>IF(Tabelle1[[#This Row],[Beginn]]&lt;1,"",IF(OR(Tabelle1[[#This Row],[Beginn]]="Urlaub",Tabelle1[[#This Row],[Beginn]]="Krank",Tabelle1[[#This Row],[Beginn]]="Feiertag"),8/24,Tabelle1[[#This Row],[Ende]]-Tabelle1[[#This Row],[Beginn]]-Tabelle1[[#This Row],[Pause]]))</f>
        <v/>
      </c>
      <c r="J2074" s="2" t="str">
        <f>IF(ISNUMBER(Tabelle1[[#This Row],[Stunde]]),IF(Tabelle1[[#This Row],[Stunde]]&gt;0,Tabelle1[[#This Row],[Stunde]]*$J$1*24,""),"")</f>
        <v/>
      </c>
      <c r="K2074" t="str">
        <f>IF(MOD(Tabelle1[[#This Row],[Datum]],7)=1,SUMIF(Tabelle1[Datum],"&lt;="&amp;Tabelle1[[#This Row],[Datum]],Tabelle1[Betrag]),"")</f>
        <v/>
      </c>
      <c r="L2074" s="6" t="str">
        <f>IF(MOD(Tabelle1[[#This Row],[Datum]],7)=1,SUMIF(Tabelle1[Datum],"&lt;="&amp;Tabelle1[[#This Row],[Datum]],Tabelle1[Stunde]),"")</f>
        <v/>
      </c>
    </row>
    <row r="2075" spans="2:12" hidden="1">
      <c r="B2075">
        <f>IF(Tabelle1[[#This Row],[Datum]]&lt;1,"",YEAR(Tabelle1[[#This Row],[Datum]]))</f>
        <v>2030</v>
      </c>
      <c r="C2075">
        <f>IF(Tabelle1[[#This Row],[Datum]]&lt;1,"",MONTH(Tabelle1[[#This Row],[Datum]]))</f>
        <v>9</v>
      </c>
      <c r="D2075" t="str">
        <f>IF(Tabelle1[[#This Row],[Verdienst]]="","",_xlfn.ISOWEEKNUM(Tabelle1[[#This Row],[Datum]]))</f>
        <v/>
      </c>
      <c r="E2075" s="5">
        <v>47729</v>
      </c>
      <c r="F2075" s="4"/>
      <c r="G2075" s="4"/>
      <c r="I2075" s="6" t="str">
        <f>IF(Tabelle1[[#This Row],[Beginn]]&lt;1,"",IF(OR(Tabelle1[[#This Row],[Beginn]]="Urlaub",Tabelle1[[#This Row],[Beginn]]="Krank",Tabelle1[[#This Row],[Beginn]]="Feiertag"),8/24,Tabelle1[[#This Row],[Ende]]-Tabelle1[[#This Row],[Beginn]]-Tabelle1[[#This Row],[Pause]]))</f>
        <v/>
      </c>
      <c r="J2075" s="2" t="str">
        <f>IF(ISNUMBER(Tabelle1[[#This Row],[Stunde]]),IF(Tabelle1[[#This Row],[Stunde]]&gt;0,Tabelle1[[#This Row],[Stunde]]*$J$1*24,""),"")</f>
        <v/>
      </c>
      <c r="K2075" t="str">
        <f>IF(MOD(Tabelle1[[#This Row],[Datum]],7)=1,SUMIF(Tabelle1[Datum],"&lt;="&amp;Tabelle1[[#This Row],[Datum]],Tabelle1[Betrag]),"")</f>
        <v/>
      </c>
      <c r="L2075" s="6" t="str">
        <f>IF(MOD(Tabelle1[[#This Row],[Datum]],7)=1,SUMIF(Tabelle1[Datum],"&lt;="&amp;Tabelle1[[#This Row],[Datum]],Tabelle1[Stunde]),"")</f>
        <v/>
      </c>
    </row>
    <row r="2076" spans="2:12" hidden="1">
      <c r="B2076">
        <f>IF(Tabelle1[[#This Row],[Datum]]&lt;1,"",YEAR(Tabelle1[[#This Row],[Datum]]))</f>
        <v>2030</v>
      </c>
      <c r="C2076">
        <f>IF(Tabelle1[[#This Row],[Datum]]&lt;1,"",MONTH(Tabelle1[[#This Row],[Datum]]))</f>
        <v>9</v>
      </c>
      <c r="D2076" t="str">
        <f>IF(Tabelle1[[#This Row],[Verdienst]]="","",_xlfn.ISOWEEKNUM(Tabelle1[[#This Row],[Datum]]))</f>
        <v/>
      </c>
      <c r="E2076" s="5">
        <v>47730</v>
      </c>
      <c r="F2076" s="4"/>
      <c r="G2076" s="4"/>
      <c r="I2076" s="6" t="str">
        <f>IF(Tabelle1[[#This Row],[Beginn]]&lt;1,"",IF(OR(Tabelle1[[#This Row],[Beginn]]="Urlaub",Tabelle1[[#This Row],[Beginn]]="Krank",Tabelle1[[#This Row],[Beginn]]="Feiertag"),8/24,Tabelle1[[#This Row],[Ende]]-Tabelle1[[#This Row],[Beginn]]-Tabelle1[[#This Row],[Pause]]))</f>
        <v/>
      </c>
      <c r="J2076" s="2" t="str">
        <f>IF(ISNUMBER(Tabelle1[[#This Row],[Stunde]]),IF(Tabelle1[[#This Row],[Stunde]]&gt;0,Tabelle1[[#This Row],[Stunde]]*$J$1*24,""),"")</f>
        <v/>
      </c>
      <c r="K2076" t="str">
        <f>IF(MOD(Tabelle1[[#This Row],[Datum]],7)=1,SUMIF(Tabelle1[Datum],"&lt;="&amp;Tabelle1[[#This Row],[Datum]],Tabelle1[Betrag]),"")</f>
        <v/>
      </c>
      <c r="L2076" s="6" t="str">
        <f>IF(MOD(Tabelle1[[#This Row],[Datum]],7)=1,SUMIF(Tabelle1[Datum],"&lt;="&amp;Tabelle1[[#This Row],[Datum]],Tabelle1[Stunde]),"")</f>
        <v/>
      </c>
    </row>
    <row r="2077" spans="2:12" hidden="1">
      <c r="B2077">
        <f>IF(Tabelle1[[#This Row],[Datum]]&lt;1,"",YEAR(Tabelle1[[#This Row],[Datum]]))</f>
        <v>2030</v>
      </c>
      <c r="C2077">
        <f>IF(Tabelle1[[#This Row],[Datum]]&lt;1,"",MONTH(Tabelle1[[#This Row],[Datum]]))</f>
        <v>9</v>
      </c>
      <c r="D2077" t="str">
        <f>IF(Tabelle1[[#This Row],[Verdienst]]="","",_xlfn.ISOWEEKNUM(Tabelle1[[#This Row],[Datum]]))</f>
        <v/>
      </c>
      <c r="E2077" s="5">
        <v>47731</v>
      </c>
      <c r="F2077" s="4"/>
      <c r="G2077" s="4"/>
      <c r="I2077" s="6" t="str">
        <f>IF(Tabelle1[[#This Row],[Beginn]]&lt;1,"",IF(OR(Tabelle1[[#This Row],[Beginn]]="Urlaub",Tabelle1[[#This Row],[Beginn]]="Krank",Tabelle1[[#This Row],[Beginn]]="Feiertag"),8/24,Tabelle1[[#This Row],[Ende]]-Tabelle1[[#This Row],[Beginn]]-Tabelle1[[#This Row],[Pause]]))</f>
        <v/>
      </c>
      <c r="J2077" s="2" t="str">
        <f>IF(ISNUMBER(Tabelle1[[#This Row],[Stunde]]),IF(Tabelle1[[#This Row],[Stunde]]&gt;0,Tabelle1[[#This Row],[Stunde]]*$J$1*24,""),"")</f>
        <v/>
      </c>
      <c r="K2077" t="str">
        <f>IF(MOD(Tabelle1[[#This Row],[Datum]],7)=1,SUMIF(Tabelle1[Datum],"&lt;="&amp;Tabelle1[[#This Row],[Datum]],Tabelle1[Betrag]),"")</f>
        <v/>
      </c>
      <c r="L2077" s="6" t="str">
        <f>IF(MOD(Tabelle1[[#This Row],[Datum]],7)=1,SUMIF(Tabelle1[Datum],"&lt;="&amp;Tabelle1[[#This Row],[Datum]],Tabelle1[Stunde]),"")</f>
        <v/>
      </c>
    </row>
    <row r="2078" spans="2:12" hidden="1">
      <c r="B2078">
        <f>IF(Tabelle1[[#This Row],[Datum]]&lt;1,"",YEAR(Tabelle1[[#This Row],[Datum]]))</f>
        <v>2030</v>
      </c>
      <c r="C2078">
        <f>IF(Tabelle1[[#This Row],[Datum]]&lt;1,"",MONTH(Tabelle1[[#This Row],[Datum]]))</f>
        <v>9</v>
      </c>
      <c r="D2078" t="str">
        <f>IF(Tabelle1[[#This Row],[Verdienst]]="","",_xlfn.ISOWEEKNUM(Tabelle1[[#This Row],[Datum]]))</f>
        <v/>
      </c>
      <c r="E2078" s="5">
        <v>47732</v>
      </c>
      <c r="F2078" s="4"/>
      <c r="G2078" s="4"/>
      <c r="I2078" s="6" t="str">
        <f>IF(Tabelle1[[#This Row],[Beginn]]&lt;1,"",IF(OR(Tabelle1[[#This Row],[Beginn]]="Urlaub",Tabelle1[[#This Row],[Beginn]]="Krank",Tabelle1[[#This Row],[Beginn]]="Feiertag"),8/24,Tabelle1[[#This Row],[Ende]]-Tabelle1[[#This Row],[Beginn]]-Tabelle1[[#This Row],[Pause]]))</f>
        <v/>
      </c>
      <c r="J2078" s="2" t="str">
        <f>IF(ISNUMBER(Tabelle1[[#This Row],[Stunde]]),IF(Tabelle1[[#This Row],[Stunde]]&gt;0,Tabelle1[[#This Row],[Stunde]]*$J$1*24,""),"")</f>
        <v/>
      </c>
      <c r="K2078" t="str">
        <f>IF(MOD(Tabelle1[[#This Row],[Datum]],7)=1,SUMIF(Tabelle1[Datum],"&lt;="&amp;Tabelle1[[#This Row],[Datum]],Tabelle1[Betrag]),"")</f>
        <v/>
      </c>
      <c r="L2078" s="6" t="str">
        <f>IF(MOD(Tabelle1[[#This Row],[Datum]],7)=1,SUMIF(Tabelle1[Datum],"&lt;="&amp;Tabelle1[[#This Row],[Datum]],Tabelle1[Stunde]),"")</f>
        <v/>
      </c>
    </row>
    <row r="2079" spans="2:12" hidden="1">
      <c r="B2079">
        <f>IF(Tabelle1[[#This Row],[Datum]]&lt;1,"",YEAR(Tabelle1[[#This Row],[Datum]]))</f>
        <v>2030</v>
      </c>
      <c r="C2079">
        <f>IF(Tabelle1[[#This Row],[Datum]]&lt;1,"",MONTH(Tabelle1[[#This Row],[Datum]]))</f>
        <v>9</v>
      </c>
      <c r="D2079" t="str">
        <f>IF(Tabelle1[[#This Row],[Verdienst]]="","",_xlfn.ISOWEEKNUM(Tabelle1[[#This Row],[Datum]]))</f>
        <v/>
      </c>
      <c r="E2079" s="5">
        <v>47733</v>
      </c>
      <c r="F2079" s="4"/>
      <c r="G2079" s="4"/>
      <c r="I2079" s="6" t="str">
        <f>IF(Tabelle1[[#This Row],[Beginn]]&lt;1,"",IF(OR(Tabelle1[[#This Row],[Beginn]]="Urlaub",Tabelle1[[#This Row],[Beginn]]="Krank",Tabelle1[[#This Row],[Beginn]]="Feiertag"),8/24,Tabelle1[[#This Row],[Ende]]-Tabelle1[[#This Row],[Beginn]]-Tabelle1[[#This Row],[Pause]]))</f>
        <v/>
      </c>
      <c r="J2079" s="2" t="str">
        <f>IF(ISNUMBER(Tabelle1[[#This Row],[Stunde]]),IF(Tabelle1[[#This Row],[Stunde]]&gt;0,Tabelle1[[#This Row],[Stunde]]*$J$1*24,""),"")</f>
        <v/>
      </c>
      <c r="K2079" t="str">
        <f>IF(MOD(Tabelle1[[#This Row],[Datum]],7)=1,SUMIF(Tabelle1[Datum],"&lt;="&amp;Tabelle1[[#This Row],[Datum]],Tabelle1[Betrag]),"")</f>
        <v/>
      </c>
      <c r="L2079" s="6" t="str">
        <f>IF(MOD(Tabelle1[[#This Row],[Datum]],7)=1,SUMIF(Tabelle1[Datum],"&lt;="&amp;Tabelle1[[#This Row],[Datum]],Tabelle1[Stunde]),"")</f>
        <v/>
      </c>
    </row>
    <row r="2080" spans="2:12" hidden="1">
      <c r="B2080">
        <f>IF(Tabelle1[[#This Row],[Datum]]&lt;1,"",YEAR(Tabelle1[[#This Row],[Datum]]))</f>
        <v>2030</v>
      </c>
      <c r="C2080">
        <f>IF(Tabelle1[[#This Row],[Datum]]&lt;1,"",MONTH(Tabelle1[[#This Row],[Datum]]))</f>
        <v>9</v>
      </c>
      <c r="D2080">
        <f>IF(Tabelle1[[#This Row],[Verdienst]]="","",_xlfn.ISOWEEKNUM(Tabelle1[[#This Row],[Datum]]))</f>
        <v>36</v>
      </c>
      <c r="E2080" s="5">
        <v>47734</v>
      </c>
      <c r="F2080" s="4"/>
      <c r="G2080" s="4"/>
      <c r="I2080" s="6" t="str">
        <f>IF(Tabelle1[[#This Row],[Beginn]]&lt;1,"",IF(OR(Tabelle1[[#This Row],[Beginn]]="Urlaub",Tabelle1[[#This Row],[Beginn]]="Krank",Tabelle1[[#This Row],[Beginn]]="Feiertag"),8/24,Tabelle1[[#This Row],[Ende]]-Tabelle1[[#This Row],[Beginn]]-Tabelle1[[#This Row],[Pause]]))</f>
        <v/>
      </c>
      <c r="J2080" s="2" t="str">
        <f>IF(ISNUMBER(Tabelle1[[#This Row],[Stunde]]),IF(Tabelle1[[#This Row],[Stunde]]&gt;0,Tabelle1[[#This Row],[Stunde]]*$J$1*24,""),"")</f>
        <v/>
      </c>
      <c r="K2080">
        <f>IF(MOD(Tabelle1[[#This Row],[Datum]],7)=1,SUMIF(Tabelle1[Datum],"&lt;="&amp;Tabelle1[[#This Row],[Datum]],Tabelle1[Betrag]),"")</f>
        <v>506.55999999999995</v>
      </c>
      <c r="L2080" s="6">
        <f>IF(MOD(Tabelle1[[#This Row],[Datum]],7)=1,SUMIF(Tabelle1[Datum],"&lt;="&amp;Tabelle1[[#This Row],[Datum]],Tabelle1[Stunde]),"")</f>
        <v>1.3333333333333333</v>
      </c>
    </row>
    <row r="2081" spans="2:12" hidden="1">
      <c r="B2081">
        <f>IF(Tabelle1[[#This Row],[Datum]]&lt;1,"",YEAR(Tabelle1[[#This Row],[Datum]]))</f>
        <v>2030</v>
      </c>
      <c r="C2081">
        <f>IF(Tabelle1[[#This Row],[Datum]]&lt;1,"",MONTH(Tabelle1[[#This Row],[Datum]]))</f>
        <v>9</v>
      </c>
      <c r="D2081" t="str">
        <f>IF(Tabelle1[[#This Row],[Verdienst]]="","",_xlfn.ISOWEEKNUM(Tabelle1[[#This Row],[Datum]]))</f>
        <v/>
      </c>
      <c r="E2081" s="5">
        <v>47735</v>
      </c>
      <c r="F2081" s="4"/>
      <c r="G2081" s="4"/>
      <c r="I2081" s="6" t="str">
        <f>IF(Tabelle1[[#This Row],[Beginn]]&lt;1,"",IF(OR(Tabelle1[[#This Row],[Beginn]]="Urlaub",Tabelle1[[#This Row],[Beginn]]="Krank",Tabelle1[[#This Row],[Beginn]]="Feiertag"),8/24,Tabelle1[[#This Row],[Ende]]-Tabelle1[[#This Row],[Beginn]]-Tabelle1[[#This Row],[Pause]]))</f>
        <v/>
      </c>
      <c r="J2081" s="2" t="str">
        <f>IF(ISNUMBER(Tabelle1[[#This Row],[Stunde]]),IF(Tabelle1[[#This Row],[Stunde]]&gt;0,Tabelle1[[#This Row],[Stunde]]*$J$1*24,""),"")</f>
        <v/>
      </c>
      <c r="K2081" t="str">
        <f>IF(MOD(Tabelle1[[#This Row],[Datum]],7)=1,SUMIF(Tabelle1[Datum],"&lt;="&amp;Tabelle1[[#This Row],[Datum]],Tabelle1[Betrag]),"")</f>
        <v/>
      </c>
      <c r="L2081" s="6" t="str">
        <f>IF(MOD(Tabelle1[[#This Row],[Datum]],7)=1,SUMIF(Tabelle1[Datum],"&lt;="&amp;Tabelle1[[#This Row],[Datum]],Tabelle1[Stunde]),"")</f>
        <v/>
      </c>
    </row>
    <row r="2082" spans="2:12" hidden="1">
      <c r="B2082">
        <f>IF(Tabelle1[[#This Row],[Datum]]&lt;1,"",YEAR(Tabelle1[[#This Row],[Datum]]))</f>
        <v>2030</v>
      </c>
      <c r="C2082">
        <f>IF(Tabelle1[[#This Row],[Datum]]&lt;1,"",MONTH(Tabelle1[[#This Row],[Datum]]))</f>
        <v>9</v>
      </c>
      <c r="D2082" t="str">
        <f>IF(Tabelle1[[#This Row],[Verdienst]]="","",_xlfn.ISOWEEKNUM(Tabelle1[[#This Row],[Datum]]))</f>
        <v/>
      </c>
      <c r="E2082" s="5">
        <v>47736</v>
      </c>
      <c r="F2082" s="4"/>
      <c r="G2082" s="4"/>
      <c r="I2082" s="6" t="str">
        <f>IF(Tabelle1[[#This Row],[Beginn]]&lt;1,"",IF(OR(Tabelle1[[#This Row],[Beginn]]="Urlaub",Tabelle1[[#This Row],[Beginn]]="Krank",Tabelle1[[#This Row],[Beginn]]="Feiertag"),8/24,Tabelle1[[#This Row],[Ende]]-Tabelle1[[#This Row],[Beginn]]-Tabelle1[[#This Row],[Pause]]))</f>
        <v/>
      </c>
      <c r="J2082" s="2" t="str">
        <f>IF(ISNUMBER(Tabelle1[[#This Row],[Stunde]]),IF(Tabelle1[[#This Row],[Stunde]]&gt;0,Tabelle1[[#This Row],[Stunde]]*$J$1*24,""),"")</f>
        <v/>
      </c>
      <c r="K2082" t="str">
        <f>IF(MOD(Tabelle1[[#This Row],[Datum]],7)=1,SUMIF(Tabelle1[Datum],"&lt;="&amp;Tabelle1[[#This Row],[Datum]],Tabelle1[Betrag]),"")</f>
        <v/>
      </c>
      <c r="L2082" s="6" t="str">
        <f>IF(MOD(Tabelle1[[#This Row],[Datum]],7)=1,SUMIF(Tabelle1[Datum],"&lt;="&amp;Tabelle1[[#This Row],[Datum]],Tabelle1[Stunde]),"")</f>
        <v/>
      </c>
    </row>
    <row r="2083" spans="2:12" hidden="1">
      <c r="B2083">
        <f>IF(Tabelle1[[#This Row],[Datum]]&lt;1,"",YEAR(Tabelle1[[#This Row],[Datum]]))</f>
        <v>2030</v>
      </c>
      <c r="C2083">
        <f>IF(Tabelle1[[#This Row],[Datum]]&lt;1,"",MONTH(Tabelle1[[#This Row],[Datum]]))</f>
        <v>9</v>
      </c>
      <c r="D2083" t="str">
        <f>IF(Tabelle1[[#This Row],[Verdienst]]="","",_xlfn.ISOWEEKNUM(Tabelle1[[#This Row],[Datum]]))</f>
        <v/>
      </c>
      <c r="E2083" s="5">
        <v>47737</v>
      </c>
      <c r="F2083" s="4"/>
      <c r="G2083" s="4"/>
      <c r="I2083" s="6" t="str">
        <f>IF(Tabelle1[[#This Row],[Beginn]]&lt;1,"",IF(OR(Tabelle1[[#This Row],[Beginn]]="Urlaub",Tabelle1[[#This Row],[Beginn]]="Krank",Tabelle1[[#This Row],[Beginn]]="Feiertag"),8/24,Tabelle1[[#This Row],[Ende]]-Tabelle1[[#This Row],[Beginn]]-Tabelle1[[#This Row],[Pause]]))</f>
        <v/>
      </c>
      <c r="J2083" s="2" t="str">
        <f>IF(ISNUMBER(Tabelle1[[#This Row],[Stunde]]),IF(Tabelle1[[#This Row],[Stunde]]&gt;0,Tabelle1[[#This Row],[Stunde]]*$J$1*24,""),"")</f>
        <v/>
      </c>
      <c r="K2083" t="str">
        <f>IF(MOD(Tabelle1[[#This Row],[Datum]],7)=1,SUMIF(Tabelle1[Datum],"&lt;="&amp;Tabelle1[[#This Row],[Datum]],Tabelle1[Betrag]),"")</f>
        <v/>
      </c>
      <c r="L2083" s="6" t="str">
        <f>IF(MOD(Tabelle1[[#This Row],[Datum]],7)=1,SUMIF(Tabelle1[Datum],"&lt;="&amp;Tabelle1[[#This Row],[Datum]],Tabelle1[Stunde]),"")</f>
        <v/>
      </c>
    </row>
    <row r="2084" spans="2:12" hidden="1">
      <c r="B2084">
        <f>IF(Tabelle1[[#This Row],[Datum]]&lt;1,"",YEAR(Tabelle1[[#This Row],[Datum]]))</f>
        <v>2030</v>
      </c>
      <c r="C2084">
        <f>IF(Tabelle1[[#This Row],[Datum]]&lt;1,"",MONTH(Tabelle1[[#This Row],[Datum]]))</f>
        <v>9</v>
      </c>
      <c r="D2084" t="str">
        <f>IF(Tabelle1[[#This Row],[Verdienst]]="","",_xlfn.ISOWEEKNUM(Tabelle1[[#This Row],[Datum]]))</f>
        <v/>
      </c>
      <c r="E2084" s="5">
        <v>47738</v>
      </c>
      <c r="F2084" s="4"/>
      <c r="G2084" s="4"/>
      <c r="I2084" s="6" t="str">
        <f>IF(Tabelle1[[#This Row],[Beginn]]&lt;1,"",IF(OR(Tabelle1[[#This Row],[Beginn]]="Urlaub",Tabelle1[[#This Row],[Beginn]]="Krank",Tabelle1[[#This Row],[Beginn]]="Feiertag"),8/24,Tabelle1[[#This Row],[Ende]]-Tabelle1[[#This Row],[Beginn]]-Tabelle1[[#This Row],[Pause]]))</f>
        <v/>
      </c>
      <c r="J2084" s="2" t="str">
        <f>IF(ISNUMBER(Tabelle1[[#This Row],[Stunde]]),IF(Tabelle1[[#This Row],[Stunde]]&gt;0,Tabelle1[[#This Row],[Stunde]]*$J$1*24,""),"")</f>
        <v/>
      </c>
      <c r="K2084" t="str">
        <f>IF(MOD(Tabelle1[[#This Row],[Datum]],7)=1,SUMIF(Tabelle1[Datum],"&lt;="&amp;Tabelle1[[#This Row],[Datum]],Tabelle1[Betrag]),"")</f>
        <v/>
      </c>
      <c r="L2084" s="6" t="str">
        <f>IF(MOD(Tabelle1[[#This Row],[Datum]],7)=1,SUMIF(Tabelle1[Datum],"&lt;="&amp;Tabelle1[[#This Row],[Datum]],Tabelle1[Stunde]),"")</f>
        <v/>
      </c>
    </row>
    <row r="2085" spans="2:12" hidden="1">
      <c r="B2085">
        <f>IF(Tabelle1[[#This Row],[Datum]]&lt;1,"",YEAR(Tabelle1[[#This Row],[Datum]]))</f>
        <v>2030</v>
      </c>
      <c r="C2085">
        <f>IF(Tabelle1[[#This Row],[Datum]]&lt;1,"",MONTH(Tabelle1[[#This Row],[Datum]]))</f>
        <v>9</v>
      </c>
      <c r="D2085" t="str">
        <f>IF(Tabelle1[[#This Row],[Verdienst]]="","",_xlfn.ISOWEEKNUM(Tabelle1[[#This Row],[Datum]]))</f>
        <v/>
      </c>
      <c r="E2085" s="5">
        <v>47739</v>
      </c>
      <c r="F2085" s="4"/>
      <c r="G2085" s="4"/>
      <c r="I2085" s="6" t="str">
        <f>IF(Tabelle1[[#This Row],[Beginn]]&lt;1,"",IF(OR(Tabelle1[[#This Row],[Beginn]]="Urlaub",Tabelle1[[#This Row],[Beginn]]="Krank",Tabelle1[[#This Row],[Beginn]]="Feiertag"),8/24,Tabelle1[[#This Row],[Ende]]-Tabelle1[[#This Row],[Beginn]]-Tabelle1[[#This Row],[Pause]]))</f>
        <v/>
      </c>
      <c r="J2085" s="2" t="str">
        <f>IF(ISNUMBER(Tabelle1[[#This Row],[Stunde]]),IF(Tabelle1[[#This Row],[Stunde]]&gt;0,Tabelle1[[#This Row],[Stunde]]*$J$1*24,""),"")</f>
        <v/>
      </c>
      <c r="K2085" t="str">
        <f>IF(MOD(Tabelle1[[#This Row],[Datum]],7)=1,SUMIF(Tabelle1[Datum],"&lt;="&amp;Tabelle1[[#This Row],[Datum]],Tabelle1[Betrag]),"")</f>
        <v/>
      </c>
      <c r="L2085" s="6" t="str">
        <f>IF(MOD(Tabelle1[[#This Row],[Datum]],7)=1,SUMIF(Tabelle1[Datum],"&lt;="&amp;Tabelle1[[#This Row],[Datum]],Tabelle1[Stunde]),"")</f>
        <v/>
      </c>
    </row>
    <row r="2086" spans="2:12" hidden="1">
      <c r="B2086">
        <f>IF(Tabelle1[[#This Row],[Datum]]&lt;1,"",YEAR(Tabelle1[[#This Row],[Datum]]))</f>
        <v>2030</v>
      </c>
      <c r="C2086">
        <f>IF(Tabelle1[[#This Row],[Datum]]&lt;1,"",MONTH(Tabelle1[[#This Row],[Datum]]))</f>
        <v>9</v>
      </c>
      <c r="D2086" t="str">
        <f>IF(Tabelle1[[#This Row],[Verdienst]]="","",_xlfn.ISOWEEKNUM(Tabelle1[[#This Row],[Datum]]))</f>
        <v/>
      </c>
      <c r="E2086" s="5">
        <v>47740</v>
      </c>
      <c r="F2086" s="4"/>
      <c r="G2086" s="4"/>
      <c r="I2086" s="6" t="str">
        <f>IF(Tabelle1[[#This Row],[Beginn]]&lt;1,"",IF(OR(Tabelle1[[#This Row],[Beginn]]="Urlaub",Tabelle1[[#This Row],[Beginn]]="Krank",Tabelle1[[#This Row],[Beginn]]="Feiertag"),8/24,Tabelle1[[#This Row],[Ende]]-Tabelle1[[#This Row],[Beginn]]-Tabelle1[[#This Row],[Pause]]))</f>
        <v/>
      </c>
      <c r="J2086" s="2" t="str">
        <f>IF(ISNUMBER(Tabelle1[[#This Row],[Stunde]]),IF(Tabelle1[[#This Row],[Stunde]]&gt;0,Tabelle1[[#This Row],[Stunde]]*$J$1*24,""),"")</f>
        <v/>
      </c>
      <c r="K2086" t="str">
        <f>IF(MOD(Tabelle1[[#This Row],[Datum]],7)=1,SUMIF(Tabelle1[Datum],"&lt;="&amp;Tabelle1[[#This Row],[Datum]],Tabelle1[Betrag]),"")</f>
        <v/>
      </c>
      <c r="L2086" s="6" t="str">
        <f>IF(MOD(Tabelle1[[#This Row],[Datum]],7)=1,SUMIF(Tabelle1[Datum],"&lt;="&amp;Tabelle1[[#This Row],[Datum]],Tabelle1[Stunde]),"")</f>
        <v/>
      </c>
    </row>
    <row r="2087" spans="2:12" hidden="1">
      <c r="B2087">
        <f>IF(Tabelle1[[#This Row],[Datum]]&lt;1,"",YEAR(Tabelle1[[#This Row],[Datum]]))</f>
        <v>2030</v>
      </c>
      <c r="C2087">
        <f>IF(Tabelle1[[#This Row],[Datum]]&lt;1,"",MONTH(Tabelle1[[#This Row],[Datum]]))</f>
        <v>9</v>
      </c>
      <c r="D2087">
        <f>IF(Tabelle1[[#This Row],[Verdienst]]="","",_xlfn.ISOWEEKNUM(Tabelle1[[#This Row],[Datum]]))</f>
        <v>37</v>
      </c>
      <c r="E2087" s="5">
        <v>47741</v>
      </c>
      <c r="F2087" s="4"/>
      <c r="G2087" s="4"/>
      <c r="I2087" s="6" t="str">
        <f>IF(Tabelle1[[#This Row],[Beginn]]&lt;1,"",IF(OR(Tabelle1[[#This Row],[Beginn]]="Urlaub",Tabelle1[[#This Row],[Beginn]]="Krank",Tabelle1[[#This Row],[Beginn]]="Feiertag"),8/24,Tabelle1[[#This Row],[Ende]]-Tabelle1[[#This Row],[Beginn]]-Tabelle1[[#This Row],[Pause]]))</f>
        <v/>
      </c>
      <c r="J2087" s="2" t="str">
        <f>IF(ISNUMBER(Tabelle1[[#This Row],[Stunde]]),IF(Tabelle1[[#This Row],[Stunde]]&gt;0,Tabelle1[[#This Row],[Stunde]]*$J$1*24,""),"")</f>
        <v/>
      </c>
      <c r="K2087">
        <f>IF(MOD(Tabelle1[[#This Row],[Datum]],7)=1,SUMIF(Tabelle1[Datum],"&lt;="&amp;Tabelle1[[#This Row],[Datum]],Tabelle1[Betrag]),"")</f>
        <v>506.55999999999995</v>
      </c>
      <c r="L2087" s="6">
        <f>IF(MOD(Tabelle1[[#This Row],[Datum]],7)=1,SUMIF(Tabelle1[Datum],"&lt;="&amp;Tabelle1[[#This Row],[Datum]],Tabelle1[Stunde]),"")</f>
        <v>1.3333333333333333</v>
      </c>
    </row>
    <row r="2088" spans="2:12" hidden="1">
      <c r="B2088">
        <f>IF(Tabelle1[[#This Row],[Datum]]&lt;1,"",YEAR(Tabelle1[[#This Row],[Datum]]))</f>
        <v>2030</v>
      </c>
      <c r="C2088">
        <f>IF(Tabelle1[[#This Row],[Datum]]&lt;1,"",MONTH(Tabelle1[[#This Row],[Datum]]))</f>
        <v>9</v>
      </c>
      <c r="D2088" t="str">
        <f>IF(Tabelle1[[#This Row],[Verdienst]]="","",_xlfn.ISOWEEKNUM(Tabelle1[[#This Row],[Datum]]))</f>
        <v/>
      </c>
      <c r="E2088" s="5">
        <v>47742</v>
      </c>
      <c r="F2088" s="4"/>
      <c r="G2088" s="4"/>
      <c r="I2088" s="6" t="str">
        <f>IF(Tabelle1[[#This Row],[Beginn]]&lt;1,"",IF(OR(Tabelle1[[#This Row],[Beginn]]="Urlaub",Tabelle1[[#This Row],[Beginn]]="Krank",Tabelle1[[#This Row],[Beginn]]="Feiertag"),8/24,Tabelle1[[#This Row],[Ende]]-Tabelle1[[#This Row],[Beginn]]-Tabelle1[[#This Row],[Pause]]))</f>
        <v/>
      </c>
      <c r="J2088" s="2" t="str">
        <f>IF(ISNUMBER(Tabelle1[[#This Row],[Stunde]]),IF(Tabelle1[[#This Row],[Stunde]]&gt;0,Tabelle1[[#This Row],[Stunde]]*$J$1*24,""),"")</f>
        <v/>
      </c>
      <c r="K2088" t="str">
        <f>IF(MOD(Tabelle1[[#This Row],[Datum]],7)=1,SUMIF(Tabelle1[Datum],"&lt;="&amp;Tabelle1[[#This Row],[Datum]],Tabelle1[Betrag]),"")</f>
        <v/>
      </c>
      <c r="L2088" s="6" t="str">
        <f>IF(MOD(Tabelle1[[#This Row],[Datum]],7)=1,SUMIF(Tabelle1[Datum],"&lt;="&amp;Tabelle1[[#This Row],[Datum]],Tabelle1[Stunde]),"")</f>
        <v/>
      </c>
    </row>
    <row r="2089" spans="2:12" hidden="1">
      <c r="B2089">
        <f>IF(Tabelle1[[#This Row],[Datum]]&lt;1,"",YEAR(Tabelle1[[#This Row],[Datum]]))</f>
        <v>2030</v>
      </c>
      <c r="C2089">
        <f>IF(Tabelle1[[#This Row],[Datum]]&lt;1,"",MONTH(Tabelle1[[#This Row],[Datum]]))</f>
        <v>9</v>
      </c>
      <c r="D2089" t="str">
        <f>IF(Tabelle1[[#This Row],[Verdienst]]="","",_xlfn.ISOWEEKNUM(Tabelle1[[#This Row],[Datum]]))</f>
        <v/>
      </c>
      <c r="E2089" s="5">
        <v>47743</v>
      </c>
      <c r="F2089" s="4"/>
      <c r="G2089" s="4"/>
      <c r="I2089" s="6" t="str">
        <f>IF(Tabelle1[[#This Row],[Beginn]]&lt;1,"",IF(OR(Tabelle1[[#This Row],[Beginn]]="Urlaub",Tabelle1[[#This Row],[Beginn]]="Krank",Tabelle1[[#This Row],[Beginn]]="Feiertag"),8/24,Tabelle1[[#This Row],[Ende]]-Tabelle1[[#This Row],[Beginn]]-Tabelle1[[#This Row],[Pause]]))</f>
        <v/>
      </c>
      <c r="J2089" s="2" t="str">
        <f>IF(ISNUMBER(Tabelle1[[#This Row],[Stunde]]),IF(Tabelle1[[#This Row],[Stunde]]&gt;0,Tabelle1[[#This Row],[Stunde]]*$J$1*24,""),"")</f>
        <v/>
      </c>
      <c r="K2089" t="str">
        <f>IF(MOD(Tabelle1[[#This Row],[Datum]],7)=1,SUMIF(Tabelle1[Datum],"&lt;="&amp;Tabelle1[[#This Row],[Datum]],Tabelle1[Betrag]),"")</f>
        <v/>
      </c>
      <c r="L2089" s="6" t="str">
        <f>IF(MOD(Tabelle1[[#This Row],[Datum]],7)=1,SUMIF(Tabelle1[Datum],"&lt;="&amp;Tabelle1[[#This Row],[Datum]],Tabelle1[Stunde]),"")</f>
        <v/>
      </c>
    </row>
    <row r="2090" spans="2:12" hidden="1">
      <c r="B2090">
        <f>IF(Tabelle1[[#This Row],[Datum]]&lt;1,"",YEAR(Tabelle1[[#This Row],[Datum]]))</f>
        <v>2030</v>
      </c>
      <c r="C2090">
        <f>IF(Tabelle1[[#This Row],[Datum]]&lt;1,"",MONTH(Tabelle1[[#This Row],[Datum]]))</f>
        <v>9</v>
      </c>
      <c r="D2090" t="str">
        <f>IF(Tabelle1[[#This Row],[Verdienst]]="","",_xlfn.ISOWEEKNUM(Tabelle1[[#This Row],[Datum]]))</f>
        <v/>
      </c>
      <c r="E2090" s="5">
        <v>47744</v>
      </c>
      <c r="F2090" s="4"/>
      <c r="G2090" s="4"/>
      <c r="I2090" s="6" t="str">
        <f>IF(Tabelle1[[#This Row],[Beginn]]&lt;1,"",IF(OR(Tabelle1[[#This Row],[Beginn]]="Urlaub",Tabelle1[[#This Row],[Beginn]]="Krank",Tabelle1[[#This Row],[Beginn]]="Feiertag"),8/24,Tabelle1[[#This Row],[Ende]]-Tabelle1[[#This Row],[Beginn]]-Tabelle1[[#This Row],[Pause]]))</f>
        <v/>
      </c>
      <c r="J2090" s="2" t="str">
        <f>IF(ISNUMBER(Tabelle1[[#This Row],[Stunde]]),IF(Tabelle1[[#This Row],[Stunde]]&gt;0,Tabelle1[[#This Row],[Stunde]]*$J$1*24,""),"")</f>
        <v/>
      </c>
      <c r="K2090" t="str">
        <f>IF(MOD(Tabelle1[[#This Row],[Datum]],7)=1,SUMIF(Tabelle1[Datum],"&lt;="&amp;Tabelle1[[#This Row],[Datum]],Tabelle1[Betrag]),"")</f>
        <v/>
      </c>
      <c r="L2090" s="6" t="str">
        <f>IF(MOD(Tabelle1[[#This Row],[Datum]],7)=1,SUMIF(Tabelle1[Datum],"&lt;="&amp;Tabelle1[[#This Row],[Datum]],Tabelle1[Stunde]),"")</f>
        <v/>
      </c>
    </row>
    <row r="2091" spans="2:12" hidden="1">
      <c r="B2091">
        <f>IF(Tabelle1[[#This Row],[Datum]]&lt;1,"",YEAR(Tabelle1[[#This Row],[Datum]]))</f>
        <v>2030</v>
      </c>
      <c r="C2091">
        <f>IF(Tabelle1[[#This Row],[Datum]]&lt;1,"",MONTH(Tabelle1[[#This Row],[Datum]]))</f>
        <v>9</v>
      </c>
      <c r="D2091" t="str">
        <f>IF(Tabelle1[[#This Row],[Verdienst]]="","",_xlfn.ISOWEEKNUM(Tabelle1[[#This Row],[Datum]]))</f>
        <v/>
      </c>
      <c r="E2091" s="5">
        <v>47745</v>
      </c>
      <c r="F2091" s="4"/>
      <c r="G2091" s="4"/>
      <c r="I2091" s="6" t="str">
        <f>IF(Tabelle1[[#This Row],[Beginn]]&lt;1,"",IF(OR(Tabelle1[[#This Row],[Beginn]]="Urlaub",Tabelle1[[#This Row],[Beginn]]="Krank",Tabelle1[[#This Row],[Beginn]]="Feiertag"),8/24,Tabelle1[[#This Row],[Ende]]-Tabelle1[[#This Row],[Beginn]]-Tabelle1[[#This Row],[Pause]]))</f>
        <v/>
      </c>
      <c r="J2091" s="2" t="str">
        <f>IF(ISNUMBER(Tabelle1[[#This Row],[Stunde]]),IF(Tabelle1[[#This Row],[Stunde]]&gt;0,Tabelle1[[#This Row],[Stunde]]*$J$1*24,""),"")</f>
        <v/>
      </c>
      <c r="K2091" t="str">
        <f>IF(MOD(Tabelle1[[#This Row],[Datum]],7)=1,SUMIF(Tabelle1[Datum],"&lt;="&amp;Tabelle1[[#This Row],[Datum]],Tabelle1[Betrag]),"")</f>
        <v/>
      </c>
      <c r="L2091" s="6" t="str">
        <f>IF(MOD(Tabelle1[[#This Row],[Datum]],7)=1,SUMIF(Tabelle1[Datum],"&lt;="&amp;Tabelle1[[#This Row],[Datum]],Tabelle1[Stunde]),"")</f>
        <v/>
      </c>
    </row>
    <row r="2092" spans="2:12" hidden="1">
      <c r="B2092">
        <f>IF(Tabelle1[[#This Row],[Datum]]&lt;1,"",YEAR(Tabelle1[[#This Row],[Datum]]))</f>
        <v>2030</v>
      </c>
      <c r="C2092">
        <f>IF(Tabelle1[[#This Row],[Datum]]&lt;1,"",MONTH(Tabelle1[[#This Row],[Datum]]))</f>
        <v>9</v>
      </c>
      <c r="D2092" t="str">
        <f>IF(Tabelle1[[#This Row],[Verdienst]]="","",_xlfn.ISOWEEKNUM(Tabelle1[[#This Row],[Datum]]))</f>
        <v/>
      </c>
      <c r="E2092" s="5">
        <v>47746</v>
      </c>
      <c r="F2092" s="4"/>
      <c r="G2092" s="4"/>
      <c r="I2092" s="6" t="str">
        <f>IF(Tabelle1[[#This Row],[Beginn]]&lt;1,"",IF(OR(Tabelle1[[#This Row],[Beginn]]="Urlaub",Tabelle1[[#This Row],[Beginn]]="Krank",Tabelle1[[#This Row],[Beginn]]="Feiertag"),8/24,Tabelle1[[#This Row],[Ende]]-Tabelle1[[#This Row],[Beginn]]-Tabelle1[[#This Row],[Pause]]))</f>
        <v/>
      </c>
      <c r="J2092" s="2" t="str">
        <f>IF(ISNUMBER(Tabelle1[[#This Row],[Stunde]]),IF(Tabelle1[[#This Row],[Stunde]]&gt;0,Tabelle1[[#This Row],[Stunde]]*$J$1*24,""),"")</f>
        <v/>
      </c>
      <c r="K2092" t="str">
        <f>IF(MOD(Tabelle1[[#This Row],[Datum]],7)=1,SUMIF(Tabelle1[Datum],"&lt;="&amp;Tabelle1[[#This Row],[Datum]],Tabelle1[Betrag]),"")</f>
        <v/>
      </c>
      <c r="L2092" s="6" t="str">
        <f>IF(MOD(Tabelle1[[#This Row],[Datum]],7)=1,SUMIF(Tabelle1[Datum],"&lt;="&amp;Tabelle1[[#This Row],[Datum]],Tabelle1[Stunde]),"")</f>
        <v/>
      </c>
    </row>
    <row r="2093" spans="2:12" hidden="1">
      <c r="B2093">
        <f>IF(Tabelle1[[#This Row],[Datum]]&lt;1,"",YEAR(Tabelle1[[#This Row],[Datum]]))</f>
        <v>2030</v>
      </c>
      <c r="C2093">
        <f>IF(Tabelle1[[#This Row],[Datum]]&lt;1,"",MONTH(Tabelle1[[#This Row],[Datum]]))</f>
        <v>9</v>
      </c>
      <c r="D2093" t="str">
        <f>IF(Tabelle1[[#This Row],[Verdienst]]="","",_xlfn.ISOWEEKNUM(Tabelle1[[#This Row],[Datum]]))</f>
        <v/>
      </c>
      <c r="E2093" s="5">
        <v>47747</v>
      </c>
      <c r="F2093" s="4"/>
      <c r="G2093" s="4"/>
      <c r="I2093" s="6" t="str">
        <f>IF(Tabelle1[[#This Row],[Beginn]]&lt;1,"",IF(OR(Tabelle1[[#This Row],[Beginn]]="Urlaub",Tabelle1[[#This Row],[Beginn]]="Krank",Tabelle1[[#This Row],[Beginn]]="Feiertag"),8/24,Tabelle1[[#This Row],[Ende]]-Tabelle1[[#This Row],[Beginn]]-Tabelle1[[#This Row],[Pause]]))</f>
        <v/>
      </c>
      <c r="J2093" s="2" t="str">
        <f>IF(ISNUMBER(Tabelle1[[#This Row],[Stunde]]),IF(Tabelle1[[#This Row],[Stunde]]&gt;0,Tabelle1[[#This Row],[Stunde]]*$J$1*24,""),"")</f>
        <v/>
      </c>
      <c r="K2093" t="str">
        <f>IF(MOD(Tabelle1[[#This Row],[Datum]],7)=1,SUMIF(Tabelle1[Datum],"&lt;="&amp;Tabelle1[[#This Row],[Datum]],Tabelle1[Betrag]),"")</f>
        <v/>
      </c>
      <c r="L2093" s="6" t="str">
        <f>IF(MOD(Tabelle1[[#This Row],[Datum]],7)=1,SUMIF(Tabelle1[Datum],"&lt;="&amp;Tabelle1[[#This Row],[Datum]],Tabelle1[Stunde]),"")</f>
        <v/>
      </c>
    </row>
    <row r="2094" spans="2:12" hidden="1">
      <c r="B2094">
        <f>IF(Tabelle1[[#This Row],[Datum]]&lt;1,"",YEAR(Tabelle1[[#This Row],[Datum]]))</f>
        <v>2030</v>
      </c>
      <c r="C2094">
        <f>IF(Tabelle1[[#This Row],[Datum]]&lt;1,"",MONTH(Tabelle1[[#This Row],[Datum]]))</f>
        <v>9</v>
      </c>
      <c r="D2094">
        <f>IF(Tabelle1[[#This Row],[Verdienst]]="","",_xlfn.ISOWEEKNUM(Tabelle1[[#This Row],[Datum]]))</f>
        <v>38</v>
      </c>
      <c r="E2094" s="5">
        <v>47748</v>
      </c>
      <c r="F2094" s="4"/>
      <c r="G2094" s="4"/>
      <c r="I2094" s="6" t="str">
        <f>IF(Tabelle1[[#This Row],[Beginn]]&lt;1,"",IF(OR(Tabelle1[[#This Row],[Beginn]]="Urlaub",Tabelle1[[#This Row],[Beginn]]="Krank",Tabelle1[[#This Row],[Beginn]]="Feiertag"),8/24,Tabelle1[[#This Row],[Ende]]-Tabelle1[[#This Row],[Beginn]]-Tabelle1[[#This Row],[Pause]]))</f>
        <v/>
      </c>
      <c r="J2094" s="2" t="str">
        <f>IF(ISNUMBER(Tabelle1[[#This Row],[Stunde]]),IF(Tabelle1[[#This Row],[Stunde]]&gt;0,Tabelle1[[#This Row],[Stunde]]*$J$1*24,""),"")</f>
        <v/>
      </c>
      <c r="K2094">
        <f>IF(MOD(Tabelle1[[#This Row],[Datum]],7)=1,SUMIF(Tabelle1[Datum],"&lt;="&amp;Tabelle1[[#This Row],[Datum]],Tabelle1[Betrag]),"")</f>
        <v>506.55999999999995</v>
      </c>
      <c r="L2094" s="6">
        <f>IF(MOD(Tabelle1[[#This Row],[Datum]],7)=1,SUMIF(Tabelle1[Datum],"&lt;="&amp;Tabelle1[[#This Row],[Datum]],Tabelle1[Stunde]),"")</f>
        <v>1.3333333333333333</v>
      </c>
    </row>
    <row r="2095" spans="2:12" hidden="1">
      <c r="B2095">
        <f>IF(Tabelle1[[#This Row],[Datum]]&lt;1,"",YEAR(Tabelle1[[#This Row],[Datum]]))</f>
        <v>2030</v>
      </c>
      <c r="C2095">
        <f>IF(Tabelle1[[#This Row],[Datum]]&lt;1,"",MONTH(Tabelle1[[#This Row],[Datum]]))</f>
        <v>9</v>
      </c>
      <c r="D2095" t="str">
        <f>IF(Tabelle1[[#This Row],[Verdienst]]="","",_xlfn.ISOWEEKNUM(Tabelle1[[#This Row],[Datum]]))</f>
        <v/>
      </c>
      <c r="E2095" s="5">
        <v>47749</v>
      </c>
      <c r="F2095" s="4"/>
      <c r="G2095" s="4"/>
      <c r="I2095" s="6" t="str">
        <f>IF(Tabelle1[[#This Row],[Beginn]]&lt;1,"",IF(OR(Tabelle1[[#This Row],[Beginn]]="Urlaub",Tabelle1[[#This Row],[Beginn]]="Krank",Tabelle1[[#This Row],[Beginn]]="Feiertag"),8/24,Tabelle1[[#This Row],[Ende]]-Tabelle1[[#This Row],[Beginn]]-Tabelle1[[#This Row],[Pause]]))</f>
        <v/>
      </c>
      <c r="J2095" s="2" t="str">
        <f>IF(ISNUMBER(Tabelle1[[#This Row],[Stunde]]),IF(Tabelle1[[#This Row],[Stunde]]&gt;0,Tabelle1[[#This Row],[Stunde]]*$J$1*24,""),"")</f>
        <v/>
      </c>
      <c r="K2095" t="str">
        <f>IF(MOD(Tabelle1[[#This Row],[Datum]],7)=1,SUMIF(Tabelle1[Datum],"&lt;="&amp;Tabelle1[[#This Row],[Datum]],Tabelle1[Betrag]),"")</f>
        <v/>
      </c>
      <c r="L2095" s="6" t="str">
        <f>IF(MOD(Tabelle1[[#This Row],[Datum]],7)=1,SUMIF(Tabelle1[Datum],"&lt;="&amp;Tabelle1[[#This Row],[Datum]],Tabelle1[Stunde]),"")</f>
        <v/>
      </c>
    </row>
    <row r="2096" spans="2:12" hidden="1">
      <c r="B2096">
        <f>IF(Tabelle1[[#This Row],[Datum]]&lt;1,"",YEAR(Tabelle1[[#This Row],[Datum]]))</f>
        <v>2030</v>
      </c>
      <c r="C2096">
        <f>IF(Tabelle1[[#This Row],[Datum]]&lt;1,"",MONTH(Tabelle1[[#This Row],[Datum]]))</f>
        <v>9</v>
      </c>
      <c r="D2096" t="str">
        <f>IF(Tabelle1[[#This Row],[Verdienst]]="","",_xlfn.ISOWEEKNUM(Tabelle1[[#This Row],[Datum]]))</f>
        <v/>
      </c>
      <c r="E2096" s="5">
        <v>47750</v>
      </c>
      <c r="F2096" s="4"/>
      <c r="G2096" s="4"/>
      <c r="I2096" s="6" t="str">
        <f>IF(Tabelle1[[#This Row],[Beginn]]&lt;1,"",IF(OR(Tabelle1[[#This Row],[Beginn]]="Urlaub",Tabelle1[[#This Row],[Beginn]]="Krank",Tabelle1[[#This Row],[Beginn]]="Feiertag"),8/24,Tabelle1[[#This Row],[Ende]]-Tabelle1[[#This Row],[Beginn]]-Tabelle1[[#This Row],[Pause]]))</f>
        <v/>
      </c>
      <c r="J2096" s="2" t="str">
        <f>IF(ISNUMBER(Tabelle1[[#This Row],[Stunde]]),IF(Tabelle1[[#This Row],[Stunde]]&gt;0,Tabelle1[[#This Row],[Stunde]]*$J$1*24,""),"")</f>
        <v/>
      </c>
      <c r="K2096" t="str">
        <f>IF(MOD(Tabelle1[[#This Row],[Datum]],7)=1,SUMIF(Tabelle1[Datum],"&lt;="&amp;Tabelle1[[#This Row],[Datum]],Tabelle1[Betrag]),"")</f>
        <v/>
      </c>
      <c r="L2096" s="6" t="str">
        <f>IF(MOD(Tabelle1[[#This Row],[Datum]],7)=1,SUMIF(Tabelle1[Datum],"&lt;="&amp;Tabelle1[[#This Row],[Datum]],Tabelle1[Stunde]),"")</f>
        <v/>
      </c>
    </row>
    <row r="2097" spans="2:12" hidden="1">
      <c r="B2097">
        <f>IF(Tabelle1[[#This Row],[Datum]]&lt;1,"",YEAR(Tabelle1[[#This Row],[Datum]]))</f>
        <v>2030</v>
      </c>
      <c r="C2097">
        <f>IF(Tabelle1[[#This Row],[Datum]]&lt;1,"",MONTH(Tabelle1[[#This Row],[Datum]]))</f>
        <v>9</v>
      </c>
      <c r="D2097" t="str">
        <f>IF(Tabelle1[[#This Row],[Verdienst]]="","",_xlfn.ISOWEEKNUM(Tabelle1[[#This Row],[Datum]]))</f>
        <v/>
      </c>
      <c r="E2097" s="5">
        <v>47751</v>
      </c>
      <c r="F2097" s="4"/>
      <c r="G2097" s="4"/>
      <c r="I2097" s="6" t="str">
        <f>IF(Tabelle1[[#This Row],[Beginn]]&lt;1,"",IF(OR(Tabelle1[[#This Row],[Beginn]]="Urlaub",Tabelle1[[#This Row],[Beginn]]="Krank",Tabelle1[[#This Row],[Beginn]]="Feiertag"),8/24,Tabelle1[[#This Row],[Ende]]-Tabelle1[[#This Row],[Beginn]]-Tabelle1[[#This Row],[Pause]]))</f>
        <v/>
      </c>
      <c r="J2097" s="2" t="str">
        <f>IF(ISNUMBER(Tabelle1[[#This Row],[Stunde]]),IF(Tabelle1[[#This Row],[Stunde]]&gt;0,Tabelle1[[#This Row],[Stunde]]*$J$1*24,""),"")</f>
        <v/>
      </c>
      <c r="K2097" t="str">
        <f>IF(MOD(Tabelle1[[#This Row],[Datum]],7)=1,SUMIF(Tabelle1[Datum],"&lt;="&amp;Tabelle1[[#This Row],[Datum]],Tabelle1[Betrag]),"")</f>
        <v/>
      </c>
      <c r="L2097" s="6" t="str">
        <f>IF(MOD(Tabelle1[[#This Row],[Datum]],7)=1,SUMIF(Tabelle1[Datum],"&lt;="&amp;Tabelle1[[#This Row],[Datum]],Tabelle1[Stunde]),"")</f>
        <v/>
      </c>
    </row>
    <row r="2098" spans="2:12" hidden="1">
      <c r="B2098">
        <f>IF(Tabelle1[[#This Row],[Datum]]&lt;1,"",YEAR(Tabelle1[[#This Row],[Datum]]))</f>
        <v>2030</v>
      </c>
      <c r="C2098">
        <f>IF(Tabelle1[[#This Row],[Datum]]&lt;1,"",MONTH(Tabelle1[[#This Row],[Datum]]))</f>
        <v>9</v>
      </c>
      <c r="D2098" t="str">
        <f>IF(Tabelle1[[#This Row],[Verdienst]]="","",_xlfn.ISOWEEKNUM(Tabelle1[[#This Row],[Datum]]))</f>
        <v/>
      </c>
      <c r="E2098" s="5">
        <v>47752</v>
      </c>
      <c r="F2098" s="4"/>
      <c r="G2098" s="4"/>
      <c r="I2098" s="6" t="str">
        <f>IF(Tabelle1[[#This Row],[Beginn]]&lt;1,"",IF(OR(Tabelle1[[#This Row],[Beginn]]="Urlaub",Tabelle1[[#This Row],[Beginn]]="Krank",Tabelle1[[#This Row],[Beginn]]="Feiertag"),8/24,Tabelle1[[#This Row],[Ende]]-Tabelle1[[#This Row],[Beginn]]-Tabelle1[[#This Row],[Pause]]))</f>
        <v/>
      </c>
      <c r="J2098" s="2" t="str">
        <f>IF(ISNUMBER(Tabelle1[[#This Row],[Stunde]]),IF(Tabelle1[[#This Row],[Stunde]]&gt;0,Tabelle1[[#This Row],[Stunde]]*$J$1*24,""),"")</f>
        <v/>
      </c>
      <c r="K2098" t="str">
        <f>IF(MOD(Tabelle1[[#This Row],[Datum]],7)=1,SUMIF(Tabelle1[Datum],"&lt;="&amp;Tabelle1[[#This Row],[Datum]],Tabelle1[Betrag]),"")</f>
        <v/>
      </c>
      <c r="L2098" s="6" t="str">
        <f>IF(MOD(Tabelle1[[#This Row],[Datum]],7)=1,SUMIF(Tabelle1[Datum],"&lt;="&amp;Tabelle1[[#This Row],[Datum]],Tabelle1[Stunde]),"")</f>
        <v/>
      </c>
    </row>
    <row r="2099" spans="2:12" hidden="1">
      <c r="B2099">
        <f>IF(Tabelle1[[#This Row],[Datum]]&lt;1,"",YEAR(Tabelle1[[#This Row],[Datum]]))</f>
        <v>2030</v>
      </c>
      <c r="C2099">
        <f>IF(Tabelle1[[#This Row],[Datum]]&lt;1,"",MONTH(Tabelle1[[#This Row],[Datum]]))</f>
        <v>9</v>
      </c>
      <c r="D2099" t="str">
        <f>IF(Tabelle1[[#This Row],[Verdienst]]="","",_xlfn.ISOWEEKNUM(Tabelle1[[#This Row],[Datum]]))</f>
        <v/>
      </c>
      <c r="E2099" s="5">
        <v>47753</v>
      </c>
      <c r="F2099" s="4"/>
      <c r="G2099" s="4"/>
      <c r="I2099" s="6" t="str">
        <f>IF(Tabelle1[[#This Row],[Beginn]]&lt;1,"",IF(OR(Tabelle1[[#This Row],[Beginn]]="Urlaub",Tabelle1[[#This Row],[Beginn]]="Krank",Tabelle1[[#This Row],[Beginn]]="Feiertag"),8/24,Tabelle1[[#This Row],[Ende]]-Tabelle1[[#This Row],[Beginn]]-Tabelle1[[#This Row],[Pause]]))</f>
        <v/>
      </c>
      <c r="J2099" s="2" t="str">
        <f>IF(ISNUMBER(Tabelle1[[#This Row],[Stunde]]),IF(Tabelle1[[#This Row],[Stunde]]&gt;0,Tabelle1[[#This Row],[Stunde]]*$J$1*24,""),"")</f>
        <v/>
      </c>
      <c r="K2099" t="str">
        <f>IF(MOD(Tabelle1[[#This Row],[Datum]],7)=1,SUMIF(Tabelle1[Datum],"&lt;="&amp;Tabelle1[[#This Row],[Datum]],Tabelle1[Betrag]),"")</f>
        <v/>
      </c>
      <c r="L2099" s="6" t="str">
        <f>IF(MOD(Tabelle1[[#This Row],[Datum]],7)=1,SUMIF(Tabelle1[Datum],"&lt;="&amp;Tabelle1[[#This Row],[Datum]],Tabelle1[Stunde]),"")</f>
        <v/>
      </c>
    </row>
    <row r="2100" spans="2:12" hidden="1">
      <c r="B2100">
        <f>IF(Tabelle1[[#This Row],[Datum]]&lt;1,"",YEAR(Tabelle1[[#This Row],[Datum]]))</f>
        <v>2030</v>
      </c>
      <c r="C2100">
        <f>IF(Tabelle1[[#This Row],[Datum]]&lt;1,"",MONTH(Tabelle1[[#This Row],[Datum]]))</f>
        <v>9</v>
      </c>
      <c r="D2100" t="str">
        <f>IF(Tabelle1[[#This Row],[Verdienst]]="","",_xlfn.ISOWEEKNUM(Tabelle1[[#This Row],[Datum]]))</f>
        <v/>
      </c>
      <c r="E2100" s="5">
        <v>47754</v>
      </c>
      <c r="F2100" s="4"/>
      <c r="G2100" s="4"/>
      <c r="I2100" s="6" t="str">
        <f>IF(Tabelle1[[#This Row],[Beginn]]&lt;1,"",IF(OR(Tabelle1[[#This Row],[Beginn]]="Urlaub",Tabelle1[[#This Row],[Beginn]]="Krank",Tabelle1[[#This Row],[Beginn]]="Feiertag"),8/24,Tabelle1[[#This Row],[Ende]]-Tabelle1[[#This Row],[Beginn]]-Tabelle1[[#This Row],[Pause]]))</f>
        <v/>
      </c>
      <c r="J2100" s="2" t="str">
        <f>IF(ISNUMBER(Tabelle1[[#This Row],[Stunde]]),IF(Tabelle1[[#This Row],[Stunde]]&gt;0,Tabelle1[[#This Row],[Stunde]]*$J$1*24,""),"")</f>
        <v/>
      </c>
      <c r="K2100" t="str">
        <f>IF(MOD(Tabelle1[[#This Row],[Datum]],7)=1,SUMIF(Tabelle1[Datum],"&lt;="&amp;Tabelle1[[#This Row],[Datum]],Tabelle1[Betrag]),"")</f>
        <v/>
      </c>
      <c r="L2100" s="6" t="str">
        <f>IF(MOD(Tabelle1[[#This Row],[Datum]],7)=1,SUMIF(Tabelle1[Datum],"&lt;="&amp;Tabelle1[[#This Row],[Datum]],Tabelle1[Stunde]),"")</f>
        <v/>
      </c>
    </row>
    <row r="2101" spans="2:12" hidden="1">
      <c r="B2101">
        <f>IF(Tabelle1[[#This Row],[Datum]]&lt;1,"",YEAR(Tabelle1[[#This Row],[Datum]]))</f>
        <v>2030</v>
      </c>
      <c r="C2101">
        <f>IF(Tabelle1[[#This Row],[Datum]]&lt;1,"",MONTH(Tabelle1[[#This Row],[Datum]]))</f>
        <v>9</v>
      </c>
      <c r="D2101">
        <f>IF(Tabelle1[[#This Row],[Verdienst]]="","",_xlfn.ISOWEEKNUM(Tabelle1[[#This Row],[Datum]]))</f>
        <v>39</v>
      </c>
      <c r="E2101" s="5">
        <v>47755</v>
      </c>
      <c r="F2101" s="4"/>
      <c r="G2101" s="4"/>
      <c r="I2101" s="6" t="str">
        <f>IF(Tabelle1[[#This Row],[Beginn]]&lt;1,"",IF(OR(Tabelle1[[#This Row],[Beginn]]="Urlaub",Tabelle1[[#This Row],[Beginn]]="Krank",Tabelle1[[#This Row],[Beginn]]="Feiertag"),8/24,Tabelle1[[#This Row],[Ende]]-Tabelle1[[#This Row],[Beginn]]-Tabelle1[[#This Row],[Pause]]))</f>
        <v/>
      </c>
      <c r="J2101" s="2" t="str">
        <f>IF(ISNUMBER(Tabelle1[[#This Row],[Stunde]]),IF(Tabelle1[[#This Row],[Stunde]]&gt;0,Tabelle1[[#This Row],[Stunde]]*$J$1*24,""),"")</f>
        <v/>
      </c>
      <c r="K2101">
        <f>IF(MOD(Tabelle1[[#This Row],[Datum]],7)=1,SUMIF(Tabelle1[Datum],"&lt;="&amp;Tabelle1[[#This Row],[Datum]],Tabelle1[Betrag]),"")</f>
        <v>506.55999999999995</v>
      </c>
      <c r="L2101" s="6">
        <f>IF(MOD(Tabelle1[[#This Row],[Datum]],7)=1,SUMIF(Tabelle1[Datum],"&lt;="&amp;Tabelle1[[#This Row],[Datum]],Tabelle1[Stunde]),"")</f>
        <v>1.3333333333333333</v>
      </c>
    </row>
    <row r="2102" spans="2:12" hidden="1">
      <c r="B2102">
        <f>IF(Tabelle1[[#This Row],[Datum]]&lt;1,"",YEAR(Tabelle1[[#This Row],[Datum]]))</f>
        <v>2030</v>
      </c>
      <c r="C2102">
        <f>IF(Tabelle1[[#This Row],[Datum]]&lt;1,"",MONTH(Tabelle1[[#This Row],[Datum]]))</f>
        <v>9</v>
      </c>
      <c r="D2102" t="str">
        <f>IF(Tabelle1[[#This Row],[Verdienst]]="","",_xlfn.ISOWEEKNUM(Tabelle1[[#This Row],[Datum]]))</f>
        <v/>
      </c>
      <c r="E2102" s="5">
        <v>47756</v>
      </c>
      <c r="F2102" s="4"/>
      <c r="G2102" s="4"/>
      <c r="I2102" s="6" t="str">
        <f>IF(Tabelle1[[#This Row],[Beginn]]&lt;1,"",IF(OR(Tabelle1[[#This Row],[Beginn]]="Urlaub",Tabelle1[[#This Row],[Beginn]]="Krank",Tabelle1[[#This Row],[Beginn]]="Feiertag"),8/24,Tabelle1[[#This Row],[Ende]]-Tabelle1[[#This Row],[Beginn]]-Tabelle1[[#This Row],[Pause]]))</f>
        <v/>
      </c>
      <c r="J2102" s="2" t="str">
        <f>IF(ISNUMBER(Tabelle1[[#This Row],[Stunde]]),IF(Tabelle1[[#This Row],[Stunde]]&gt;0,Tabelle1[[#This Row],[Stunde]]*$J$1*24,""),"")</f>
        <v/>
      </c>
      <c r="K2102" t="str">
        <f>IF(MOD(Tabelle1[[#This Row],[Datum]],7)=1,SUMIF(Tabelle1[Datum],"&lt;="&amp;Tabelle1[[#This Row],[Datum]],Tabelle1[Betrag]),"")</f>
        <v/>
      </c>
      <c r="L2102" s="6" t="str">
        <f>IF(MOD(Tabelle1[[#This Row],[Datum]],7)=1,SUMIF(Tabelle1[Datum],"&lt;="&amp;Tabelle1[[#This Row],[Datum]],Tabelle1[Stunde]),"")</f>
        <v/>
      </c>
    </row>
    <row r="2103" spans="2:12" hidden="1">
      <c r="B2103">
        <f>IF(Tabelle1[[#This Row],[Datum]]&lt;1,"",YEAR(Tabelle1[[#This Row],[Datum]]))</f>
        <v>2030</v>
      </c>
      <c r="C2103">
        <f>IF(Tabelle1[[#This Row],[Datum]]&lt;1,"",MONTH(Tabelle1[[#This Row],[Datum]]))</f>
        <v>10</v>
      </c>
      <c r="D2103" t="str">
        <f>IF(Tabelle1[[#This Row],[Verdienst]]="","",_xlfn.ISOWEEKNUM(Tabelle1[[#This Row],[Datum]]))</f>
        <v/>
      </c>
      <c r="E2103" s="5">
        <v>47757</v>
      </c>
      <c r="F2103" s="4"/>
      <c r="G2103" s="4"/>
      <c r="I2103" s="6" t="str">
        <f>IF(Tabelle1[[#This Row],[Beginn]]&lt;1,"",IF(OR(Tabelle1[[#This Row],[Beginn]]="Urlaub",Tabelle1[[#This Row],[Beginn]]="Krank",Tabelle1[[#This Row],[Beginn]]="Feiertag"),8/24,Tabelle1[[#This Row],[Ende]]-Tabelle1[[#This Row],[Beginn]]-Tabelle1[[#This Row],[Pause]]))</f>
        <v/>
      </c>
      <c r="J2103" s="2" t="str">
        <f>IF(ISNUMBER(Tabelle1[[#This Row],[Stunde]]),IF(Tabelle1[[#This Row],[Stunde]]&gt;0,Tabelle1[[#This Row],[Stunde]]*$J$1*24,""),"")</f>
        <v/>
      </c>
      <c r="K2103" t="str">
        <f>IF(MOD(Tabelle1[[#This Row],[Datum]],7)=1,SUMIF(Tabelle1[Datum],"&lt;="&amp;Tabelle1[[#This Row],[Datum]],Tabelle1[Betrag]),"")</f>
        <v/>
      </c>
      <c r="L2103" s="6" t="str">
        <f>IF(MOD(Tabelle1[[#This Row],[Datum]],7)=1,SUMIF(Tabelle1[Datum],"&lt;="&amp;Tabelle1[[#This Row],[Datum]],Tabelle1[Stunde]),"")</f>
        <v/>
      </c>
    </row>
    <row r="2104" spans="2:12" hidden="1">
      <c r="B2104">
        <f>IF(Tabelle1[[#This Row],[Datum]]&lt;1,"",YEAR(Tabelle1[[#This Row],[Datum]]))</f>
        <v>2030</v>
      </c>
      <c r="C2104">
        <f>IF(Tabelle1[[#This Row],[Datum]]&lt;1,"",MONTH(Tabelle1[[#This Row],[Datum]]))</f>
        <v>10</v>
      </c>
      <c r="D2104" t="str">
        <f>IF(Tabelle1[[#This Row],[Verdienst]]="","",_xlfn.ISOWEEKNUM(Tabelle1[[#This Row],[Datum]]))</f>
        <v/>
      </c>
      <c r="E2104" s="5">
        <v>47758</v>
      </c>
      <c r="F2104" s="4"/>
      <c r="G2104" s="4"/>
      <c r="I2104" s="6" t="str">
        <f>IF(Tabelle1[[#This Row],[Beginn]]&lt;1,"",IF(OR(Tabelle1[[#This Row],[Beginn]]="Urlaub",Tabelle1[[#This Row],[Beginn]]="Krank",Tabelle1[[#This Row],[Beginn]]="Feiertag"),8/24,Tabelle1[[#This Row],[Ende]]-Tabelle1[[#This Row],[Beginn]]-Tabelle1[[#This Row],[Pause]]))</f>
        <v/>
      </c>
      <c r="J2104" s="2" t="str">
        <f>IF(ISNUMBER(Tabelle1[[#This Row],[Stunde]]),IF(Tabelle1[[#This Row],[Stunde]]&gt;0,Tabelle1[[#This Row],[Stunde]]*$J$1*24,""),"")</f>
        <v/>
      </c>
      <c r="K2104" t="str">
        <f>IF(MOD(Tabelle1[[#This Row],[Datum]],7)=1,SUMIF(Tabelle1[Datum],"&lt;="&amp;Tabelle1[[#This Row],[Datum]],Tabelle1[Betrag]),"")</f>
        <v/>
      </c>
      <c r="L2104" s="6" t="str">
        <f>IF(MOD(Tabelle1[[#This Row],[Datum]],7)=1,SUMIF(Tabelle1[Datum],"&lt;="&amp;Tabelle1[[#This Row],[Datum]],Tabelle1[Stunde]),"")</f>
        <v/>
      </c>
    </row>
    <row r="2105" spans="2:12" hidden="1">
      <c r="B2105">
        <f>IF(Tabelle1[[#This Row],[Datum]]&lt;1,"",YEAR(Tabelle1[[#This Row],[Datum]]))</f>
        <v>2030</v>
      </c>
      <c r="C2105">
        <f>IF(Tabelle1[[#This Row],[Datum]]&lt;1,"",MONTH(Tabelle1[[#This Row],[Datum]]))</f>
        <v>10</v>
      </c>
      <c r="D2105" t="str">
        <f>IF(Tabelle1[[#This Row],[Verdienst]]="","",_xlfn.ISOWEEKNUM(Tabelle1[[#This Row],[Datum]]))</f>
        <v/>
      </c>
      <c r="E2105" s="5">
        <v>47759</v>
      </c>
      <c r="F2105" s="4"/>
      <c r="G2105" s="4"/>
      <c r="I2105" s="6" t="str">
        <f>IF(Tabelle1[[#This Row],[Beginn]]&lt;1,"",IF(OR(Tabelle1[[#This Row],[Beginn]]="Urlaub",Tabelle1[[#This Row],[Beginn]]="Krank",Tabelle1[[#This Row],[Beginn]]="Feiertag"),8/24,Tabelle1[[#This Row],[Ende]]-Tabelle1[[#This Row],[Beginn]]-Tabelle1[[#This Row],[Pause]]))</f>
        <v/>
      </c>
      <c r="J2105" s="2" t="str">
        <f>IF(ISNUMBER(Tabelle1[[#This Row],[Stunde]]),IF(Tabelle1[[#This Row],[Stunde]]&gt;0,Tabelle1[[#This Row],[Stunde]]*$J$1*24,""),"")</f>
        <v/>
      </c>
      <c r="K2105" t="str">
        <f>IF(MOD(Tabelle1[[#This Row],[Datum]],7)=1,SUMIF(Tabelle1[Datum],"&lt;="&amp;Tabelle1[[#This Row],[Datum]],Tabelle1[Betrag]),"")</f>
        <v/>
      </c>
      <c r="L2105" s="6" t="str">
        <f>IF(MOD(Tabelle1[[#This Row],[Datum]],7)=1,SUMIF(Tabelle1[Datum],"&lt;="&amp;Tabelle1[[#This Row],[Datum]],Tabelle1[Stunde]),"")</f>
        <v/>
      </c>
    </row>
    <row r="2106" spans="2:12" hidden="1">
      <c r="B2106">
        <f>IF(Tabelle1[[#This Row],[Datum]]&lt;1,"",YEAR(Tabelle1[[#This Row],[Datum]]))</f>
        <v>2030</v>
      </c>
      <c r="C2106">
        <f>IF(Tabelle1[[#This Row],[Datum]]&lt;1,"",MONTH(Tabelle1[[#This Row],[Datum]]))</f>
        <v>10</v>
      </c>
      <c r="D2106" t="str">
        <f>IF(Tabelle1[[#This Row],[Verdienst]]="","",_xlfn.ISOWEEKNUM(Tabelle1[[#This Row],[Datum]]))</f>
        <v/>
      </c>
      <c r="E2106" s="5">
        <v>47760</v>
      </c>
      <c r="F2106" s="4"/>
      <c r="G2106" s="4"/>
      <c r="I2106" s="6" t="str">
        <f>IF(Tabelle1[[#This Row],[Beginn]]&lt;1,"",IF(OR(Tabelle1[[#This Row],[Beginn]]="Urlaub",Tabelle1[[#This Row],[Beginn]]="Krank",Tabelle1[[#This Row],[Beginn]]="Feiertag"),8/24,Tabelle1[[#This Row],[Ende]]-Tabelle1[[#This Row],[Beginn]]-Tabelle1[[#This Row],[Pause]]))</f>
        <v/>
      </c>
      <c r="J2106" s="2" t="str">
        <f>IF(ISNUMBER(Tabelle1[[#This Row],[Stunde]]),IF(Tabelle1[[#This Row],[Stunde]]&gt;0,Tabelle1[[#This Row],[Stunde]]*$J$1*24,""),"")</f>
        <v/>
      </c>
      <c r="K2106" t="str">
        <f>IF(MOD(Tabelle1[[#This Row],[Datum]],7)=1,SUMIF(Tabelle1[Datum],"&lt;="&amp;Tabelle1[[#This Row],[Datum]],Tabelle1[Betrag]),"")</f>
        <v/>
      </c>
      <c r="L2106" s="6" t="str">
        <f>IF(MOD(Tabelle1[[#This Row],[Datum]],7)=1,SUMIF(Tabelle1[Datum],"&lt;="&amp;Tabelle1[[#This Row],[Datum]],Tabelle1[Stunde]),"")</f>
        <v/>
      </c>
    </row>
    <row r="2107" spans="2:12" hidden="1">
      <c r="B2107">
        <f>IF(Tabelle1[[#This Row],[Datum]]&lt;1,"",YEAR(Tabelle1[[#This Row],[Datum]]))</f>
        <v>2030</v>
      </c>
      <c r="C2107">
        <f>IF(Tabelle1[[#This Row],[Datum]]&lt;1,"",MONTH(Tabelle1[[#This Row],[Datum]]))</f>
        <v>10</v>
      </c>
      <c r="D2107" t="str">
        <f>IF(Tabelle1[[#This Row],[Verdienst]]="","",_xlfn.ISOWEEKNUM(Tabelle1[[#This Row],[Datum]]))</f>
        <v/>
      </c>
      <c r="E2107" s="5">
        <v>47761</v>
      </c>
      <c r="F2107" s="4"/>
      <c r="G2107" s="4"/>
      <c r="I2107" s="6" t="str">
        <f>IF(Tabelle1[[#This Row],[Beginn]]&lt;1,"",IF(OR(Tabelle1[[#This Row],[Beginn]]="Urlaub",Tabelle1[[#This Row],[Beginn]]="Krank",Tabelle1[[#This Row],[Beginn]]="Feiertag"),8/24,Tabelle1[[#This Row],[Ende]]-Tabelle1[[#This Row],[Beginn]]-Tabelle1[[#This Row],[Pause]]))</f>
        <v/>
      </c>
      <c r="J2107" s="2" t="str">
        <f>IF(ISNUMBER(Tabelle1[[#This Row],[Stunde]]),IF(Tabelle1[[#This Row],[Stunde]]&gt;0,Tabelle1[[#This Row],[Stunde]]*$J$1*24,""),"")</f>
        <v/>
      </c>
      <c r="K2107" t="str">
        <f>IF(MOD(Tabelle1[[#This Row],[Datum]],7)=1,SUMIF(Tabelle1[Datum],"&lt;="&amp;Tabelle1[[#This Row],[Datum]],Tabelle1[Betrag]),"")</f>
        <v/>
      </c>
      <c r="L2107" s="6" t="str">
        <f>IF(MOD(Tabelle1[[#This Row],[Datum]],7)=1,SUMIF(Tabelle1[Datum],"&lt;="&amp;Tabelle1[[#This Row],[Datum]],Tabelle1[Stunde]),"")</f>
        <v/>
      </c>
    </row>
    <row r="2108" spans="2:12" hidden="1">
      <c r="B2108">
        <f>IF(Tabelle1[[#This Row],[Datum]]&lt;1,"",YEAR(Tabelle1[[#This Row],[Datum]]))</f>
        <v>2030</v>
      </c>
      <c r="C2108">
        <f>IF(Tabelle1[[#This Row],[Datum]]&lt;1,"",MONTH(Tabelle1[[#This Row],[Datum]]))</f>
        <v>10</v>
      </c>
      <c r="D2108">
        <f>IF(Tabelle1[[#This Row],[Verdienst]]="","",_xlfn.ISOWEEKNUM(Tabelle1[[#This Row],[Datum]]))</f>
        <v>40</v>
      </c>
      <c r="E2108" s="5">
        <v>47762</v>
      </c>
      <c r="F2108" s="4"/>
      <c r="G2108" s="4"/>
      <c r="I2108" s="6" t="str">
        <f>IF(Tabelle1[[#This Row],[Beginn]]&lt;1,"",IF(OR(Tabelle1[[#This Row],[Beginn]]="Urlaub",Tabelle1[[#This Row],[Beginn]]="Krank",Tabelle1[[#This Row],[Beginn]]="Feiertag"),8/24,Tabelle1[[#This Row],[Ende]]-Tabelle1[[#This Row],[Beginn]]-Tabelle1[[#This Row],[Pause]]))</f>
        <v/>
      </c>
      <c r="J2108" s="2" t="str">
        <f>IF(ISNUMBER(Tabelle1[[#This Row],[Stunde]]),IF(Tabelle1[[#This Row],[Stunde]]&gt;0,Tabelle1[[#This Row],[Stunde]]*$J$1*24,""),"")</f>
        <v/>
      </c>
      <c r="K2108">
        <f>IF(MOD(Tabelle1[[#This Row],[Datum]],7)=1,SUMIF(Tabelle1[Datum],"&lt;="&amp;Tabelle1[[#This Row],[Datum]],Tabelle1[Betrag]),"")</f>
        <v>506.55999999999995</v>
      </c>
      <c r="L2108" s="6">
        <f>IF(MOD(Tabelle1[[#This Row],[Datum]],7)=1,SUMIF(Tabelle1[Datum],"&lt;="&amp;Tabelle1[[#This Row],[Datum]],Tabelle1[Stunde]),"")</f>
        <v>1.3333333333333333</v>
      </c>
    </row>
    <row r="2109" spans="2:12" hidden="1">
      <c r="B2109">
        <f>IF(Tabelle1[[#This Row],[Datum]]&lt;1,"",YEAR(Tabelle1[[#This Row],[Datum]]))</f>
        <v>2030</v>
      </c>
      <c r="C2109">
        <f>IF(Tabelle1[[#This Row],[Datum]]&lt;1,"",MONTH(Tabelle1[[#This Row],[Datum]]))</f>
        <v>10</v>
      </c>
      <c r="D2109" t="str">
        <f>IF(Tabelle1[[#This Row],[Verdienst]]="","",_xlfn.ISOWEEKNUM(Tabelle1[[#This Row],[Datum]]))</f>
        <v/>
      </c>
      <c r="E2109" s="5">
        <v>47763</v>
      </c>
      <c r="F2109" s="4"/>
      <c r="G2109" s="4"/>
      <c r="I2109" s="6" t="str">
        <f>IF(Tabelle1[[#This Row],[Beginn]]&lt;1,"",IF(OR(Tabelle1[[#This Row],[Beginn]]="Urlaub",Tabelle1[[#This Row],[Beginn]]="Krank",Tabelle1[[#This Row],[Beginn]]="Feiertag"),8/24,Tabelle1[[#This Row],[Ende]]-Tabelle1[[#This Row],[Beginn]]-Tabelle1[[#This Row],[Pause]]))</f>
        <v/>
      </c>
      <c r="J2109" s="2" t="str">
        <f>IF(ISNUMBER(Tabelle1[[#This Row],[Stunde]]),IF(Tabelle1[[#This Row],[Stunde]]&gt;0,Tabelle1[[#This Row],[Stunde]]*$J$1*24,""),"")</f>
        <v/>
      </c>
      <c r="K2109" t="str">
        <f>IF(MOD(Tabelle1[[#This Row],[Datum]],7)=1,SUMIF(Tabelle1[Datum],"&lt;="&amp;Tabelle1[[#This Row],[Datum]],Tabelle1[Betrag]),"")</f>
        <v/>
      </c>
      <c r="L2109" s="6" t="str">
        <f>IF(MOD(Tabelle1[[#This Row],[Datum]],7)=1,SUMIF(Tabelle1[Datum],"&lt;="&amp;Tabelle1[[#This Row],[Datum]],Tabelle1[Stunde]),"")</f>
        <v/>
      </c>
    </row>
    <row r="2110" spans="2:12" hidden="1">
      <c r="B2110">
        <f>IF(Tabelle1[[#This Row],[Datum]]&lt;1,"",YEAR(Tabelle1[[#This Row],[Datum]]))</f>
        <v>2030</v>
      </c>
      <c r="C2110">
        <f>IF(Tabelle1[[#This Row],[Datum]]&lt;1,"",MONTH(Tabelle1[[#This Row],[Datum]]))</f>
        <v>10</v>
      </c>
      <c r="D2110" t="str">
        <f>IF(Tabelle1[[#This Row],[Verdienst]]="","",_xlfn.ISOWEEKNUM(Tabelle1[[#This Row],[Datum]]))</f>
        <v/>
      </c>
      <c r="E2110" s="5">
        <v>47764</v>
      </c>
      <c r="F2110" s="4"/>
      <c r="G2110" s="4"/>
      <c r="I2110" s="6" t="str">
        <f>IF(Tabelle1[[#This Row],[Beginn]]&lt;1,"",IF(OR(Tabelle1[[#This Row],[Beginn]]="Urlaub",Tabelle1[[#This Row],[Beginn]]="Krank",Tabelle1[[#This Row],[Beginn]]="Feiertag"),8/24,Tabelle1[[#This Row],[Ende]]-Tabelle1[[#This Row],[Beginn]]-Tabelle1[[#This Row],[Pause]]))</f>
        <v/>
      </c>
      <c r="J2110" s="2" t="str">
        <f>IF(ISNUMBER(Tabelle1[[#This Row],[Stunde]]),IF(Tabelle1[[#This Row],[Stunde]]&gt;0,Tabelle1[[#This Row],[Stunde]]*$J$1*24,""),"")</f>
        <v/>
      </c>
      <c r="K2110" t="str">
        <f>IF(MOD(Tabelle1[[#This Row],[Datum]],7)=1,SUMIF(Tabelle1[Datum],"&lt;="&amp;Tabelle1[[#This Row],[Datum]],Tabelle1[Betrag]),"")</f>
        <v/>
      </c>
      <c r="L2110" s="6" t="str">
        <f>IF(MOD(Tabelle1[[#This Row],[Datum]],7)=1,SUMIF(Tabelle1[Datum],"&lt;="&amp;Tabelle1[[#This Row],[Datum]],Tabelle1[Stunde]),"")</f>
        <v/>
      </c>
    </row>
    <row r="2111" spans="2:12" hidden="1">
      <c r="B2111">
        <f>IF(Tabelle1[[#This Row],[Datum]]&lt;1,"",YEAR(Tabelle1[[#This Row],[Datum]]))</f>
        <v>2030</v>
      </c>
      <c r="C2111">
        <f>IF(Tabelle1[[#This Row],[Datum]]&lt;1,"",MONTH(Tabelle1[[#This Row],[Datum]]))</f>
        <v>10</v>
      </c>
      <c r="D2111" t="str">
        <f>IF(Tabelle1[[#This Row],[Verdienst]]="","",_xlfn.ISOWEEKNUM(Tabelle1[[#This Row],[Datum]]))</f>
        <v/>
      </c>
      <c r="E2111" s="5">
        <v>47765</v>
      </c>
      <c r="F2111" s="4"/>
      <c r="G2111" s="4"/>
      <c r="I2111" s="6" t="str">
        <f>IF(Tabelle1[[#This Row],[Beginn]]&lt;1,"",IF(OR(Tabelle1[[#This Row],[Beginn]]="Urlaub",Tabelle1[[#This Row],[Beginn]]="Krank",Tabelle1[[#This Row],[Beginn]]="Feiertag"),8/24,Tabelle1[[#This Row],[Ende]]-Tabelle1[[#This Row],[Beginn]]-Tabelle1[[#This Row],[Pause]]))</f>
        <v/>
      </c>
      <c r="J2111" s="2" t="str">
        <f>IF(ISNUMBER(Tabelle1[[#This Row],[Stunde]]),IF(Tabelle1[[#This Row],[Stunde]]&gt;0,Tabelle1[[#This Row],[Stunde]]*$J$1*24,""),"")</f>
        <v/>
      </c>
      <c r="K2111" t="str">
        <f>IF(MOD(Tabelle1[[#This Row],[Datum]],7)=1,SUMIF(Tabelle1[Datum],"&lt;="&amp;Tabelle1[[#This Row],[Datum]],Tabelle1[Betrag]),"")</f>
        <v/>
      </c>
      <c r="L2111" s="6" t="str">
        <f>IF(MOD(Tabelle1[[#This Row],[Datum]],7)=1,SUMIF(Tabelle1[Datum],"&lt;="&amp;Tabelle1[[#This Row],[Datum]],Tabelle1[Stunde]),"")</f>
        <v/>
      </c>
    </row>
    <row r="2112" spans="2:12" hidden="1">
      <c r="B2112">
        <f>IF(Tabelle1[[#This Row],[Datum]]&lt;1,"",YEAR(Tabelle1[[#This Row],[Datum]]))</f>
        <v>2030</v>
      </c>
      <c r="C2112">
        <f>IF(Tabelle1[[#This Row],[Datum]]&lt;1,"",MONTH(Tabelle1[[#This Row],[Datum]]))</f>
        <v>10</v>
      </c>
      <c r="D2112" t="str">
        <f>IF(Tabelle1[[#This Row],[Verdienst]]="","",_xlfn.ISOWEEKNUM(Tabelle1[[#This Row],[Datum]]))</f>
        <v/>
      </c>
      <c r="E2112" s="5">
        <v>47766</v>
      </c>
      <c r="F2112" s="4"/>
      <c r="G2112" s="4"/>
      <c r="I2112" s="6" t="str">
        <f>IF(Tabelle1[[#This Row],[Beginn]]&lt;1,"",IF(OR(Tabelle1[[#This Row],[Beginn]]="Urlaub",Tabelle1[[#This Row],[Beginn]]="Krank",Tabelle1[[#This Row],[Beginn]]="Feiertag"),8/24,Tabelle1[[#This Row],[Ende]]-Tabelle1[[#This Row],[Beginn]]-Tabelle1[[#This Row],[Pause]]))</f>
        <v/>
      </c>
      <c r="J2112" s="2" t="str">
        <f>IF(ISNUMBER(Tabelle1[[#This Row],[Stunde]]),IF(Tabelle1[[#This Row],[Stunde]]&gt;0,Tabelle1[[#This Row],[Stunde]]*$J$1*24,""),"")</f>
        <v/>
      </c>
      <c r="K2112" t="str">
        <f>IF(MOD(Tabelle1[[#This Row],[Datum]],7)=1,SUMIF(Tabelle1[Datum],"&lt;="&amp;Tabelle1[[#This Row],[Datum]],Tabelle1[Betrag]),"")</f>
        <v/>
      </c>
      <c r="L2112" s="6" t="str">
        <f>IF(MOD(Tabelle1[[#This Row],[Datum]],7)=1,SUMIF(Tabelle1[Datum],"&lt;="&amp;Tabelle1[[#This Row],[Datum]],Tabelle1[Stunde]),"")</f>
        <v/>
      </c>
    </row>
    <row r="2113" spans="2:12" hidden="1">
      <c r="B2113">
        <f>IF(Tabelle1[[#This Row],[Datum]]&lt;1,"",YEAR(Tabelle1[[#This Row],[Datum]]))</f>
        <v>2030</v>
      </c>
      <c r="C2113">
        <f>IF(Tabelle1[[#This Row],[Datum]]&lt;1,"",MONTH(Tabelle1[[#This Row],[Datum]]))</f>
        <v>10</v>
      </c>
      <c r="D2113" t="str">
        <f>IF(Tabelle1[[#This Row],[Verdienst]]="","",_xlfn.ISOWEEKNUM(Tabelle1[[#This Row],[Datum]]))</f>
        <v/>
      </c>
      <c r="E2113" s="5">
        <v>47767</v>
      </c>
      <c r="F2113" s="4"/>
      <c r="G2113" s="4"/>
      <c r="I2113" s="6" t="str">
        <f>IF(Tabelle1[[#This Row],[Beginn]]&lt;1,"",IF(OR(Tabelle1[[#This Row],[Beginn]]="Urlaub",Tabelle1[[#This Row],[Beginn]]="Krank",Tabelle1[[#This Row],[Beginn]]="Feiertag"),8/24,Tabelle1[[#This Row],[Ende]]-Tabelle1[[#This Row],[Beginn]]-Tabelle1[[#This Row],[Pause]]))</f>
        <v/>
      </c>
      <c r="J2113" s="2" t="str">
        <f>IF(ISNUMBER(Tabelle1[[#This Row],[Stunde]]),IF(Tabelle1[[#This Row],[Stunde]]&gt;0,Tabelle1[[#This Row],[Stunde]]*$J$1*24,""),"")</f>
        <v/>
      </c>
      <c r="K2113" t="str">
        <f>IF(MOD(Tabelle1[[#This Row],[Datum]],7)=1,SUMIF(Tabelle1[Datum],"&lt;="&amp;Tabelle1[[#This Row],[Datum]],Tabelle1[Betrag]),"")</f>
        <v/>
      </c>
      <c r="L2113" s="6" t="str">
        <f>IF(MOD(Tabelle1[[#This Row],[Datum]],7)=1,SUMIF(Tabelle1[Datum],"&lt;="&amp;Tabelle1[[#This Row],[Datum]],Tabelle1[Stunde]),"")</f>
        <v/>
      </c>
    </row>
    <row r="2114" spans="2:12" hidden="1">
      <c r="B2114">
        <f>IF(Tabelle1[[#This Row],[Datum]]&lt;1,"",YEAR(Tabelle1[[#This Row],[Datum]]))</f>
        <v>2030</v>
      </c>
      <c r="C2114">
        <f>IF(Tabelle1[[#This Row],[Datum]]&lt;1,"",MONTH(Tabelle1[[#This Row],[Datum]]))</f>
        <v>10</v>
      </c>
      <c r="D2114" t="str">
        <f>IF(Tabelle1[[#This Row],[Verdienst]]="","",_xlfn.ISOWEEKNUM(Tabelle1[[#This Row],[Datum]]))</f>
        <v/>
      </c>
      <c r="E2114" s="5">
        <v>47768</v>
      </c>
      <c r="F2114" s="4"/>
      <c r="G2114" s="4"/>
      <c r="I2114" s="6" t="str">
        <f>IF(Tabelle1[[#This Row],[Beginn]]&lt;1,"",IF(OR(Tabelle1[[#This Row],[Beginn]]="Urlaub",Tabelle1[[#This Row],[Beginn]]="Krank",Tabelle1[[#This Row],[Beginn]]="Feiertag"),8/24,Tabelle1[[#This Row],[Ende]]-Tabelle1[[#This Row],[Beginn]]-Tabelle1[[#This Row],[Pause]]))</f>
        <v/>
      </c>
      <c r="J2114" s="2" t="str">
        <f>IF(ISNUMBER(Tabelle1[[#This Row],[Stunde]]),IF(Tabelle1[[#This Row],[Stunde]]&gt;0,Tabelle1[[#This Row],[Stunde]]*$J$1*24,""),"")</f>
        <v/>
      </c>
      <c r="K2114" t="str">
        <f>IF(MOD(Tabelle1[[#This Row],[Datum]],7)=1,SUMIF(Tabelle1[Datum],"&lt;="&amp;Tabelle1[[#This Row],[Datum]],Tabelle1[Betrag]),"")</f>
        <v/>
      </c>
      <c r="L2114" s="6" t="str">
        <f>IF(MOD(Tabelle1[[#This Row],[Datum]],7)=1,SUMIF(Tabelle1[Datum],"&lt;="&amp;Tabelle1[[#This Row],[Datum]],Tabelle1[Stunde]),"")</f>
        <v/>
      </c>
    </row>
    <row r="2115" spans="2:12" hidden="1">
      <c r="B2115">
        <f>IF(Tabelle1[[#This Row],[Datum]]&lt;1,"",YEAR(Tabelle1[[#This Row],[Datum]]))</f>
        <v>2030</v>
      </c>
      <c r="C2115">
        <f>IF(Tabelle1[[#This Row],[Datum]]&lt;1,"",MONTH(Tabelle1[[#This Row],[Datum]]))</f>
        <v>10</v>
      </c>
      <c r="D2115">
        <f>IF(Tabelle1[[#This Row],[Verdienst]]="","",_xlfn.ISOWEEKNUM(Tabelle1[[#This Row],[Datum]]))</f>
        <v>41</v>
      </c>
      <c r="E2115" s="5">
        <v>47769</v>
      </c>
      <c r="F2115" s="4"/>
      <c r="G2115" s="4"/>
      <c r="I2115" s="6" t="str">
        <f>IF(Tabelle1[[#This Row],[Beginn]]&lt;1,"",IF(OR(Tabelle1[[#This Row],[Beginn]]="Urlaub",Tabelle1[[#This Row],[Beginn]]="Krank",Tabelle1[[#This Row],[Beginn]]="Feiertag"),8/24,Tabelle1[[#This Row],[Ende]]-Tabelle1[[#This Row],[Beginn]]-Tabelle1[[#This Row],[Pause]]))</f>
        <v/>
      </c>
      <c r="J2115" s="2" t="str">
        <f>IF(ISNUMBER(Tabelle1[[#This Row],[Stunde]]),IF(Tabelle1[[#This Row],[Stunde]]&gt;0,Tabelle1[[#This Row],[Stunde]]*$J$1*24,""),"")</f>
        <v/>
      </c>
      <c r="K2115">
        <f>IF(MOD(Tabelle1[[#This Row],[Datum]],7)=1,SUMIF(Tabelle1[Datum],"&lt;="&amp;Tabelle1[[#This Row],[Datum]],Tabelle1[Betrag]),"")</f>
        <v>506.55999999999995</v>
      </c>
      <c r="L2115" s="6">
        <f>IF(MOD(Tabelle1[[#This Row],[Datum]],7)=1,SUMIF(Tabelle1[Datum],"&lt;="&amp;Tabelle1[[#This Row],[Datum]],Tabelle1[Stunde]),"")</f>
        <v>1.3333333333333333</v>
      </c>
    </row>
    <row r="2116" spans="2:12" hidden="1">
      <c r="B2116">
        <f>IF(Tabelle1[[#This Row],[Datum]]&lt;1,"",YEAR(Tabelle1[[#This Row],[Datum]]))</f>
        <v>2030</v>
      </c>
      <c r="C2116">
        <f>IF(Tabelle1[[#This Row],[Datum]]&lt;1,"",MONTH(Tabelle1[[#This Row],[Datum]]))</f>
        <v>10</v>
      </c>
      <c r="D2116" t="str">
        <f>IF(Tabelle1[[#This Row],[Verdienst]]="","",_xlfn.ISOWEEKNUM(Tabelle1[[#This Row],[Datum]]))</f>
        <v/>
      </c>
      <c r="E2116" s="5">
        <v>47770</v>
      </c>
      <c r="F2116" s="4"/>
      <c r="G2116" s="4"/>
      <c r="I2116" s="6" t="str">
        <f>IF(Tabelle1[[#This Row],[Beginn]]&lt;1,"",IF(OR(Tabelle1[[#This Row],[Beginn]]="Urlaub",Tabelle1[[#This Row],[Beginn]]="Krank",Tabelle1[[#This Row],[Beginn]]="Feiertag"),8/24,Tabelle1[[#This Row],[Ende]]-Tabelle1[[#This Row],[Beginn]]-Tabelle1[[#This Row],[Pause]]))</f>
        <v/>
      </c>
      <c r="J2116" s="2" t="str">
        <f>IF(ISNUMBER(Tabelle1[[#This Row],[Stunde]]),IF(Tabelle1[[#This Row],[Stunde]]&gt;0,Tabelle1[[#This Row],[Stunde]]*$J$1*24,""),"")</f>
        <v/>
      </c>
      <c r="K2116" t="str">
        <f>IF(MOD(Tabelle1[[#This Row],[Datum]],7)=1,SUMIF(Tabelle1[Datum],"&lt;="&amp;Tabelle1[[#This Row],[Datum]],Tabelle1[Betrag]),"")</f>
        <v/>
      </c>
      <c r="L2116" s="6" t="str">
        <f>IF(MOD(Tabelle1[[#This Row],[Datum]],7)=1,SUMIF(Tabelle1[Datum],"&lt;="&amp;Tabelle1[[#This Row],[Datum]],Tabelle1[Stunde]),"")</f>
        <v/>
      </c>
    </row>
    <row r="2117" spans="2:12" hidden="1">
      <c r="B2117">
        <f>IF(Tabelle1[[#This Row],[Datum]]&lt;1,"",YEAR(Tabelle1[[#This Row],[Datum]]))</f>
        <v>2030</v>
      </c>
      <c r="C2117">
        <f>IF(Tabelle1[[#This Row],[Datum]]&lt;1,"",MONTH(Tabelle1[[#This Row],[Datum]]))</f>
        <v>10</v>
      </c>
      <c r="D2117" t="str">
        <f>IF(Tabelle1[[#This Row],[Verdienst]]="","",_xlfn.ISOWEEKNUM(Tabelle1[[#This Row],[Datum]]))</f>
        <v/>
      </c>
      <c r="E2117" s="5">
        <v>47771</v>
      </c>
      <c r="F2117" s="4"/>
      <c r="G2117" s="4"/>
      <c r="I2117" s="6" t="str">
        <f>IF(Tabelle1[[#This Row],[Beginn]]&lt;1,"",IF(OR(Tabelle1[[#This Row],[Beginn]]="Urlaub",Tabelle1[[#This Row],[Beginn]]="Krank",Tabelle1[[#This Row],[Beginn]]="Feiertag"),8/24,Tabelle1[[#This Row],[Ende]]-Tabelle1[[#This Row],[Beginn]]-Tabelle1[[#This Row],[Pause]]))</f>
        <v/>
      </c>
      <c r="J2117" s="2" t="str">
        <f>IF(ISNUMBER(Tabelle1[[#This Row],[Stunde]]),IF(Tabelle1[[#This Row],[Stunde]]&gt;0,Tabelle1[[#This Row],[Stunde]]*$J$1*24,""),"")</f>
        <v/>
      </c>
      <c r="K2117" t="str">
        <f>IF(MOD(Tabelle1[[#This Row],[Datum]],7)=1,SUMIF(Tabelle1[Datum],"&lt;="&amp;Tabelle1[[#This Row],[Datum]],Tabelle1[Betrag]),"")</f>
        <v/>
      </c>
      <c r="L2117" s="6" t="str">
        <f>IF(MOD(Tabelle1[[#This Row],[Datum]],7)=1,SUMIF(Tabelle1[Datum],"&lt;="&amp;Tabelle1[[#This Row],[Datum]],Tabelle1[Stunde]),"")</f>
        <v/>
      </c>
    </row>
    <row r="2118" spans="2:12" hidden="1">
      <c r="B2118">
        <f>IF(Tabelle1[[#This Row],[Datum]]&lt;1,"",YEAR(Tabelle1[[#This Row],[Datum]]))</f>
        <v>2030</v>
      </c>
      <c r="C2118">
        <f>IF(Tabelle1[[#This Row],[Datum]]&lt;1,"",MONTH(Tabelle1[[#This Row],[Datum]]))</f>
        <v>10</v>
      </c>
      <c r="D2118" t="str">
        <f>IF(Tabelle1[[#This Row],[Verdienst]]="","",_xlfn.ISOWEEKNUM(Tabelle1[[#This Row],[Datum]]))</f>
        <v/>
      </c>
      <c r="E2118" s="5">
        <v>47772</v>
      </c>
      <c r="F2118" s="4"/>
      <c r="G2118" s="4"/>
      <c r="I2118" s="6" t="str">
        <f>IF(Tabelle1[[#This Row],[Beginn]]&lt;1,"",IF(OR(Tabelle1[[#This Row],[Beginn]]="Urlaub",Tabelle1[[#This Row],[Beginn]]="Krank",Tabelle1[[#This Row],[Beginn]]="Feiertag"),8/24,Tabelle1[[#This Row],[Ende]]-Tabelle1[[#This Row],[Beginn]]-Tabelle1[[#This Row],[Pause]]))</f>
        <v/>
      </c>
      <c r="J2118" s="2" t="str">
        <f>IF(ISNUMBER(Tabelle1[[#This Row],[Stunde]]),IF(Tabelle1[[#This Row],[Stunde]]&gt;0,Tabelle1[[#This Row],[Stunde]]*$J$1*24,""),"")</f>
        <v/>
      </c>
      <c r="K2118" t="str">
        <f>IF(MOD(Tabelle1[[#This Row],[Datum]],7)=1,SUMIF(Tabelle1[Datum],"&lt;="&amp;Tabelle1[[#This Row],[Datum]],Tabelle1[Betrag]),"")</f>
        <v/>
      </c>
      <c r="L2118" s="6" t="str">
        <f>IF(MOD(Tabelle1[[#This Row],[Datum]],7)=1,SUMIF(Tabelle1[Datum],"&lt;="&amp;Tabelle1[[#This Row],[Datum]],Tabelle1[Stunde]),"")</f>
        <v/>
      </c>
    </row>
    <row r="2119" spans="2:12" hidden="1">
      <c r="B2119">
        <f>IF(Tabelle1[[#This Row],[Datum]]&lt;1,"",YEAR(Tabelle1[[#This Row],[Datum]]))</f>
        <v>2030</v>
      </c>
      <c r="C2119">
        <f>IF(Tabelle1[[#This Row],[Datum]]&lt;1,"",MONTH(Tabelle1[[#This Row],[Datum]]))</f>
        <v>10</v>
      </c>
      <c r="D2119" t="str">
        <f>IF(Tabelle1[[#This Row],[Verdienst]]="","",_xlfn.ISOWEEKNUM(Tabelle1[[#This Row],[Datum]]))</f>
        <v/>
      </c>
      <c r="E2119" s="5">
        <v>47773</v>
      </c>
      <c r="F2119" s="4"/>
      <c r="G2119" s="4"/>
      <c r="I2119" s="6" t="str">
        <f>IF(Tabelle1[[#This Row],[Beginn]]&lt;1,"",IF(OR(Tabelle1[[#This Row],[Beginn]]="Urlaub",Tabelle1[[#This Row],[Beginn]]="Krank",Tabelle1[[#This Row],[Beginn]]="Feiertag"),8/24,Tabelle1[[#This Row],[Ende]]-Tabelle1[[#This Row],[Beginn]]-Tabelle1[[#This Row],[Pause]]))</f>
        <v/>
      </c>
      <c r="J2119" s="2" t="str">
        <f>IF(ISNUMBER(Tabelle1[[#This Row],[Stunde]]),IF(Tabelle1[[#This Row],[Stunde]]&gt;0,Tabelle1[[#This Row],[Stunde]]*$J$1*24,""),"")</f>
        <v/>
      </c>
      <c r="K2119" t="str">
        <f>IF(MOD(Tabelle1[[#This Row],[Datum]],7)=1,SUMIF(Tabelle1[Datum],"&lt;="&amp;Tabelle1[[#This Row],[Datum]],Tabelle1[Betrag]),"")</f>
        <v/>
      </c>
      <c r="L2119" s="6" t="str">
        <f>IF(MOD(Tabelle1[[#This Row],[Datum]],7)=1,SUMIF(Tabelle1[Datum],"&lt;="&amp;Tabelle1[[#This Row],[Datum]],Tabelle1[Stunde]),"")</f>
        <v/>
      </c>
    </row>
    <row r="2120" spans="2:12" hidden="1">
      <c r="B2120">
        <f>IF(Tabelle1[[#This Row],[Datum]]&lt;1,"",YEAR(Tabelle1[[#This Row],[Datum]]))</f>
        <v>2030</v>
      </c>
      <c r="C2120">
        <f>IF(Tabelle1[[#This Row],[Datum]]&lt;1,"",MONTH(Tabelle1[[#This Row],[Datum]]))</f>
        <v>10</v>
      </c>
      <c r="D2120" t="str">
        <f>IF(Tabelle1[[#This Row],[Verdienst]]="","",_xlfn.ISOWEEKNUM(Tabelle1[[#This Row],[Datum]]))</f>
        <v/>
      </c>
      <c r="E2120" s="5">
        <v>47774</v>
      </c>
      <c r="F2120" s="4"/>
      <c r="G2120" s="4"/>
      <c r="I2120" s="6" t="str">
        <f>IF(Tabelle1[[#This Row],[Beginn]]&lt;1,"",IF(OR(Tabelle1[[#This Row],[Beginn]]="Urlaub",Tabelle1[[#This Row],[Beginn]]="Krank",Tabelle1[[#This Row],[Beginn]]="Feiertag"),8/24,Tabelle1[[#This Row],[Ende]]-Tabelle1[[#This Row],[Beginn]]-Tabelle1[[#This Row],[Pause]]))</f>
        <v/>
      </c>
      <c r="J2120" s="2" t="str">
        <f>IF(ISNUMBER(Tabelle1[[#This Row],[Stunde]]),IF(Tabelle1[[#This Row],[Stunde]]&gt;0,Tabelle1[[#This Row],[Stunde]]*$J$1*24,""),"")</f>
        <v/>
      </c>
      <c r="K2120" t="str">
        <f>IF(MOD(Tabelle1[[#This Row],[Datum]],7)=1,SUMIF(Tabelle1[Datum],"&lt;="&amp;Tabelle1[[#This Row],[Datum]],Tabelle1[Betrag]),"")</f>
        <v/>
      </c>
      <c r="L2120" s="6" t="str">
        <f>IF(MOD(Tabelle1[[#This Row],[Datum]],7)=1,SUMIF(Tabelle1[Datum],"&lt;="&amp;Tabelle1[[#This Row],[Datum]],Tabelle1[Stunde]),"")</f>
        <v/>
      </c>
    </row>
    <row r="2121" spans="2:12" hidden="1">
      <c r="B2121">
        <f>IF(Tabelle1[[#This Row],[Datum]]&lt;1,"",YEAR(Tabelle1[[#This Row],[Datum]]))</f>
        <v>2030</v>
      </c>
      <c r="C2121">
        <f>IF(Tabelle1[[#This Row],[Datum]]&lt;1,"",MONTH(Tabelle1[[#This Row],[Datum]]))</f>
        <v>10</v>
      </c>
      <c r="D2121" t="str">
        <f>IF(Tabelle1[[#This Row],[Verdienst]]="","",_xlfn.ISOWEEKNUM(Tabelle1[[#This Row],[Datum]]))</f>
        <v/>
      </c>
      <c r="E2121" s="5">
        <v>47775</v>
      </c>
      <c r="F2121" s="4"/>
      <c r="G2121" s="4"/>
      <c r="I2121" s="6" t="str">
        <f>IF(Tabelle1[[#This Row],[Beginn]]&lt;1,"",IF(OR(Tabelle1[[#This Row],[Beginn]]="Urlaub",Tabelle1[[#This Row],[Beginn]]="Krank",Tabelle1[[#This Row],[Beginn]]="Feiertag"),8/24,Tabelle1[[#This Row],[Ende]]-Tabelle1[[#This Row],[Beginn]]-Tabelle1[[#This Row],[Pause]]))</f>
        <v/>
      </c>
      <c r="J2121" s="2" t="str">
        <f>IF(ISNUMBER(Tabelle1[[#This Row],[Stunde]]),IF(Tabelle1[[#This Row],[Stunde]]&gt;0,Tabelle1[[#This Row],[Stunde]]*$J$1*24,""),"")</f>
        <v/>
      </c>
      <c r="K2121" t="str">
        <f>IF(MOD(Tabelle1[[#This Row],[Datum]],7)=1,SUMIF(Tabelle1[Datum],"&lt;="&amp;Tabelle1[[#This Row],[Datum]],Tabelle1[Betrag]),"")</f>
        <v/>
      </c>
      <c r="L2121" s="6" t="str">
        <f>IF(MOD(Tabelle1[[#This Row],[Datum]],7)=1,SUMIF(Tabelle1[Datum],"&lt;="&amp;Tabelle1[[#This Row],[Datum]],Tabelle1[Stunde]),"")</f>
        <v/>
      </c>
    </row>
    <row r="2122" spans="2:12" hidden="1">
      <c r="B2122">
        <f>IF(Tabelle1[[#This Row],[Datum]]&lt;1,"",YEAR(Tabelle1[[#This Row],[Datum]]))</f>
        <v>2030</v>
      </c>
      <c r="C2122">
        <f>IF(Tabelle1[[#This Row],[Datum]]&lt;1,"",MONTH(Tabelle1[[#This Row],[Datum]]))</f>
        <v>10</v>
      </c>
      <c r="D2122">
        <f>IF(Tabelle1[[#This Row],[Verdienst]]="","",_xlfn.ISOWEEKNUM(Tabelle1[[#This Row],[Datum]]))</f>
        <v>42</v>
      </c>
      <c r="E2122" s="5">
        <v>47776</v>
      </c>
      <c r="F2122" s="4"/>
      <c r="G2122" s="4"/>
      <c r="I2122" s="6" t="str">
        <f>IF(Tabelle1[[#This Row],[Beginn]]&lt;1,"",IF(OR(Tabelle1[[#This Row],[Beginn]]="Urlaub",Tabelle1[[#This Row],[Beginn]]="Krank",Tabelle1[[#This Row],[Beginn]]="Feiertag"),8/24,Tabelle1[[#This Row],[Ende]]-Tabelle1[[#This Row],[Beginn]]-Tabelle1[[#This Row],[Pause]]))</f>
        <v/>
      </c>
      <c r="J2122" s="2" t="str">
        <f>IF(ISNUMBER(Tabelle1[[#This Row],[Stunde]]),IF(Tabelle1[[#This Row],[Stunde]]&gt;0,Tabelle1[[#This Row],[Stunde]]*$J$1*24,""),"")</f>
        <v/>
      </c>
      <c r="K2122">
        <f>IF(MOD(Tabelle1[[#This Row],[Datum]],7)=1,SUMIF(Tabelle1[Datum],"&lt;="&amp;Tabelle1[[#This Row],[Datum]],Tabelle1[Betrag]),"")</f>
        <v>506.55999999999995</v>
      </c>
      <c r="L2122" s="6">
        <f>IF(MOD(Tabelle1[[#This Row],[Datum]],7)=1,SUMIF(Tabelle1[Datum],"&lt;="&amp;Tabelle1[[#This Row],[Datum]],Tabelle1[Stunde]),"")</f>
        <v>1.3333333333333333</v>
      </c>
    </row>
    <row r="2123" spans="2:12" hidden="1">
      <c r="B2123">
        <f>IF(Tabelle1[[#This Row],[Datum]]&lt;1,"",YEAR(Tabelle1[[#This Row],[Datum]]))</f>
        <v>2030</v>
      </c>
      <c r="C2123">
        <f>IF(Tabelle1[[#This Row],[Datum]]&lt;1,"",MONTH(Tabelle1[[#This Row],[Datum]]))</f>
        <v>10</v>
      </c>
      <c r="D2123" t="str">
        <f>IF(Tabelle1[[#This Row],[Verdienst]]="","",_xlfn.ISOWEEKNUM(Tabelle1[[#This Row],[Datum]]))</f>
        <v/>
      </c>
      <c r="E2123" s="5">
        <v>47777</v>
      </c>
      <c r="F2123" s="4"/>
      <c r="G2123" s="4"/>
      <c r="I2123" s="6" t="str">
        <f>IF(Tabelle1[[#This Row],[Beginn]]&lt;1,"",IF(OR(Tabelle1[[#This Row],[Beginn]]="Urlaub",Tabelle1[[#This Row],[Beginn]]="Krank",Tabelle1[[#This Row],[Beginn]]="Feiertag"),8/24,Tabelle1[[#This Row],[Ende]]-Tabelle1[[#This Row],[Beginn]]-Tabelle1[[#This Row],[Pause]]))</f>
        <v/>
      </c>
      <c r="J2123" s="2" t="str">
        <f>IF(ISNUMBER(Tabelle1[[#This Row],[Stunde]]),IF(Tabelle1[[#This Row],[Stunde]]&gt;0,Tabelle1[[#This Row],[Stunde]]*$J$1*24,""),"")</f>
        <v/>
      </c>
      <c r="K2123" t="str">
        <f>IF(MOD(Tabelle1[[#This Row],[Datum]],7)=1,SUMIF(Tabelle1[Datum],"&lt;="&amp;Tabelle1[[#This Row],[Datum]],Tabelle1[Betrag]),"")</f>
        <v/>
      </c>
      <c r="L2123" s="6" t="str">
        <f>IF(MOD(Tabelle1[[#This Row],[Datum]],7)=1,SUMIF(Tabelle1[Datum],"&lt;="&amp;Tabelle1[[#This Row],[Datum]],Tabelle1[Stunde]),"")</f>
        <v/>
      </c>
    </row>
    <row r="2124" spans="2:12" hidden="1">
      <c r="B2124">
        <f>IF(Tabelle1[[#This Row],[Datum]]&lt;1,"",YEAR(Tabelle1[[#This Row],[Datum]]))</f>
        <v>2030</v>
      </c>
      <c r="C2124">
        <f>IF(Tabelle1[[#This Row],[Datum]]&lt;1,"",MONTH(Tabelle1[[#This Row],[Datum]]))</f>
        <v>10</v>
      </c>
      <c r="D2124" t="str">
        <f>IF(Tabelle1[[#This Row],[Verdienst]]="","",_xlfn.ISOWEEKNUM(Tabelle1[[#This Row],[Datum]]))</f>
        <v/>
      </c>
      <c r="E2124" s="5">
        <v>47778</v>
      </c>
      <c r="F2124" s="4"/>
      <c r="G2124" s="4"/>
      <c r="I2124" s="6" t="str">
        <f>IF(Tabelle1[[#This Row],[Beginn]]&lt;1,"",IF(OR(Tabelle1[[#This Row],[Beginn]]="Urlaub",Tabelle1[[#This Row],[Beginn]]="Krank",Tabelle1[[#This Row],[Beginn]]="Feiertag"),8/24,Tabelle1[[#This Row],[Ende]]-Tabelle1[[#This Row],[Beginn]]-Tabelle1[[#This Row],[Pause]]))</f>
        <v/>
      </c>
      <c r="J2124" s="2" t="str">
        <f>IF(ISNUMBER(Tabelle1[[#This Row],[Stunde]]),IF(Tabelle1[[#This Row],[Stunde]]&gt;0,Tabelle1[[#This Row],[Stunde]]*$J$1*24,""),"")</f>
        <v/>
      </c>
      <c r="K2124" t="str">
        <f>IF(MOD(Tabelle1[[#This Row],[Datum]],7)=1,SUMIF(Tabelle1[Datum],"&lt;="&amp;Tabelle1[[#This Row],[Datum]],Tabelle1[Betrag]),"")</f>
        <v/>
      </c>
      <c r="L2124" s="6" t="str">
        <f>IF(MOD(Tabelle1[[#This Row],[Datum]],7)=1,SUMIF(Tabelle1[Datum],"&lt;="&amp;Tabelle1[[#This Row],[Datum]],Tabelle1[Stunde]),"")</f>
        <v/>
      </c>
    </row>
    <row r="2125" spans="2:12" hidden="1">
      <c r="B2125">
        <f>IF(Tabelle1[[#This Row],[Datum]]&lt;1,"",YEAR(Tabelle1[[#This Row],[Datum]]))</f>
        <v>2030</v>
      </c>
      <c r="C2125">
        <f>IF(Tabelle1[[#This Row],[Datum]]&lt;1,"",MONTH(Tabelle1[[#This Row],[Datum]]))</f>
        <v>10</v>
      </c>
      <c r="D2125" t="str">
        <f>IF(Tabelle1[[#This Row],[Verdienst]]="","",_xlfn.ISOWEEKNUM(Tabelle1[[#This Row],[Datum]]))</f>
        <v/>
      </c>
      <c r="E2125" s="5">
        <v>47779</v>
      </c>
      <c r="F2125" s="4"/>
      <c r="G2125" s="4"/>
      <c r="I2125" s="6" t="str">
        <f>IF(Tabelle1[[#This Row],[Beginn]]&lt;1,"",IF(OR(Tabelle1[[#This Row],[Beginn]]="Urlaub",Tabelle1[[#This Row],[Beginn]]="Krank",Tabelle1[[#This Row],[Beginn]]="Feiertag"),8/24,Tabelle1[[#This Row],[Ende]]-Tabelle1[[#This Row],[Beginn]]-Tabelle1[[#This Row],[Pause]]))</f>
        <v/>
      </c>
      <c r="J2125" s="2" t="str">
        <f>IF(ISNUMBER(Tabelle1[[#This Row],[Stunde]]),IF(Tabelle1[[#This Row],[Stunde]]&gt;0,Tabelle1[[#This Row],[Stunde]]*$J$1*24,""),"")</f>
        <v/>
      </c>
      <c r="K2125" t="str">
        <f>IF(MOD(Tabelle1[[#This Row],[Datum]],7)=1,SUMIF(Tabelle1[Datum],"&lt;="&amp;Tabelle1[[#This Row],[Datum]],Tabelle1[Betrag]),"")</f>
        <v/>
      </c>
      <c r="L2125" s="6" t="str">
        <f>IF(MOD(Tabelle1[[#This Row],[Datum]],7)=1,SUMIF(Tabelle1[Datum],"&lt;="&amp;Tabelle1[[#This Row],[Datum]],Tabelle1[Stunde]),"")</f>
        <v/>
      </c>
    </row>
    <row r="2126" spans="2:12" hidden="1">
      <c r="B2126">
        <f>IF(Tabelle1[[#This Row],[Datum]]&lt;1,"",YEAR(Tabelle1[[#This Row],[Datum]]))</f>
        <v>2030</v>
      </c>
      <c r="C2126">
        <f>IF(Tabelle1[[#This Row],[Datum]]&lt;1,"",MONTH(Tabelle1[[#This Row],[Datum]]))</f>
        <v>10</v>
      </c>
      <c r="D2126" t="str">
        <f>IF(Tabelle1[[#This Row],[Verdienst]]="","",_xlfn.ISOWEEKNUM(Tabelle1[[#This Row],[Datum]]))</f>
        <v/>
      </c>
      <c r="E2126" s="5">
        <v>47780</v>
      </c>
      <c r="F2126" s="4"/>
      <c r="G2126" s="4"/>
      <c r="I2126" s="6" t="str">
        <f>IF(Tabelle1[[#This Row],[Beginn]]&lt;1,"",IF(OR(Tabelle1[[#This Row],[Beginn]]="Urlaub",Tabelle1[[#This Row],[Beginn]]="Krank",Tabelle1[[#This Row],[Beginn]]="Feiertag"),8/24,Tabelle1[[#This Row],[Ende]]-Tabelle1[[#This Row],[Beginn]]-Tabelle1[[#This Row],[Pause]]))</f>
        <v/>
      </c>
      <c r="J2126" s="2" t="str">
        <f>IF(ISNUMBER(Tabelle1[[#This Row],[Stunde]]),IF(Tabelle1[[#This Row],[Stunde]]&gt;0,Tabelle1[[#This Row],[Stunde]]*$J$1*24,""),"")</f>
        <v/>
      </c>
      <c r="K2126" t="str">
        <f>IF(MOD(Tabelle1[[#This Row],[Datum]],7)=1,SUMIF(Tabelle1[Datum],"&lt;="&amp;Tabelle1[[#This Row],[Datum]],Tabelle1[Betrag]),"")</f>
        <v/>
      </c>
      <c r="L2126" s="6" t="str">
        <f>IF(MOD(Tabelle1[[#This Row],[Datum]],7)=1,SUMIF(Tabelle1[Datum],"&lt;="&amp;Tabelle1[[#This Row],[Datum]],Tabelle1[Stunde]),"")</f>
        <v/>
      </c>
    </row>
    <row r="2127" spans="2:12" hidden="1">
      <c r="B2127">
        <f>IF(Tabelle1[[#This Row],[Datum]]&lt;1,"",YEAR(Tabelle1[[#This Row],[Datum]]))</f>
        <v>2030</v>
      </c>
      <c r="C2127">
        <f>IF(Tabelle1[[#This Row],[Datum]]&lt;1,"",MONTH(Tabelle1[[#This Row],[Datum]]))</f>
        <v>10</v>
      </c>
      <c r="D2127" t="str">
        <f>IF(Tabelle1[[#This Row],[Verdienst]]="","",_xlfn.ISOWEEKNUM(Tabelle1[[#This Row],[Datum]]))</f>
        <v/>
      </c>
      <c r="E2127" s="5">
        <v>47781</v>
      </c>
      <c r="F2127" s="4"/>
      <c r="G2127" s="4"/>
      <c r="I2127" s="6" t="str">
        <f>IF(Tabelle1[[#This Row],[Beginn]]&lt;1,"",IF(OR(Tabelle1[[#This Row],[Beginn]]="Urlaub",Tabelle1[[#This Row],[Beginn]]="Krank",Tabelle1[[#This Row],[Beginn]]="Feiertag"),8/24,Tabelle1[[#This Row],[Ende]]-Tabelle1[[#This Row],[Beginn]]-Tabelle1[[#This Row],[Pause]]))</f>
        <v/>
      </c>
      <c r="J2127" s="2" t="str">
        <f>IF(ISNUMBER(Tabelle1[[#This Row],[Stunde]]),IF(Tabelle1[[#This Row],[Stunde]]&gt;0,Tabelle1[[#This Row],[Stunde]]*$J$1*24,""),"")</f>
        <v/>
      </c>
      <c r="K2127" t="str">
        <f>IF(MOD(Tabelle1[[#This Row],[Datum]],7)=1,SUMIF(Tabelle1[Datum],"&lt;="&amp;Tabelle1[[#This Row],[Datum]],Tabelle1[Betrag]),"")</f>
        <v/>
      </c>
      <c r="L2127" s="6" t="str">
        <f>IF(MOD(Tabelle1[[#This Row],[Datum]],7)=1,SUMIF(Tabelle1[Datum],"&lt;="&amp;Tabelle1[[#This Row],[Datum]],Tabelle1[Stunde]),"")</f>
        <v/>
      </c>
    </row>
    <row r="2128" spans="2:12" hidden="1">
      <c r="B2128">
        <f>IF(Tabelle1[[#This Row],[Datum]]&lt;1,"",YEAR(Tabelle1[[#This Row],[Datum]]))</f>
        <v>2030</v>
      </c>
      <c r="C2128">
        <f>IF(Tabelle1[[#This Row],[Datum]]&lt;1,"",MONTH(Tabelle1[[#This Row],[Datum]]))</f>
        <v>10</v>
      </c>
      <c r="D2128" t="str">
        <f>IF(Tabelle1[[#This Row],[Verdienst]]="","",_xlfn.ISOWEEKNUM(Tabelle1[[#This Row],[Datum]]))</f>
        <v/>
      </c>
      <c r="E2128" s="5">
        <v>47782</v>
      </c>
      <c r="F2128" s="4"/>
      <c r="G2128" s="4"/>
      <c r="I2128" s="6" t="str">
        <f>IF(Tabelle1[[#This Row],[Beginn]]&lt;1,"",IF(OR(Tabelle1[[#This Row],[Beginn]]="Urlaub",Tabelle1[[#This Row],[Beginn]]="Krank",Tabelle1[[#This Row],[Beginn]]="Feiertag"),8/24,Tabelle1[[#This Row],[Ende]]-Tabelle1[[#This Row],[Beginn]]-Tabelle1[[#This Row],[Pause]]))</f>
        <v/>
      </c>
      <c r="J2128" s="2" t="str">
        <f>IF(ISNUMBER(Tabelle1[[#This Row],[Stunde]]),IF(Tabelle1[[#This Row],[Stunde]]&gt;0,Tabelle1[[#This Row],[Stunde]]*$J$1*24,""),"")</f>
        <v/>
      </c>
      <c r="K2128" t="str">
        <f>IF(MOD(Tabelle1[[#This Row],[Datum]],7)=1,SUMIF(Tabelle1[Datum],"&lt;="&amp;Tabelle1[[#This Row],[Datum]],Tabelle1[Betrag]),"")</f>
        <v/>
      </c>
      <c r="L2128" s="6" t="str">
        <f>IF(MOD(Tabelle1[[#This Row],[Datum]],7)=1,SUMIF(Tabelle1[Datum],"&lt;="&amp;Tabelle1[[#This Row],[Datum]],Tabelle1[Stunde]),"")</f>
        <v/>
      </c>
    </row>
    <row r="2129" spans="2:12" hidden="1">
      <c r="B2129">
        <f>IF(Tabelle1[[#This Row],[Datum]]&lt;1,"",YEAR(Tabelle1[[#This Row],[Datum]]))</f>
        <v>2030</v>
      </c>
      <c r="C2129">
        <f>IF(Tabelle1[[#This Row],[Datum]]&lt;1,"",MONTH(Tabelle1[[#This Row],[Datum]]))</f>
        <v>10</v>
      </c>
      <c r="D2129">
        <f>IF(Tabelle1[[#This Row],[Verdienst]]="","",_xlfn.ISOWEEKNUM(Tabelle1[[#This Row],[Datum]]))</f>
        <v>43</v>
      </c>
      <c r="E2129" s="5">
        <v>47783</v>
      </c>
      <c r="F2129" s="4"/>
      <c r="G2129" s="4"/>
      <c r="I2129" s="6" t="str">
        <f>IF(Tabelle1[[#This Row],[Beginn]]&lt;1,"",IF(OR(Tabelle1[[#This Row],[Beginn]]="Urlaub",Tabelle1[[#This Row],[Beginn]]="Krank",Tabelle1[[#This Row],[Beginn]]="Feiertag"),8/24,Tabelle1[[#This Row],[Ende]]-Tabelle1[[#This Row],[Beginn]]-Tabelle1[[#This Row],[Pause]]))</f>
        <v/>
      </c>
      <c r="J2129" s="2" t="str">
        <f>IF(ISNUMBER(Tabelle1[[#This Row],[Stunde]]),IF(Tabelle1[[#This Row],[Stunde]]&gt;0,Tabelle1[[#This Row],[Stunde]]*$J$1*24,""),"")</f>
        <v/>
      </c>
      <c r="K2129">
        <f>IF(MOD(Tabelle1[[#This Row],[Datum]],7)=1,SUMIF(Tabelle1[Datum],"&lt;="&amp;Tabelle1[[#This Row],[Datum]],Tabelle1[Betrag]),"")</f>
        <v>506.55999999999995</v>
      </c>
      <c r="L2129" s="6">
        <f>IF(MOD(Tabelle1[[#This Row],[Datum]],7)=1,SUMIF(Tabelle1[Datum],"&lt;="&amp;Tabelle1[[#This Row],[Datum]],Tabelle1[Stunde]),"")</f>
        <v>1.3333333333333333</v>
      </c>
    </row>
    <row r="2130" spans="2:12" hidden="1">
      <c r="B2130">
        <f>IF(Tabelle1[[#This Row],[Datum]]&lt;1,"",YEAR(Tabelle1[[#This Row],[Datum]]))</f>
        <v>2030</v>
      </c>
      <c r="C2130">
        <f>IF(Tabelle1[[#This Row],[Datum]]&lt;1,"",MONTH(Tabelle1[[#This Row],[Datum]]))</f>
        <v>10</v>
      </c>
      <c r="D2130" t="str">
        <f>IF(Tabelle1[[#This Row],[Verdienst]]="","",_xlfn.ISOWEEKNUM(Tabelle1[[#This Row],[Datum]]))</f>
        <v/>
      </c>
      <c r="E2130" s="5">
        <v>47784</v>
      </c>
      <c r="F2130" s="4"/>
      <c r="G2130" s="4"/>
      <c r="I2130" s="6" t="str">
        <f>IF(Tabelle1[[#This Row],[Beginn]]&lt;1,"",IF(OR(Tabelle1[[#This Row],[Beginn]]="Urlaub",Tabelle1[[#This Row],[Beginn]]="Krank",Tabelle1[[#This Row],[Beginn]]="Feiertag"),8/24,Tabelle1[[#This Row],[Ende]]-Tabelle1[[#This Row],[Beginn]]-Tabelle1[[#This Row],[Pause]]))</f>
        <v/>
      </c>
      <c r="J2130" s="2" t="str">
        <f>IF(ISNUMBER(Tabelle1[[#This Row],[Stunde]]),IF(Tabelle1[[#This Row],[Stunde]]&gt;0,Tabelle1[[#This Row],[Stunde]]*$J$1*24,""),"")</f>
        <v/>
      </c>
      <c r="K2130" t="str">
        <f>IF(MOD(Tabelle1[[#This Row],[Datum]],7)=1,SUMIF(Tabelle1[Datum],"&lt;="&amp;Tabelle1[[#This Row],[Datum]],Tabelle1[Betrag]),"")</f>
        <v/>
      </c>
      <c r="L2130" s="6" t="str">
        <f>IF(MOD(Tabelle1[[#This Row],[Datum]],7)=1,SUMIF(Tabelle1[Datum],"&lt;="&amp;Tabelle1[[#This Row],[Datum]],Tabelle1[Stunde]),"")</f>
        <v/>
      </c>
    </row>
    <row r="2131" spans="2:12" hidden="1">
      <c r="B2131">
        <f>IF(Tabelle1[[#This Row],[Datum]]&lt;1,"",YEAR(Tabelle1[[#This Row],[Datum]]))</f>
        <v>2030</v>
      </c>
      <c r="C2131">
        <f>IF(Tabelle1[[#This Row],[Datum]]&lt;1,"",MONTH(Tabelle1[[#This Row],[Datum]]))</f>
        <v>10</v>
      </c>
      <c r="D2131" t="str">
        <f>IF(Tabelle1[[#This Row],[Verdienst]]="","",_xlfn.ISOWEEKNUM(Tabelle1[[#This Row],[Datum]]))</f>
        <v/>
      </c>
      <c r="E2131" s="5">
        <v>47785</v>
      </c>
      <c r="F2131" s="4"/>
      <c r="G2131" s="4"/>
      <c r="I2131" s="6" t="str">
        <f>IF(Tabelle1[[#This Row],[Beginn]]&lt;1,"",IF(OR(Tabelle1[[#This Row],[Beginn]]="Urlaub",Tabelle1[[#This Row],[Beginn]]="Krank",Tabelle1[[#This Row],[Beginn]]="Feiertag"),8/24,Tabelle1[[#This Row],[Ende]]-Tabelle1[[#This Row],[Beginn]]-Tabelle1[[#This Row],[Pause]]))</f>
        <v/>
      </c>
      <c r="J2131" s="2" t="str">
        <f>IF(ISNUMBER(Tabelle1[[#This Row],[Stunde]]),IF(Tabelle1[[#This Row],[Stunde]]&gt;0,Tabelle1[[#This Row],[Stunde]]*$J$1*24,""),"")</f>
        <v/>
      </c>
      <c r="K2131" t="str">
        <f>IF(MOD(Tabelle1[[#This Row],[Datum]],7)=1,SUMIF(Tabelle1[Datum],"&lt;="&amp;Tabelle1[[#This Row],[Datum]],Tabelle1[Betrag]),"")</f>
        <v/>
      </c>
      <c r="L2131" s="6" t="str">
        <f>IF(MOD(Tabelle1[[#This Row],[Datum]],7)=1,SUMIF(Tabelle1[Datum],"&lt;="&amp;Tabelle1[[#This Row],[Datum]],Tabelle1[Stunde]),"")</f>
        <v/>
      </c>
    </row>
    <row r="2132" spans="2:12" hidden="1">
      <c r="B2132">
        <f>IF(Tabelle1[[#This Row],[Datum]]&lt;1,"",YEAR(Tabelle1[[#This Row],[Datum]]))</f>
        <v>2030</v>
      </c>
      <c r="C2132">
        <f>IF(Tabelle1[[#This Row],[Datum]]&lt;1,"",MONTH(Tabelle1[[#This Row],[Datum]]))</f>
        <v>10</v>
      </c>
      <c r="D2132" t="str">
        <f>IF(Tabelle1[[#This Row],[Verdienst]]="","",_xlfn.ISOWEEKNUM(Tabelle1[[#This Row],[Datum]]))</f>
        <v/>
      </c>
      <c r="E2132" s="5">
        <v>47786</v>
      </c>
      <c r="F2132" s="4"/>
      <c r="G2132" s="4"/>
      <c r="I2132" s="6" t="str">
        <f>IF(Tabelle1[[#This Row],[Beginn]]&lt;1,"",IF(OR(Tabelle1[[#This Row],[Beginn]]="Urlaub",Tabelle1[[#This Row],[Beginn]]="Krank",Tabelle1[[#This Row],[Beginn]]="Feiertag"),8/24,Tabelle1[[#This Row],[Ende]]-Tabelle1[[#This Row],[Beginn]]-Tabelle1[[#This Row],[Pause]]))</f>
        <v/>
      </c>
      <c r="J2132" s="2" t="str">
        <f>IF(ISNUMBER(Tabelle1[[#This Row],[Stunde]]),IF(Tabelle1[[#This Row],[Stunde]]&gt;0,Tabelle1[[#This Row],[Stunde]]*$J$1*24,""),"")</f>
        <v/>
      </c>
      <c r="K2132" t="str">
        <f>IF(MOD(Tabelle1[[#This Row],[Datum]],7)=1,SUMIF(Tabelle1[Datum],"&lt;="&amp;Tabelle1[[#This Row],[Datum]],Tabelle1[Betrag]),"")</f>
        <v/>
      </c>
      <c r="L2132" s="6" t="str">
        <f>IF(MOD(Tabelle1[[#This Row],[Datum]],7)=1,SUMIF(Tabelle1[Datum],"&lt;="&amp;Tabelle1[[#This Row],[Datum]],Tabelle1[Stunde]),"")</f>
        <v/>
      </c>
    </row>
    <row r="2133" spans="2:12" hidden="1">
      <c r="B2133">
        <f>IF(Tabelle1[[#This Row],[Datum]]&lt;1,"",YEAR(Tabelle1[[#This Row],[Datum]]))</f>
        <v>2030</v>
      </c>
      <c r="C2133">
        <f>IF(Tabelle1[[#This Row],[Datum]]&lt;1,"",MONTH(Tabelle1[[#This Row],[Datum]]))</f>
        <v>10</v>
      </c>
      <c r="D2133" t="str">
        <f>IF(Tabelle1[[#This Row],[Verdienst]]="","",_xlfn.ISOWEEKNUM(Tabelle1[[#This Row],[Datum]]))</f>
        <v/>
      </c>
      <c r="E2133" s="5">
        <v>47787</v>
      </c>
      <c r="F2133" s="4"/>
      <c r="G2133" s="4"/>
      <c r="I2133" s="6" t="str">
        <f>IF(Tabelle1[[#This Row],[Beginn]]&lt;1,"",IF(OR(Tabelle1[[#This Row],[Beginn]]="Urlaub",Tabelle1[[#This Row],[Beginn]]="Krank",Tabelle1[[#This Row],[Beginn]]="Feiertag"),8/24,Tabelle1[[#This Row],[Ende]]-Tabelle1[[#This Row],[Beginn]]-Tabelle1[[#This Row],[Pause]]))</f>
        <v/>
      </c>
      <c r="J2133" s="2" t="str">
        <f>IF(ISNUMBER(Tabelle1[[#This Row],[Stunde]]),IF(Tabelle1[[#This Row],[Stunde]]&gt;0,Tabelle1[[#This Row],[Stunde]]*$J$1*24,""),"")</f>
        <v/>
      </c>
      <c r="K2133" t="str">
        <f>IF(MOD(Tabelle1[[#This Row],[Datum]],7)=1,SUMIF(Tabelle1[Datum],"&lt;="&amp;Tabelle1[[#This Row],[Datum]],Tabelle1[Betrag]),"")</f>
        <v/>
      </c>
      <c r="L2133" s="6" t="str">
        <f>IF(MOD(Tabelle1[[#This Row],[Datum]],7)=1,SUMIF(Tabelle1[Datum],"&lt;="&amp;Tabelle1[[#This Row],[Datum]],Tabelle1[Stunde]),"")</f>
        <v/>
      </c>
    </row>
    <row r="2134" spans="2:12" hidden="1">
      <c r="B2134">
        <f>IF(Tabelle1[[#This Row],[Datum]]&lt;1,"",YEAR(Tabelle1[[#This Row],[Datum]]))</f>
        <v>2030</v>
      </c>
      <c r="C2134">
        <f>IF(Tabelle1[[#This Row],[Datum]]&lt;1,"",MONTH(Tabelle1[[#This Row],[Datum]]))</f>
        <v>11</v>
      </c>
      <c r="D2134" t="str">
        <f>IF(Tabelle1[[#This Row],[Verdienst]]="","",_xlfn.ISOWEEKNUM(Tabelle1[[#This Row],[Datum]]))</f>
        <v/>
      </c>
      <c r="E2134" s="5">
        <v>47788</v>
      </c>
      <c r="F2134" s="4"/>
      <c r="G2134" s="4"/>
      <c r="I2134" s="6" t="str">
        <f>IF(Tabelle1[[#This Row],[Beginn]]&lt;1,"",IF(OR(Tabelle1[[#This Row],[Beginn]]="Urlaub",Tabelle1[[#This Row],[Beginn]]="Krank",Tabelle1[[#This Row],[Beginn]]="Feiertag"),8/24,Tabelle1[[#This Row],[Ende]]-Tabelle1[[#This Row],[Beginn]]-Tabelle1[[#This Row],[Pause]]))</f>
        <v/>
      </c>
      <c r="J2134" s="2" t="str">
        <f>IF(ISNUMBER(Tabelle1[[#This Row],[Stunde]]),IF(Tabelle1[[#This Row],[Stunde]]&gt;0,Tabelle1[[#This Row],[Stunde]]*$J$1*24,""),"")</f>
        <v/>
      </c>
      <c r="K2134" t="str">
        <f>IF(MOD(Tabelle1[[#This Row],[Datum]],7)=1,SUMIF(Tabelle1[Datum],"&lt;="&amp;Tabelle1[[#This Row],[Datum]],Tabelle1[Betrag]),"")</f>
        <v/>
      </c>
      <c r="L2134" s="6" t="str">
        <f>IF(MOD(Tabelle1[[#This Row],[Datum]],7)=1,SUMIF(Tabelle1[Datum],"&lt;="&amp;Tabelle1[[#This Row],[Datum]],Tabelle1[Stunde]),"")</f>
        <v/>
      </c>
    </row>
    <row r="2135" spans="2:12" hidden="1">
      <c r="B2135">
        <f>IF(Tabelle1[[#This Row],[Datum]]&lt;1,"",YEAR(Tabelle1[[#This Row],[Datum]]))</f>
        <v>2030</v>
      </c>
      <c r="C2135">
        <f>IF(Tabelle1[[#This Row],[Datum]]&lt;1,"",MONTH(Tabelle1[[#This Row],[Datum]]))</f>
        <v>11</v>
      </c>
      <c r="D2135" t="str">
        <f>IF(Tabelle1[[#This Row],[Verdienst]]="","",_xlfn.ISOWEEKNUM(Tabelle1[[#This Row],[Datum]]))</f>
        <v/>
      </c>
      <c r="E2135" s="5">
        <v>47789</v>
      </c>
      <c r="F2135" s="4"/>
      <c r="G2135" s="4"/>
      <c r="I2135" s="6" t="str">
        <f>IF(Tabelle1[[#This Row],[Beginn]]&lt;1,"",IF(OR(Tabelle1[[#This Row],[Beginn]]="Urlaub",Tabelle1[[#This Row],[Beginn]]="Krank",Tabelle1[[#This Row],[Beginn]]="Feiertag"),8/24,Tabelle1[[#This Row],[Ende]]-Tabelle1[[#This Row],[Beginn]]-Tabelle1[[#This Row],[Pause]]))</f>
        <v/>
      </c>
      <c r="J2135" s="2" t="str">
        <f>IF(ISNUMBER(Tabelle1[[#This Row],[Stunde]]),IF(Tabelle1[[#This Row],[Stunde]]&gt;0,Tabelle1[[#This Row],[Stunde]]*$J$1*24,""),"")</f>
        <v/>
      </c>
      <c r="K2135" t="str">
        <f>IF(MOD(Tabelle1[[#This Row],[Datum]],7)=1,SUMIF(Tabelle1[Datum],"&lt;="&amp;Tabelle1[[#This Row],[Datum]],Tabelle1[Betrag]),"")</f>
        <v/>
      </c>
      <c r="L2135" s="6" t="str">
        <f>IF(MOD(Tabelle1[[#This Row],[Datum]],7)=1,SUMIF(Tabelle1[Datum],"&lt;="&amp;Tabelle1[[#This Row],[Datum]],Tabelle1[Stunde]),"")</f>
        <v/>
      </c>
    </row>
    <row r="2136" spans="2:12" hidden="1">
      <c r="B2136">
        <f>IF(Tabelle1[[#This Row],[Datum]]&lt;1,"",YEAR(Tabelle1[[#This Row],[Datum]]))</f>
        <v>2030</v>
      </c>
      <c r="C2136">
        <f>IF(Tabelle1[[#This Row],[Datum]]&lt;1,"",MONTH(Tabelle1[[#This Row],[Datum]]))</f>
        <v>11</v>
      </c>
      <c r="D2136">
        <f>IF(Tabelle1[[#This Row],[Verdienst]]="","",_xlfn.ISOWEEKNUM(Tabelle1[[#This Row],[Datum]]))</f>
        <v>44</v>
      </c>
      <c r="E2136" s="5">
        <v>47790</v>
      </c>
      <c r="F2136" s="4"/>
      <c r="G2136" s="4"/>
      <c r="I2136" s="6" t="str">
        <f>IF(Tabelle1[[#This Row],[Beginn]]&lt;1,"",IF(OR(Tabelle1[[#This Row],[Beginn]]="Urlaub",Tabelle1[[#This Row],[Beginn]]="Krank",Tabelle1[[#This Row],[Beginn]]="Feiertag"),8/24,Tabelle1[[#This Row],[Ende]]-Tabelle1[[#This Row],[Beginn]]-Tabelle1[[#This Row],[Pause]]))</f>
        <v/>
      </c>
      <c r="J2136" s="2" t="str">
        <f>IF(ISNUMBER(Tabelle1[[#This Row],[Stunde]]),IF(Tabelle1[[#This Row],[Stunde]]&gt;0,Tabelle1[[#This Row],[Stunde]]*$J$1*24,""),"")</f>
        <v/>
      </c>
      <c r="K2136">
        <f>IF(MOD(Tabelle1[[#This Row],[Datum]],7)=1,SUMIF(Tabelle1[Datum],"&lt;="&amp;Tabelle1[[#This Row],[Datum]],Tabelle1[Betrag]),"")</f>
        <v>506.55999999999995</v>
      </c>
      <c r="L2136" s="6">
        <f>IF(MOD(Tabelle1[[#This Row],[Datum]],7)=1,SUMIF(Tabelle1[Datum],"&lt;="&amp;Tabelle1[[#This Row],[Datum]],Tabelle1[Stunde]),"")</f>
        <v>1.3333333333333333</v>
      </c>
    </row>
    <row r="2137" spans="2:12" hidden="1">
      <c r="B2137">
        <f>IF(Tabelle1[[#This Row],[Datum]]&lt;1,"",YEAR(Tabelle1[[#This Row],[Datum]]))</f>
        <v>2030</v>
      </c>
      <c r="C2137">
        <f>IF(Tabelle1[[#This Row],[Datum]]&lt;1,"",MONTH(Tabelle1[[#This Row],[Datum]]))</f>
        <v>11</v>
      </c>
      <c r="D2137" t="str">
        <f>IF(Tabelle1[[#This Row],[Verdienst]]="","",_xlfn.ISOWEEKNUM(Tabelle1[[#This Row],[Datum]]))</f>
        <v/>
      </c>
      <c r="E2137" s="5">
        <v>47791</v>
      </c>
      <c r="F2137" s="4"/>
      <c r="G2137" s="4"/>
      <c r="I2137" s="6" t="str">
        <f>IF(Tabelle1[[#This Row],[Beginn]]&lt;1,"",IF(OR(Tabelle1[[#This Row],[Beginn]]="Urlaub",Tabelle1[[#This Row],[Beginn]]="Krank",Tabelle1[[#This Row],[Beginn]]="Feiertag"),8/24,Tabelle1[[#This Row],[Ende]]-Tabelle1[[#This Row],[Beginn]]-Tabelle1[[#This Row],[Pause]]))</f>
        <v/>
      </c>
      <c r="J2137" s="2" t="str">
        <f>IF(ISNUMBER(Tabelle1[[#This Row],[Stunde]]),IF(Tabelle1[[#This Row],[Stunde]]&gt;0,Tabelle1[[#This Row],[Stunde]]*$J$1*24,""),"")</f>
        <v/>
      </c>
      <c r="K2137" t="str">
        <f>IF(MOD(Tabelle1[[#This Row],[Datum]],7)=1,SUMIF(Tabelle1[Datum],"&lt;="&amp;Tabelle1[[#This Row],[Datum]],Tabelle1[Betrag]),"")</f>
        <v/>
      </c>
      <c r="L2137" s="6" t="str">
        <f>IF(MOD(Tabelle1[[#This Row],[Datum]],7)=1,SUMIF(Tabelle1[Datum],"&lt;="&amp;Tabelle1[[#This Row],[Datum]],Tabelle1[Stunde]),"")</f>
        <v/>
      </c>
    </row>
    <row r="2138" spans="2:12" hidden="1">
      <c r="B2138">
        <f>IF(Tabelle1[[#This Row],[Datum]]&lt;1,"",YEAR(Tabelle1[[#This Row],[Datum]]))</f>
        <v>2030</v>
      </c>
      <c r="C2138">
        <f>IF(Tabelle1[[#This Row],[Datum]]&lt;1,"",MONTH(Tabelle1[[#This Row],[Datum]]))</f>
        <v>11</v>
      </c>
      <c r="D2138" t="str">
        <f>IF(Tabelle1[[#This Row],[Verdienst]]="","",_xlfn.ISOWEEKNUM(Tabelle1[[#This Row],[Datum]]))</f>
        <v/>
      </c>
      <c r="E2138" s="5">
        <v>47792</v>
      </c>
      <c r="F2138" s="4"/>
      <c r="G2138" s="4"/>
      <c r="I2138" s="6" t="str">
        <f>IF(Tabelle1[[#This Row],[Beginn]]&lt;1,"",IF(OR(Tabelle1[[#This Row],[Beginn]]="Urlaub",Tabelle1[[#This Row],[Beginn]]="Krank",Tabelle1[[#This Row],[Beginn]]="Feiertag"),8/24,Tabelle1[[#This Row],[Ende]]-Tabelle1[[#This Row],[Beginn]]-Tabelle1[[#This Row],[Pause]]))</f>
        <v/>
      </c>
      <c r="J2138" s="2" t="str">
        <f>IF(ISNUMBER(Tabelle1[[#This Row],[Stunde]]),IF(Tabelle1[[#This Row],[Stunde]]&gt;0,Tabelle1[[#This Row],[Stunde]]*$J$1*24,""),"")</f>
        <v/>
      </c>
      <c r="K2138" t="str">
        <f>IF(MOD(Tabelle1[[#This Row],[Datum]],7)=1,SUMIF(Tabelle1[Datum],"&lt;="&amp;Tabelle1[[#This Row],[Datum]],Tabelle1[Betrag]),"")</f>
        <v/>
      </c>
      <c r="L2138" s="6" t="str">
        <f>IF(MOD(Tabelle1[[#This Row],[Datum]],7)=1,SUMIF(Tabelle1[Datum],"&lt;="&amp;Tabelle1[[#This Row],[Datum]],Tabelle1[Stunde]),"")</f>
        <v/>
      </c>
    </row>
    <row r="2139" spans="2:12" hidden="1">
      <c r="B2139">
        <f>IF(Tabelle1[[#This Row],[Datum]]&lt;1,"",YEAR(Tabelle1[[#This Row],[Datum]]))</f>
        <v>2030</v>
      </c>
      <c r="C2139">
        <f>IF(Tabelle1[[#This Row],[Datum]]&lt;1,"",MONTH(Tabelle1[[#This Row],[Datum]]))</f>
        <v>11</v>
      </c>
      <c r="D2139" t="str">
        <f>IF(Tabelle1[[#This Row],[Verdienst]]="","",_xlfn.ISOWEEKNUM(Tabelle1[[#This Row],[Datum]]))</f>
        <v/>
      </c>
      <c r="E2139" s="5">
        <v>47793</v>
      </c>
      <c r="F2139" s="4"/>
      <c r="G2139" s="4"/>
      <c r="I2139" s="6" t="str">
        <f>IF(Tabelle1[[#This Row],[Beginn]]&lt;1,"",IF(OR(Tabelle1[[#This Row],[Beginn]]="Urlaub",Tabelle1[[#This Row],[Beginn]]="Krank",Tabelle1[[#This Row],[Beginn]]="Feiertag"),8/24,Tabelle1[[#This Row],[Ende]]-Tabelle1[[#This Row],[Beginn]]-Tabelle1[[#This Row],[Pause]]))</f>
        <v/>
      </c>
      <c r="J2139" s="2" t="str">
        <f>IF(ISNUMBER(Tabelle1[[#This Row],[Stunde]]),IF(Tabelle1[[#This Row],[Stunde]]&gt;0,Tabelle1[[#This Row],[Stunde]]*$J$1*24,""),"")</f>
        <v/>
      </c>
      <c r="K2139" t="str">
        <f>IF(MOD(Tabelle1[[#This Row],[Datum]],7)=1,SUMIF(Tabelle1[Datum],"&lt;="&amp;Tabelle1[[#This Row],[Datum]],Tabelle1[Betrag]),"")</f>
        <v/>
      </c>
      <c r="L2139" s="6" t="str">
        <f>IF(MOD(Tabelle1[[#This Row],[Datum]],7)=1,SUMIF(Tabelle1[Datum],"&lt;="&amp;Tabelle1[[#This Row],[Datum]],Tabelle1[Stunde]),"")</f>
        <v/>
      </c>
    </row>
    <row r="2140" spans="2:12" hidden="1">
      <c r="B2140">
        <f>IF(Tabelle1[[#This Row],[Datum]]&lt;1,"",YEAR(Tabelle1[[#This Row],[Datum]]))</f>
        <v>2030</v>
      </c>
      <c r="C2140">
        <f>IF(Tabelle1[[#This Row],[Datum]]&lt;1,"",MONTH(Tabelle1[[#This Row],[Datum]]))</f>
        <v>11</v>
      </c>
      <c r="D2140" t="str">
        <f>IF(Tabelle1[[#This Row],[Verdienst]]="","",_xlfn.ISOWEEKNUM(Tabelle1[[#This Row],[Datum]]))</f>
        <v/>
      </c>
      <c r="E2140" s="5">
        <v>47794</v>
      </c>
      <c r="F2140" s="4"/>
      <c r="G2140" s="4"/>
      <c r="I2140" s="6" t="str">
        <f>IF(Tabelle1[[#This Row],[Beginn]]&lt;1,"",IF(OR(Tabelle1[[#This Row],[Beginn]]="Urlaub",Tabelle1[[#This Row],[Beginn]]="Krank",Tabelle1[[#This Row],[Beginn]]="Feiertag"),8/24,Tabelle1[[#This Row],[Ende]]-Tabelle1[[#This Row],[Beginn]]-Tabelle1[[#This Row],[Pause]]))</f>
        <v/>
      </c>
      <c r="J2140" s="2" t="str">
        <f>IF(ISNUMBER(Tabelle1[[#This Row],[Stunde]]),IF(Tabelle1[[#This Row],[Stunde]]&gt;0,Tabelle1[[#This Row],[Stunde]]*$J$1*24,""),"")</f>
        <v/>
      </c>
      <c r="K2140" t="str">
        <f>IF(MOD(Tabelle1[[#This Row],[Datum]],7)=1,SUMIF(Tabelle1[Datum],"&lt;="&amp;Tabelle1[[#This Row],[Datum]],Tabelle1[Betrag]),"")</f>
        <v/>
      </c>
      <c r="L2140" s="6" t="str">
        <f>IF(MOD(Tabelle1[[#This Row],[Datum]],7)=1,SUMIF(Tabelle1[Datum],"&lt;="&amp;Tabelle1[[#This Row],[Datum]],Tabelle1[Stunde]),"")</f>
        <v/>
      </c>
    </row>
    <row r="2141" spans="2:12" hidden="1">
      <c r="B2141">
        <f>IF(Tabelle1[[#This Row],[Datum]]&lt;1,"",YEAR(Tabelle1[[#This Row],[Datum]]))</f>
        <v>2030</v>
      </c>
      <c r="C2141">
        <f>IF(Tabelle1[[#This Row],[Datum]]&lt;1,"",MONTH(Tabelle1[[#This Row],[Datum]]))</f>
        <v>11</v>
      </c>
      <c r="D2141" t="str">
        <f>IF(Tabelle1[[#This Row],[Verdienst]]="","",_xlfn.ISOWEEKNUM(Tabelle1[[#This Row],[Datum]]))</f>
        <v/>
      </c>
      <c r="E2141" s="5">
        <v>47795</v>
      </c>
      <c r="F2141" s="4"/>
      <c r="G2141" s="4"/>
      <c r="I2141" s="6" t="str">
        <f>IF(Tabelle1[[#This Row],[Beginn]]&lt;1,"",IF(OR(Tabelle1[[#This Row],[Beginn]]="Urlaub",Tabelle1[[#This Row],[Beginn]]="Krank",Tabelle1[[#This Row],[Beginn]]="Feiertag"),8/24,Tabelle1[[#This Row],[Ende]]-Tabelle1[[#This Row],[Beginn]]-Tabelle1[[#This Row],[Pause]]))</f>
        <v/>
      </c>
      <c r="J2141" s="2" t="str">
        <f>IF(ISNUMBER(Tabelle1[[#This Row],[Stunde]]),IF(Tabelle1[[#This Row],[Stunde]]&gt;0,Tabelle1[[#This Row],[Stunde]]*$J$1*24,""),"")</f>
        <v/>
      </c>
      <c r="K2141" t="str">
        <f>IF(MOD(Tabelle1[[#This Row],[Datum]],7)=1,SUMIF(Tabelle1[Datum],"&lt;="&amp;Tabelle1[[#This Row],[Datum]],Tabelle1[Betrag]),"")</f>
        <v/>
      </c>
      <c r="L2141" s="6" t="str">
        <f>IF(MOD(Tabelle1[[#This Row],[Datum]],7)=1,SUMIF(Tabelle1[Datum],"&lt;="&amp;Tabelle1[[#This Row],[Datum]],Tabelle1[Stunde]),"")</f>
        <v/>
      </c>
    </row>
    <row r="2142" spans="2:12" hidden="1">
      <c r="B2142">
        <f>IF(Tabelle1[[#This Row],[Datum]]&lt;1,"",YEAR(Tabelle1[[#This Row],[Datum]]))</f>
        <v>2030</v>
      </c>
      <c r="C2142">
        <f>IF(Tabelle1[[#This Row],[Datum]]&lt;1,"",MONTH(Tabelle1[[#This Row],[Datum]]))</f>
        <v>11</v>
      </c>
      <c r="D2142" t="str">
        <f>IF(Tabelle1[[#This Row],[Verdienst]]="","",_xlfn.ISOWEEKNUM(Tabelle1[[#This Row],[Datum]]))</f>
        <v/>
      </c>
      <c r="E2142" s="5">
        <v>47796</v>
      </c>
      <c r="F2142" s="4"/>
      <c r="G2142" s="4"/>
      <c r="I2142" s="6" t="str">
        <f>IF(Tabelle1[[#This Row],[Beginn]]&lt;1,"",IF(OR(Tabelle1[[#This Row],[Beginn]]="Urlaub",Tabelle1[[#This Row],[Beginn]]="Krank",Tabelle1[[#This Row],[Beginn]]="Feiertag"),8/24,Tabelle1[[#This Row],[Ende]]-Tabelle1[[#This Row],[Beginn]]-Tabelle1[[#This Row],[Pause]]))</f>
        <v/>
      </c>
      <c r="J2142" s="2" t="str">
        <f>IF(ISNUMBER(Tabelle1[[#This Row],[Stunde]]),IF(Tabelle1[[#This Row],[Stunde]]&gt;0,Tabelle1[[#This Row],[Stunde]]*$J$1*24,""),"")</f>
        <v/>
      </c>
      <c r="K2142" t="str">
        <f>IF(MOD(Tabelle1[[#This Row],[Datum]],7)=1,SUMIF(Tabelle1[Datum],"&lt;="&amp;Tabelle1[[#This Row],[Datum]],Tabelle1[Betrag]),"")</f>
        <v/>
      </c>
      <c r="L2142" s="6" t="str">
        <f>IF(MOD(Tabelle1[[#This Row],[Datum]],7)=1,SUMIF(Tabelle1[Datum],"&lt;="&amp;Tabelle1[[#This Row],[Datum]],Tabelle1[Stunde]),"")</f>
        <v/>
      </c>
    </row>
    <row r="2143" spans="2:12" hidden="1">
      <c r="B2143">
        <f>IF(Tabelle1[[#This Row],[Datum]]&lt;1,"",YEAR(Tabelle1[[#This Row],[Datum]]))</f>
        <v>2030</v>
      </c>
      <c r="C2143">
        <f>IF(Tabelle1[[#This Row],[Datum]]&lt;1,"",MONTH(Tabelle1[[#This Row],[Datum]]))</f>
        <v>11</v>
      </c>
      <c r="D2143">
        <f>IF(Tabelle1[[#This Row],[Verdienst]]="","",_xlfn.ISOWEEKNUM(Tabelle1[[#This Row],[Datum]]))</f>
        <v>45</v>
      </c>
      <c r="E2143" s="5">
        <v>47797</v>
      </c>
      <c r="F2143" s="4"/>
      <c r="G2143" s="4"/>
      <c r="I2143" s="6" t="str">
        <f>IF(Tabelle1[[#This Row],[Beginn]]&lt;1,"",IF(OR(Tabelle1[[#This Row],[Beginn]]="Urlaub",Tabelle1[[#This Row],[Beginn]]="Krank",Tabelle1[[#This Row],[Beginn]]="Feiertag"),8/24,Tabelle1[[#This Row],[Ende]]-Tabelle1[[#This Row],[Beginn]]-Tabelle1[[#This Row],[Pause]]))</f>
        <v/>
      </c>
      <c r="J2143" s="2" t="str">
        <f>IF(ISNUMBER(Tabelle1[[#This Row],[Stunde]]),IF(Tabelle1[[#This Row],[Stunde]]&gt;0,Tabelle1[[#This Row],[Stunde]]*$J$1*24,""),"")</f>
        <v/>
      </c>
      <c r="K2143">
        <f>IF(MOD(Tabelle1[[#This Row],[Datum]],7)=1,SUMIF(Tabelle1[Datum],"&lt;="&amp;Tabelle1[[#This Row],[Datum]],Tabelle1[Betrag]),"")</f>
        <v>506.55999999999995</v>
      </c>
      <c r="L2143" s="6">
        <f>IF(MOD(Tabelle1[[#This Row],[Datum]],7)=1,SUMIF(Tabelle1[Datum],"&lt;="&amp;Tabelle1[[#This Row],[Datum]],Tabelle1[Stunde]),"")</f>
        <v>1.3333333333333333</v>
      </c>
    </row>
    <row r="2144" spans="2:12" hidden="1">
      <c r="B2144">
        <f>IF(Tabelle1[[#This Row],[Datum]]&lt;1,"",YEAR(Tabelle1[[#This Row],[Datum]]))</f>
        <v>2030</v>
      </c>
      <c r="C2144">
        <f>IF(Tabelle1[[#This Row],[Datum]]&lt;1,"",MONTH(Tabelle1[[#This Row],[Datum]]))</f>
        <v>11</v>
      </c>
      <c r="D2144" t="str">
        <f>IF(Tabelle1[[#This Row],[Verdienst]]="","",_xlfn.ISOWEEKNUM(Tabelle1[[#This Row],[Datum]]))</f>
        <v/>
      </c>
      <c r="E2144" s="5">
        <v>47798</v>
      </c>
      <c r="F2144" s="4"/>
      <c r="G2144" s="4"/>
      <c r="I2144" s="6" t="str">
        <f>IF(Tabelle1[[#This Row],[Beginn]]&lt;1,"",IF(OR(Tabelle1[[#This Row],[Beginn]]="Urlaub",Tabelle1[[#This Row],[Beginn]]="Krank",Tabelle1[[#This Row],[Beginn]]="Feiertag"),8/24,Tabelle1[[#This Row],[Ende]]-Tabelle1[[#This Row],[Beginn]]-Tabelle1[[#This Row],[Pause]]))</f>
        <v/>
      </c>
      <c r="J2144" s="2" t="str">
        <f>IF(ISNUMBER(Tabelle1[[#This Row],[Stunde]]),IF(Tabelle1[[#This Row],[Stunde]]&gt;0,Tabelle1[[#This Row],[Stunde]]*$J$1*24,""),"")</f>
        <v/>
      </c>
      <c r="K2144" t="str">
        <f>IF(MOD(Tabelle1[[#This Row],[Datum]],7)=1,SUMIF(Tabelle1[Datum],"&lt;="&amp;Tabelle1[[#This Row],[Datum]],Tabelle1[Betrag]),"")</f>
        <v/>
      </c>
      <c r="L2144" s="6" t="str">
        <f>IF(MOD(Tabelle1[[#This Row],[Datum]],7)=1,SUMIF(Tabelle1[Datum],"&lt;="&amp;Tabelle1[[#This Row],[Datum]],Tabelle1[Stunde]),"")</f>
        <v/>
      </c>
    </row>
    <row r="2145" spans="2:12" hidden="1">
      <c r="B2145">
        <f>IF(Tabelle1[[#This Row],[Datum]]&lt;1,"",YEAR(Tabelle1[[#This Row],[Datum]]))</f>
        <v>2030</v>
      </c>
      <c r="C2145">
        <f>IF(Tabelle1[[#This Row],[Datum]]&lt;1,"",MONTH(Tabelle1[[#This Row],[Datum]]))</f>
        <v>11</v>
      </c>
      <c r="D2145" t="str">
        <f>IF(Tabelle1[[#This Row],[Verdienst]]="","",_xlfn.ISOWEEKNUM(Tabelle1[[#This Row],[Datum]]))</f>
        <v/>
      </c>
      <c r="E2145" s="5">
        <v>47799</v>
      </c>
      <c r="F2145" s="4"/>
      <c r="G2145" s="4"/>
      <c r="I2145" s="6" t="str">
        <f>IF(Tabelle1[[#This Row],[Beginn]]&lt;1,"",IF(OR(Tabelle1[[#This Row],[Beginn]]="Urlaub",Tabelle1[[#This Row],[Beginn]]="Krank",Tabelle1[[#This Row],[Beginn]]="Feiertag"),8/24,Tabelle1[[#This Row],[Ende]]-Tabelle1[[#This Row],[Beginn]]-Tabelle1[[#This Row],[Pause]]))</f>
        <v/>
      </c>
      <c r="J2145" s="2" t="str">
        <f>IF(ISNUMBER(Tabelle1[[#This Row],[Stunde]]),IF(Tabelle1[[#This Row],[Stunde]]&gt;0,Tabelle1[[#This Row],[Stunde]]*$J$1*24,""),"")</f>
        <v/>
      </c>
      <c r="K2145" t="str">
        <f>IF(MOD(Tabelle1[[#This Row],[Datum]],7)=1,SUMIF(Tabelle1[Datum],"&lt;="&amp;Tabelle1[[#This Row],[Datum]],Tabelle1[Betrag]),"")</f>
        <v/>
      </c>
      <c r="L2145" s="6" t="str">
        <f>IF(MOD(Tabelle1[[#This Row],[Datum]],7)=1,SUMIF(Tabelle1[Datum],"&lt;="&amp;Tabelle1[[#This Row],[Datum]],Tabelle1[Stunde]),"")</f>
        <v/>
      </c>
    </row>
    <row r="2146" spans="2:12" hidden="1">
      <c r="B2146">
        <f>IF(Tabelle1[[#This Row],[Datum]]&lt;1,"",YEAR(Tabelle1[[#This Row],[Datum]]))</f>
        <v>2030</v>
      </c>
      <c r="C2146">
        <f>IF(Tabelle1[[#This Row],[Datum]]&lt;1,"",MONTH(Tabelle1[[#This Row],[Datum]]))</f>
        <v>11</v>
      </c>
      <c r="D2146" t="str">
        <f>IF(Tabelle1[[#This Row],[Verdienst]]="","",_xlfn.ISOWEEKNUM(Tabelle1[[#This Row],[Datum]]))</f>
        <v/>
      </c>
      <c r="E2146" s="5">
        <v>47800</v>
      </c>
      <c r="F2146" s="4"/>
      <c r="G2146" s="4"/>
      <c r="I2146" s="6" t="str">
        <f>IF(Tabelle1[[#This Row],[Beginn]]&lt;1,"",IF(OR(Tabelle1[[#This Row],[Beginn]]="Urlaub",Tabelle1[[#This Row],[Beginn]]="Krank",Tabelle1[[#This Row],[Beginn]]="Feiertag"),8/24,Tabelle1[[#This Row],[Ende]]-Tabelle1[[#This Row],[Beginn]]-Tabelle1[[#This Row],[Pause]]))</f>
        <v/>
      </c>
      <c r="J2146" s="2" t="str">
        <f>IF(ISNUMBER(Tabelle1[[#This Row],[Stunde]]),IF(Tabelle1[[#This Row],[Stunde]]&gt;0,Tabelle1[[#This Row],[Stunde]]*$J$1*24,""),"")</f>
        <v/>
      </c>
      <c r="K2146" t="str">
        <f>IF(MOD(Tabelle1[[#This Row],[Datum]],7)=1,SUMIF(Tabelle1[Datum],"&lt;="&amp;Tabelle1[[#This Row],[Datum]],Tabelle1[Betrag]),"")</f>
        <v/>
      </c>
      <c r="L2146" s="6" t="str">
        <f>IF(MOD(Tabelle1[[#This Row],[Datum]],7)=1,SUMIF(Tabelle1[Datum],"&lt;="&amp;Tabelle1[[#This Row],[Datum]],Tabelle1[Stunde]),"")</f>
        <v/>
      </c>
    </row>
    <row r="2147" spans="2:12" hidden="1">
      <c r="B2147">
        <f>IF(Tabelle1[[#This Row],[Datum]]&lt;1,"",YEAR(Tabelle1[[#This Row],[Datum]]))</f>
        <v>2030</v>
      </c>
      <c r="C2147">
        <f>IF(Tabelle1[[#This Row],[Datum]]&lt;1,"",MONTH(Tabelle1[[#This Row],[Datum]]))</f>
        <v>11</v>
      </c>
      <c r="D2147" t="str">
        <f>IF(Tabelle1[[#This Row],[Verdienst]]="","",_xlfn.ISOWEEKNUM(Tabelle1[[#This Row],[Datum]]))</f>
        <v/>
      </c>
      <c r="E2147" s="5">
        <v>47801</v>
      </c>
      <c r="F2147" s="4"/>
      <c r="G2147" s="4"/>
      <c r="I2147" s="6" t="str">
        <f>IF(Tabelle1[[#This Row],[Beginn]]&lt;1,"",IF(OR(Tabelle1[[#This Row],[Beginn]]="Urlaub",Tabelle1[[#This Row],[Beginn]]="Krank",Tabelle1[[#This Row],[Beginn]]="Feiertag"),8/24,Tabelle1[[#This Row],[Ende]]-Tabelle1[[#This Row],[Beginn]]-Tabelle1[[#This Row],[Pause]]))</f>
        <v/>
      </c>
      <c r="J2147" s="2" t="str">
        <f>IF(ISNUMBER(Tabelle1[[#This Row],[Stunde]]),IF(Tabelle1[[#This Row],[Stunde]]&gt;0,Tabelle1[[#This Row],[Stunde]]*$J$1*24,""),"")</f>
        <v/>
      </c>
      <c r="K2147" t="str">
        <f>IF(MOD(Tabelle1[[#This Row],[Datum]],7)=1,SUMIF(Tabelle1[Datum],"&lt;="&amp;Tabelle1[[#This Row],[Datum]],Tabelle1[Betrag]),"")</f>
        <v/>
      </c>
      <c r="L2147" s="6" t="str">
        <f>IF(MOD(Tabelle1[[#This Row],[Datum]],7)=1,SUMIF(Tabelle1[Datum],"&lt;="&amp;Tabelle1[[#This Row],[Datum]],Tabelle1[Stunde]),"")</f>
        <v/>
      </c>
    </row>
    <row r="2148" spans="2:12" hidden="1">
      <c r="B2148">
        <f>IF(Tabelle1[[#This Row],[Datum]]&lt;1,"",YEAR(Tabelle1[[#This Row],[Datum]]))</f>
        <v>2030</v>
      </c>
      <c r="C2148">
        <f>IF(Tabelle1[[#This Row],[Datum]]&lt;1,"",MONTH(Tabelle1[[#This Row],[Datum]]))</f>
        <v>11</v>
      </c>
      <c r="D2148" t="str">
        <f>IF(Tabelle1[[#This Row],[Verdienst]]="","",_xlfn.ISOWEEKNUM(Tabelle1[[#This Row],[Datum]]))</f>
        <v/>
      </c>
      <c r="E2148" s="5">
        <v>47802</v>
      </c>
      <c r="F2148" s="4"/>
      <c r="G2148" s="4"/>
      <c r="I2148" s="6" t="str">
        <f>IF(Tabelle1[[#This Row],[Beginn]]&lt;1,"",IF(OR(Tabelle1[[#This Row],[Beginn]]="Urlaub",Tabelle1[[#This Row],[Beginn]]="Krank",Tabelle1[[#This Row],[Beginn]]="Feiertag"),8/24,Tabelle1[[#This Row],[Ende]]-Tabelle1[[#This Row],[Beginn]]-Tabelle1[[#This Row],[Pause]]))</f>
        <v/>
      </c>
      <c r="J2148" s="2" t="str">
        <f>IF(ISNUMBER(Tabelle1[[#This Row],[Stunde]]),IF(Tabelle1[[#This Row],[Stunde]]&gt;0,Tabelle1[[#This Row],[Stunde]]*$J$1*24,""),"")</f>
        <v/>
      </c>
      <c r="K2148" t="str">
        <f>IF(MOD(Tabelle1[[#This Row],[Datum]],7)=1,SUMIF(Tabelle1[Datum],"&lt;="&amp;Tabelle1[[#This Row],[Datum]],Tabelle1[Betrag]),"")</f>
        <v/>
      </c>
      <c r="L2148" s="6" t="str">
        <f>IF(MOD(Tabelle1[[#This Row],[Datum]],7)=1,SUMIF(Tabelle1[Datum],"&lt;="&amp;Tabelle1[[#This Row],[Datum]],Tabelle1[Stunde]),"")</f>
        <v/>
      </c>
    </row>
    <row r="2149" spans="2:12" hidden="1">
      <c r="B2149">
        <f>IF(Tabelle1[[#This Row],[Datum]]&lt;1,"",YEAR(Tabelle1[[#This Row],[Datum]]))</f>
        <v>2030</v>
      </c>
      <c r="C2149">
        <f>IF(Tabelle1[[#This Row],[Datum]]&lt;1,"",MONTH(Tabelle1[[#This Row],[Datum]]))</f>
        <v>11</v>
      </c>
      <c r="D2149" t="str">
        <f>IF(Tabelle1[[#This Row],[Verdienst]]="","",_xlfn.ISOWEEKNUM(Tabelle1[[#This Row],[Datum]]))</f>
        <v/>
      </c>
      <c r="E2149" s="5">
        <v>47803</v>
      </c>
      <c r="F2149" s="4"/>
      <c r="G2149" s="4"/>
      <c r="I2149" s="6" t="str">
        <f>IF(Tabelle1[[#This Row],[Beginn]]&lt;1,"",IF(OR(Tabelle1[[#This Row],[Beginn]]="Urlaub",Tabelle1[[#This Row],[Beginn]]="Krank",Tabelle1[[#This Row],[Beginn]]="Feiertag"),8/24,Tabelle1[[#This Row],[Ende]]-Tabelle1[[#This Row],[Beginn]]-Tabelle1[[#This Row],[Pause]]))</f>
        <v/>
      </c>
      <c r="J2149" s="2" t="str">
        <f>IF(ISNUMBER(Tabelle1[[#This Row],[Stunde]]),IF(Tabelle1[[#This Row],[Stunde]]&gt;0,Tabelle1[[#This Row],[Stunde]]*$J$1*24,""),"")</f>
        <v/>
      </c>
      <c r="K2149" t="str">
        <f>IF(MOD(Tabelle1[[#This Row],[Datum]],7)=1,SUMIF(Tabelle1[Datum],"&lt;="&amp;Tabelle1[[#This Row],[Datum]],Tabelle1[Betrag]),"")</f>
        <v/>
      </c>
      <c r="L2149" s="6" t="str">
        <f>IF(MOD(Tabelle1[[#This Row],[Datum]],7)=1,SUMIF(Tabelle1[Datum],"&lt;="&amp;Tabelle1[[#This Row],[Datum]],Tabelle1[Stunde]),"")</f>
        <v/>
      </c>
    </row>
    <row r="2150" spans="2:12" hidden="1">
      <c r="B2150">
        <f>IF(Tabelle1[[#This Row],[Datum]]&lt;1,"",YEAR(Tabelle1[[#This Row],[Datum]]))</f>
        <v>2030</v>
      </c>
      <c r="C2150">
        <f>IF(Tabelle1[[#This Row],[Datum]]&lt;1,"",MONTH(Tabelle1[[#This Row],[Datum]]))</f>
        <v>11</v>
      </c>
      <c r="D2150">
        <f>IF(Tabelle1[[#This Row],[Verdienst]]="","",_xlfn.ISOWEEKNUM(Tabelle1[[#This Row],[Datum]]))</f>
        <v>46</v>
      </c>
      <c r="E2150" s="5">
        <v>47804</v>
      </c>
      <c r="F2150" s="4"/>
      <c r="G2150" s="4"/>
      <c r="I2150" s="6" t="str">
        <f>IF(Tabelle1[[#This Row],[Beginn]]&lt;1,"",IF(OR(Tabelle1[[#This Row],[Beginn]]="Urlaub",Tabelle1[[#This Row],[Beginn]]="Krank",Tabelle1[[#This Row],[Beginn]]="Feiertag"),8/24,Tabelle1[[#This Row],[Ende]]-Tabelle1[[#This Row],[Beginn]]-Tabelle1[[#This Row],[Pause]]))</f>
        <v/>
      </c>
      <c r="J2150" s="2" t="str">
        <f>IF(ISNUMBER(Tabelle1[[#This Row],[Stunde]]),IF(Tabelle1[[#This Row],[Stunde]]&gt;0,Tabelle1[[#This Row],[Stunde]]*$J$1*24,""),"")</f>
        <v/>
      </c>
      <c r="K2150">
        <f>IF(MOD(Tabelle1[[#This Row],[Datum]],7)=1,SUMIF(Tabelle1[Datum],"&lt;="&amp;Tabelle1[[#This Row],[Datum]],Tabelle1[Betrag]),"")</f>
        <v>506.55999999999995</v>
      </c>
      <c r="L2150" s="6">
        <f>IF(MOD(Tabelle1[[#This Row],[Datum]],7)=1,SUMIF(Tabelle1[Datum],"&lt;="&amp;Tabelle1[[#This Row],[Datum]],Tabelle1[Stunde]),"")</f>
        <v>1.3333333333333333</v>
      </c>
    </row>
    <row r="2151" spans="2:12" hidden="1">
      <c r="B2151">
        <f>IF(Tabelle1[[#This Row],[Datum]]&lt;1,"",YEAR(Tabelle1[[#This Row],[Datum]]))</f>
        <v>2030</v>
      </c>
      <c r="C2151">
        <f>IF(Tabelle1[[#This Row],[Datum]]&lt;1,"",MONTH(Tabelle1[[#This Row],[Datum]]))</f>
        <v>11</v>
      </c>
      <c r="D2151" t="str">
        <f>IF(Tabelle1[[#This Row],[Verdienst]]="","",_xlfn.ISOWEEKNUM(Tabelle1[[#This Row],[Datum]]))</f>
        <v/>
      </c>
      <c r="E2151" s="5">
        <v>47805</v>
      </c>
      <c r="F2151" s="4"/>
      <c r="G2151" s="4"/>
      <c r="I2151" s="6" t="str">
        <f>IF(Tabelle1[[#This Row],[Beginn]]&lt;1,"",IF(OR(Tabelle1[[#This Row],[Beginn]]="Urlaub",Tabelle1[[#This Row],[Beginn]]="Krank",Tabelle1[[#This Row],[Beginn]]="Feiertag"),8/24,Tabelle1[[#This Row],[Ende]]-Tabelle1[[#This Row],[Beginn]]-Tabelle1[[#This Row],[Pause]]))</f>
        <v/>
      </c>
      <c r="J2151" s="2" t="str">
        <f>IF(ISNUMBER(Tabelle1[[#This Row],[Stunde]]),IF(Tabelle1[[#This Row],[Stunde]]&gt;0,Tabelle1[[#This Row],[Stunde]]*$J$1*24,""),"")</f>
        <v/>
      </c>
      <c r="K2151" t="str">
        <f>IF(MOD(Tabelle1[[#This Row],[Datum]],7)=1,SUMIF(Tabelle1[Datum],"&lt;="&amp;Tabelle1[[#This Row],[Datum]],Tabelle1[Betrag]),"")</f>
        <v/>
      </c>
      <c r="L2151" s="6" t="str">
        <f>IF(MOD(Tabelle1[[#This Row],[Datum]],7)=1,SUMIF(Tabelle1[Datum],"&lt;="&amp;Tabelle1[[#This Row],[Datum]],Tabelle1[Stunde]),"")</f>
        <v/>
      </c>
    </row>
    <row r="2152" spans="2:12" hidden="1">
      <c r="B2152">
        <f>IF(Tabelle1[[#This Row],[Datum]]&lt;1,"",YEAR(Tabelle1[[#This Row],[Datum]]))</f>
        <v>2030</v>
      </c>
      <c r="C2152">
        <f>IF(Tabelle1[[#This Row],[Datum]]&lt;1,"",MONTH(Tabelle1[[#This Row],[Datum]]))</f>
        <v>11</v>
      </c>
      <c r="D2152" t="str">
        <f>IF(Tabelle1[[#This Row],[Verdienst]]="","",_xlfn.ISOWEEKNUM(Tabelle1[[#This Row],[Datum]]))</f>
        <v/>
      </c>
      <c r="E2152" s="5">
        <v>47806</v>
      </c>
      <c r="F2152" s="4"/>
      <c r="G2152" s="4"/>
      <c r="I2152" s="6" t="str">
        <f>IF(Tabelle1[[#This Row],[Beginn]]&lt;1,"",IF(OR(Tabelle1[[#This Row],[Beginn]]="Urlaub",Tabelle1[[#This Row],[Beginn]]="Krank",Tabelle1[[#This Row],[Beginn]]="Feiertag"),8/24,Tabelle1[[#This Row],[Ende]]-Tabelle1[[#This Row],[Beginn]]-Tabelle1[[#This Row],[Pause]]))</f>
        <v/>
      </c>
      <c r="J2152" s="2" t="str">
        <f>IF(ISNUMBER(Tabelle1[[#This Row],[Stunde]]),IF(Tabelle1[[#This Row],[Stunde]]&gt;0,Tabelle1[[#This Row],[Stunde]]*$J$1*24,""),"")</f>
        <v/>
      </c>
      <c r="K2152" t="str">
        <f>IF(MOD(Tabelle1[[#This Row],[Datum]],7)=1,SUMIF(Tabelle1[Datum],"&lt;="&amp;Tabelle1[[#This Row],[Datum]],Tabelle1[Betrag]),"")</f>
        <v/>
      </c>
      <c r="L2152" s="6" t="str">
        <f>IF(MOD(Tabelle1[[#This Row],[Datum]],7)=1,SUMIF(Tabelle1[Datum],"&lt;="&amp;Tabelle1[[#This Row],[Datum]],Tabelle1[Stunde]),"")</f>
        <v/>
      </c>
    </row>
    <row r="2153" spans="2:12" hidden="1">
      <c r="B2153">
        <f>IF(Tabelle1[[#This Row],[Datum]]&lt;1,"",YEAR(Tabelle1[[#This Row],[Datum]]))</f>
        <v>2030</v>
      </c>
      <c r="C2153">
        <f>IF(Tabelle1[[#This Row],[Datum]]&lt;1,"",MONTH(Tabelle1[[#This Row],[Datum]]))</f>
        <v>11</v>
      </c>
      <c r="D2153" t="str">
        <f>IF(Tabelle1[[#This Row],[Verdienst]]="","",_xlfn.ISOWEEKNUM(Tabelle1[[#This Row],[Datum]]))</f>
        <v/>
      </c>
      <c r="E2153" s="5">
        <v>47807</v>
      </c>
      <c r="F2153" s="4"/>
      <c r="G2153" s="4"/>
      <c r="I2153" s="6" t="str">
        <f>IF(Tabelle1[[#This Row],[Beginn]]&lt;1,"",IF(OR(Tabelle1[[#This Row],[Beginn]]="Urlaub",Tabelle1[[#This Row],[Beginn]]="Krank",Tabelle1[[#This Row],[Beginn]]="Feiertag"),8/24,Tabelle1[[#This Row],[Ende]]-Tabelle1[[#This Row],[Beginn]]-Tabelle1[[#This Row],[Pause]]))</f>
        <v/>
      </c>
      <c r="J2153" s="2" t="str">
        <f>IF(ISNUMBER(Tabelle1[[#This Row],[Stunde]]),IF(Tabelle1[[#This Row],[Stunde]]&gt;0,Tabelle1[[#This Row],[Stunde]]*$J$1*24,""),"")</f>
        <v/>
      </c>
      <c r="K2153" t="str">
        <f>IF(MOD(Tabelle1[[#This Row],[Datum]],7)=1,SUMIF(Tabelle1[Datum],"&lt;="&amp;Tabelle1[[#This Row],[Datum]],Tabelle1[Betrag]),"")</f>
        <v/>
      </c>
      <c r="L2153" s="6" t="str">
        <f>IF(MOD(Tabelle1[[#This Row],[Datum]],7)=1,SUMIF(Tabelle1[Datum],"&lt;="&amp;Tabelle1[[#This Row],[Datum]],Tabelle1[Stunde]),"")</f>
        <v/>
      </c>
    </row>
    <row r="2154" spans="2:12" hidden="1">
      <c r="B2154">
        <f>IF(Tabelle1[[#This Row],[Datum]]&lt;1,"",YEAR(Tabelle1[[#This Row],[Datum]]))</f>
        <v>2030</v>
      </c>
      <c r="C2154">
        <f>IF(Tabelle1[[#This Row],[Datum]]&lt;1,"",MONTH(Tabelle1[[#This Row],[Datum]]))</f>
        <v>11</v>
      </c>
      <c r="D2154" t="str">
        <f>IF(Tabelle1[[#This Row],[Verdienst]]="","",_xlfn.ISOWEEKNUM(Tabelle1[[#This Row],[Datum]]))</f>
        <v/>
      </c>
      <c r="E2154" s="5">
        <v>47808</v>
      </c>
      <c r="F2154" s="4"/>
      <c r="G2154" s="4"/>
      <c r="I2154" s="6" t="str">
        <f>IF(Tabelle1[[#This Row],[Beginn]]&lt;1,"",IF(OR(Tabelle1[[#This Row],[Beginn]]="Urlaub",Tabelle1[[#This Row],[Beginn]]="Krank",Tabelle1[[#This Row],[Beginn]]="Feiertag"),8/24,Tabelle1[[#This Row],[Ende]]-Tabelle1[[#This Row],[Beginn]]-Tabelle1[[#This Row],[Pause]]))</f>
        <v/>
      </c>
      <c r="J2154" s="2" t="str">
        <f>IF(ISNUMBER(Tabelle1[[#This Row],[Stunde]]),IF(Tabelle1[[#This Row],[Stunde]]&gt;0,Tabelle1[[#This Row],[Stunde]]*$J$1*24,""),"")</f>
        <v/>
      </c>
      <c r="K2154" t="str">
        <f>IF(MOD(Tabelle1[[#This Row],[Datum]],7)=1,SUMIF(Tabelle1[Datum],"&lt;="&amp;Tabelle1[[#This Row],[Datum]],Tabelle1[Betrag]),"")</f>
        <v/>
      </c>
      <c r="L2154" s="6" t="str">
        <f>IF(MOD(Tabelle1[[#This Row],[Datum]],7)=1,SUMIF(Tabelle1[Datum],"&lt;="&amp;Tabelle1[[#This Row],[Datum]],Tabelle1[Stunde]),"")</f>
        <v/>
      </c>
    </row>
    <row r="2155" spans="2:12" hidden="1">
      <c r="B2155">
        <f>IF(Tabelle1[[#This Row],[Datum]]&lt;1,"",YEAR(Tabelle1[[#This Row],[Datum]]))</f>
        <v>2030</v>
      </c>
      <c r="C2155">
        <f>IF(Tabelle1[[#This Row],[Datum]]&lt;1,"",MONTH(Tabelle1[[#This Row],[Datum]]))</f>
        <v>11</v>
      </c>
      <c r="D2155" t="str">
        <f>IF(Tabelle1[[#This Row],[Verdienst]]="","",_xlfn.ISOWEEKNUM(Tabelle1[[#This Row],[Datum]]))</f>
        <v/>
      </c>
      <c r="E2155" s="5">
        <v>47809</v>
      </c>
      <c r="F2155" s="4"/>
      <c r="G2155" s="4"/>
      <c r="I2155" s="6" t="str">
        <f>IF(Tabelle1[[#This Row],[Beginn]]&lt;1,"",IF(OR(Tabelle1[[#This Row],[Beginn]]="Urlaub",Tabelle1[[#This Row],[Beginn]]="Krank",Tabelle1[[#This Row],[Beginn]]="Feiertag"),8/24,Tabelle1[[#This Row],[Ende]]-Tabelle1[[#This Row],[Beginn]]-Tabelle1[[#This Row],[Pause]]))</f>
        <v/>
      </c>
      <c r="J2155" s="2" t="str">
        <f>IF(ISNUMBER(Tabelle1[[#This Row],[Stunde]]),IF(Tabelle1[[#This Row],[Stunde]]&gt;0,Tabelle1[[#This Row],[Stunde]]*$J$1*24,""),"")</f>
        <v/>
      </c>
      <c r="K2155" t="str">
        <f>IF(MOD(Tabelle1[[#This Row],[Datum]],7)=1,SUMIF(Tabelle1[Datum],"&lt;="&amp;Tabelle1[[#This Row],[Datum]],Tabelle1[Betrag]),"")</f>
        <v/>
      </c>
      <c r="L2155" s="6" t="str">
        <f>IF(MOD(Tabelle1[[#This Row],[Datum]],7)=1,SUMIF(Tabelle1[Datum],"&lt;="&amp;Tabelle1[[#This Row],[Datum]],Tabelle1[Stunde]),"")</f>
        <v/>
      </c>
    </row>
    <row r="2156" spans="2:12" hidden="1">
      <c r="B2156">
        <f>IF(Tabelle1[[#This Row],[Datum]]&lt;1,"",YEAR(Tabelle1[[#This Row],[Datum]]))</f>
        <v>2030</v>
      </c>
      <c r="C2156">
        <f>IF(Tabelle1[[#This Row],[Datum]]&lt;1,"",MONTH(Tabelle1[[#This Row],[Datum]]))</f>
        <v>11</v>
      </c>
      <c r="D2156" t="str">
        <f>IF(Tabelle1[[#This Row],[Verdienst]]="","",_xlfn.ISOWEEKNUM(Tabelle1[[#This Row],[Datum]]))</f>
        <v/>
      </c>
      <c r="E2156" s="5">
        <v>47810</v>
      </c>
      <c r="F2156" s="4"/>
      <c r="G2156" s="4"/>
      <c r="I2156" s="6" t="str">
        <f>IF(Tabelle1[[#This Row],[Beginn]]&lt;1,"",IF(OR(Tabelle1[[#This Row],[Beginn]]="Urlaub",Tabelle1[[#This Row],[Beginn]]="Krank",Tabelle1[[#This Row],[Beginn]]="Feiertag"),8/24,Tabelle1[[#This Row],[Ende]]-Tabelle1[[#This Row],[Beginn]]-Tabelle1[[#This Row],[Pause]]))</f>
        <v/>
      </c>
      <c r="J2156" s="2" t="str">
        <f>IF(ISNUMBER(Tabelle1[[#This Row],[Stunde]]),IF(Tabelle1[[#This Row],[Stunde]]&gt;0,Tabelle1[[#This Row],[Stunde]]*$J$1*24,""),"")</f>
        <v/>
      </c>
      <c r="K2156" t="str">
        <f>IF(MOD(Tabelle1[[#This Row],[Datum]],7)=1,SUMIF(Tabelle1[Datum],"&lt;="&amp;Tabelle1[[#This Row],[Datum]],Tabelle1[Betrag]),"")</f>
        <v/>
      </c>
      <c r="L2156" s="6" t="str">
        <f>IF(MOD(Tabelle1[[#This Row],[Datum]],7)=1,SUMIF(Tabelle1[Datum],"&lt;="&amp;Tabelle1[[#This Row],[Datum]],Tabelle1[Stunde]),"")</f>
        <v/>
      </c>
    </row>
    <row r="2157" spans="2:12" hidden="1">
      <c r="B2157">
        <f>IF(Tabelle1[[#This Row],[Datum]]&lt;1,"",YEAR(Tabelle1[[#This Row],[Datum]]))</f>
        <v>2030</v>
      </c>
      <c r="C2157">
        <f>IF(Tabelle1[[#This Row],[Datum]]&lt;1,"",MONTH(Tabelle1[[#This Row],[Datum]]))</f>
        <v>11</v>
      </c>
      <c r="D2157">
        <f>IF(Tabelle1[[#This Row],[Verdienst]]="","",_xlfn.ISOWEEKNUM(Tabelle1[[#This Row],[Datum]]))</f>
        <v>47</v>
      </c>
      <c r="E2157" s="5">
        <v>47811</v>
      </c>
      <c r="F2157" s="4"/>
      <c r="G2157" s="4"/>
      <c r="I2157" s="6" t="str">
        <f>IF(Tabelle1[[#This Row],[Beginn]]&lt;1,"",IF(OR(Tabelle1[[#This Row],[Beginn]]="Urlaub",Tabelle1[[#This Row],[Beginn]]="Krank",Tabelle1[[#This Row],[Beginn]]="Feiertag"),8/24,Tabelle1[[#This Row],[Ende]]-Tabelle1[[#This Row],[Beginn]]-Tabelle1[[#This Row],[Pause]]))</f>
        <v/>
      </c>
      <c r="J2157" s="2" t="str">
        <f>IF(ISNUMBER(Tabelle1[[#This Row],[Stunde]]),IF(Tabelle1[[#This Row],[Stunde]]&gt;0,Tabelle1[[#This Row],[Stunde]]*$J$1*24,""),"")</f>
        <v/>
      </c>
      <c r="K2157">
        <f>IF(MOD(Tabelle1[[#This Row],[Datum]],7)=1,SUMIF(Tabelle1[Datum],"&lt;="&amp;Tabelle1[[#This Row],[Datum]],Tabelle1[Betrag]),"")</f>
        <v>506.55999999999995</v>
      </c>
      <c r="L2157" s="6">
        <f>IF(MOD(Tabelle1[[#This Row],[Datum]],7)=1,SUMIF(Tabelle1[Datum],"&lt;="&amp;Tabelle1[[#This Row],[Datum]],Tabelle1[Stunde]),"")</f>
        <v>1.3333333333333333</v>
      </c>
    </row>
    <row r="2158" spans="2:12" hidden="1">
      <c r="B2158">
        <f>IF(Tabelle1[[#This Row],[Datum]]&lt;1,"",YEAR(Tabelle1[[#This Row],[Datum]]))</f>
        <v>2030</v>
      </c>
      <c r="C2158">
        <f>IF(Tabelle1[[#This Row],[Datum]]&lt;1,"",MONTH(Tabelle1[[#This Row],[Datum]]))</f>
        <v>11</v>
      </c>
      <c r="D2158" t="str">
        <f>IF(Tabelle1[[#This Row],[Verdienst]]="","",_xlfn.ISOWEEKNUM(Tabelle1[[#This Row],[Datum]]))</f>
        <v/>
      </c>
      <c r="E2158" s="5">
        <v>47812</v>
      </c>
      <c r="F2158" s="4"/>
      <c r="G2158" s="4"/>
      <c r="I2158" s="6" t="str">
        <f>IF(Tabelle1[[#This Row],[Beginn]]&lt;1,"",IF(OR(Tabelle1[[#This Row],[Beginn]]="Urlaub",Tabelle1[[#This Row],[Beginn]]="Krank",Tabelle1[[#This Row],[Beginn]]="Feiertag"),8/24,Tabelle1[[#This Row],[Ende]]-Tabelle1[[#This Row],[Beginn]]-Tabelle1[[#This Row],[Pause]]))</f>
        <v/>
      </c>
      <c r="J2158" s="2" t="str">
        <f>IF(ISNUMBER(Tabelle1[[#This Row],[Stunde]]),IF(Tabelle1[[#This Row],[Stunde]]&gt;0,Tabelle1[[#This Row],[Stunde]]*$J$1*24,""),"")</f>
        <v/>
      </c>
      <c r="K2158" t="str">
        <f>IF(MOD(Tabelle1[[#This Row],[Datum]],7)=1,SUMIF(Tabelle1[Datum],"&lt;="&amp;Tabelle1[[#This Row],[Datum]],Tabelle1[Betrag]),"")</f>
        <v/>
      </c>
      <c r="L2158" s="6" t="str">
        <f>IF(MOD(Tabelle1[[#This Row],[Datum]],7)=1,SUMIF(Tabelle1[Datum],"&lt;="&amp;Tabelle1[[#This Row],[Datum]],Tabelle1[Stunde]),"")</f>
        <v/>
      </c>
    </row>
    <row r="2159" spans="2:12" hidden="1">
      <c r="B2159">
        <f>IF(Tabelle1[[#This Row],[Datum]]&lt;1,"",YEAR(Tabelle1[[#This Row],[Datum]]))</f>
        <v>2030</v>
      </c>
      <c r="C2159">
        <f>IF(Tabelle1[[#This Row],[Datum]]&lt;1,"",MONTH(Tabelle1[[#This Row],[Datum]]))</f>
        <v>11</v>
      </c>
      <c r="D2159" t="str">
        <f>IF(Tabelle1[[#This Row],[Verdienst]]="","",_xlfn.ISOWEEKNUM(Tabelle1[[#This Row],[Datum]]))</f>
        <v/>
      </c>
      <c r="E2159" s="5">
        <v>47813</v>
      </c>
      <c r="F2159" s="4"/>
      <c r="G2159" s="4"/>
      <c r="I2159" s="6" t="str">
        <f>IF(Tabelle1[[#This Row],[Beginn]]&lt;1,"",IF(OR(Tabelle1[[#This Row],[Beginn]]="Urlaub",Tabelle1[[#This Row],[Beginn]]="Krank",Tabelle1[[#This Row],[Beginn]]="Feiertag"),8/24,Tabelle1[[#This Row],[Ende]]-Tabelle1[[#This Row],[Beginn]]-Tabelle1[[#This Row],[Pause]]))</f>
        <v/>
      </c>
      <c r="J2159" s="2" t="str">
        <f>IF(ISNUMBER(Tabelle1[[#This Row],[Stunde]]),IF(Tabelle1[[#This Row],[Stunde]]&gt;0,Tabelle1[[#This Row],[Stunde]]*$J$1*24,""),"")</f>
        <v/>
      </c>
      <c r="K2159" t="str">
        <f>IF(MOD(Tabelle1[[#This Row],[Datum]],7)=1,SUMIF(Tabelle1[Datum],"&lt;="&amp;Tabelle1[[#This Row],[Datum]],Tabelle1[Betrag]),"")</f>
        <v/>
      </c>
      <c r="L2159" s="6" t="str">
        <f>IF(MOD(Tabelle1[[#This Row],[Datum]],7)=1,SUMIF(Tabelle1[Datum],"&lt;="&amp;Tabelle1[[#This Row],[Datum]],Tabelle1[Stunde]),"")</f>
        <v/>
      </c>
    </row>
    <row r="2160" spans="2:12" hidden="1">
      <c r="B2160">
        <f>IF(Tabelle1[[#This Row],[Datum]]&lt;1,"",YEAR(Tabelle1[[#This Row],[Datum]]))</f>
        <v>2030</v>
      </c>
      <c r="C2160">
        <f>IF(Tabelle1[[#This Row],[Datum]]&lt;1,"",MONTH(Tabelle1[[#This Row],[Datum]]))</f>
        <v>11</v>
      </c>
      <c r="D2160" t="str">
        <f>IF(Tabelle1[[#This Row],[Verdienst]]="","",_xlfn.ISOWEEKNUM(Tabelle1[[#This Row],[Datum]]))</f>
        <v/>
      </c>
      <c r="E2160" s="5">
        <v>47814</v>
      </c>
      <c r="F2160" s="4"/>
      <c r="G2160" s="4"/>
      <c r="I2160" s="6" t="str">
        <f>IF(Tabelle1[[#This Row],[Beginn]]&lt;1,"",IF(OR(Tabelle1[[#This Row],[Beginn]]="Urlaub",Tabelle1[[#This Row],[Beginn]]="Krank",Tabelle1[[#This Row],[Beginn]]="Feiertag"),8/24,Tabelle1[[#This Row],[Ende]]-Tabelle1[[#This Row],[Beginn]]-Tabelle1[[#This Row],[Pause]]))</f>
        <v/>
      </c>
      <c r="J2160" s="2" t="str">
        <f>IF(ISNUMBER(Tabelle1[[#This Row],[Stunde]]),IF(Tabelle1[[#This Row],[Stunde]]&gt;0,Tabelle1[[#This Row],[Stunde]]*$J$1*24,""),"")</f>
        <v/>
      </c>
      <c r="K2160" t="str">
        <f>IF(MOD(Tabelle1[[#This Row],[Datum]],7)=1,SUMIF(Tabelle1[Datum],"&lt;="&amp;Tabelle1[[#This Row],[Datum]],Tabelle1[Betrag]),"")</f>
        <v/>
      </c>
      <c r="L2160" s="6" t="str">
        <f>IF(MOD(Tabelle1[[#This Row],[Datum]],7)=1,SUMIF(Tabelle1[Datum],"&lt;="&amp;Tabelle1[[#This Row],[Datum]],Tabelle1[Stunde]),"")</f>
        <v/>
      </c>
    </row>
    <row r="2161" spans="2:12" hidden="1">
      <c r="B2161">
        <f>IF(Tabelle1[[#This Row],[Datum]]&lt;1,"",YEAR(Tabelle1[[#This Row],[Datum]]))</f>
        <v>2030</v>
      </c>
      <c r="C2161">
        <f>IF(Tabelle1[[#This Row],[Datum]]&lt;1,"",MONTH(Tabelle1[[#This Row],[Datum]]))</f>
        <v>11</v>
      </c>
      <c r="D2161" t="str">
        <f>IF(Tabelle1[[#This Row],[Verdienst]]="","",_xlfn.ISOWEEKNUM(Tabelle1[[#This Row],[Datum]]))</f>
        <v/>
      </c>
      <c r="E2161" s="5">
        <v>47815</v>
      </c>
      <c r="F2161" s="4"/>
      <c r="G2161" s="4"/>
      <c r="I2161" s="6" t="str">
        <f>IF(Tabelle1[[#This Row],[Beginn]]&lt;1,"",IF(OR(Tabelle1[[#This Row],[Beginn]]="Urlaub",Tabelle1[[#This Row],[Beginn]]="Krank",Tabelle1[[#This Row],[Beginn]]="Feiertag"),8/24,Tabelle1[[#This Row],[Ende]]-Tabelle1[[#This Row],[Beginn]]-Tabelle1[[#This Row],[Pause]]))</f>
        <v/>
      </c>
      <c r="J2161" s="2" t="str">
        <f>IF(ISNUMBER(Tabelle1[[#This Row],[Stunde]]),IF(Tabelle1[[#This Row],[Stunde]]&gt;0,Tabelle1[[#This Row],[Stunde]]*$J$1*24,""),"")</f>
        <v/>
      </c>
      <c r="K2161" t="str">
        <f>IF(MOD(Tabelle1[[#This Row],[Datum]],7)=1,SUMIF(Tabelle1[Datum],"&lt;="&amp;Tabelle1[[#This Row],[Datum]],Tabelle1[Betrag]),"")</f>
        <v/>
      </c>
      <c r="L2161" s="6" t="str">
        <f>IF(MOD(Tabelle1[[#This Row],[Datum]],7)=1,SUMIF(Tabelle1[Datum],"&lt;="&amp;Tabelle1[[#This Row],[Datum]],Tabelle1[Stunde]),"")</f>
        <v/>
      </c>
    </row>
    <row r="2162" spans="2:12" hidden="1">
      <c r="B2162">
        <f>IF(Tabelle1[[#This Row],[Datum]]&lt;1,"",YEAR(Tabelle1[[#This Row],[Datum]]))</f>
        <v>2030</v>
      </c>
      <c r="C2162">
        <f>IF(Tabelle1[[#This Row],[Datum]]&lt;1,"",MONTH(Tabelle1[[#This Row],[Datum]]))</f>
        <v>11</v>
      </c>
      <c r="D2162" t="str">
        <f>IF(Tabelle1[[#This Row],[Verdienst]]="","",_xlfn.ISOWEEKNUM(Tabelle1[[#This Row],[Datum]]))</f>
        <v/>
      </c>
      <c r="E2162" s="5">
        <v>47816</v>
      </c>
      <c r="F2162" s="4"/>
      <c r="G2162" s="4"/>
      <c r="I2162" s="6" t="str">
        <f>IF(Tabelle1[[#This Row],[Beginn]]&lt;1,"",IF(OR(Tabelle1[[#This Row],[Beginn]]="Urlaub",Tabelle1[[#This Row],[Beginn]]="Krank",Tabelle1[[#This Row],[Beginn]]="Feiertag"),8/24,Tabelle1[[#This Row],[Ende]]-Tabelle1[[#This Row],[Beginn]]-Tabelle1[[#This Row],[Pause]]))</f>
        <v/>
      </c>
      <c r="J2162" s="2" t="str">
        <f>IF(ISNUMBER(Tabelle1[[#This Row],[Stunde]]),IF(Tabelle1[[#This Row],[Stunde]]&gt;0,Tabelle1[[#This Row],[Stunde]]*$J$1*24,""),"")</f>
        <v/>
      </c>
      <c r="K2162" t="str">
        <f>IF(MOD(Tabelle1[[#This Row],[Datum]],7)=1,SUMIF(Tabelle1[Datum],"&lt;="&amp;Tabelle1[[#This Row],[Datum]],Tabelle1[Betrag]),"")</f>
        <v/>
      </c>
      <c r="L2162" s="6" t="str">
        <f>IF(MOD(Tabelle1[[#This Row],[Datum]],7)=1,SUMIF(Tabelle1[Datum],"&lt;="&amp;Tabelle1[[#This Row],[Datum]],Tabelle1[Stunde]),"")</f>
        <v/>
      </c>
    </row>
    <row r="2163" spans="2:12" hidden="1">
      <c r="B2163">
        <f>IF(Tabelle1[[#This Row],[Datum]]&lt;1,"",YEAR(Tabelle1[[#This Row],[Datum]]))</f>
        <v>2030</v>
      </c>
      <c r="C2163">
        <f>IF(Tabelle1[[#This Row],[Datum]]&lt;1,"",MONTH(Tabelle1[[#This Row],[Datum]]))</f>
        <v>11</v>
      </c>
      <c r="D2163" t="str">
        <f>IF(Tabelle1[[#This Row],[Verdienst]]="","",_xlfn.ISOWEEKNUM(Tabelle1[[#This Row],[Datum]]))</f>
        <v/>
      </c>
      <c r="E2163" s="5">
        <v>47817</v>
      </c>
      <c r="F2163" s="4"/>
      <c r="G2163" s="4"/>
      <c r="I2163" s="6" t="str">
        <f>IF(Tabelle1[[#This Row],[Beginn]]&lt;1,"",IF(OR(Tabelle1[[#This Row],[Beginn]]="Urlaub",Tabelle1[[#This Row],[Beginn]]="Krank",Tabelle1[[#This Row],[Beginn]]="Feiertag"),8/24,Tabelle1[[#This Row],[Ende]]-Tabelle1[[#This Row],[Beginn]]-Tabelle1[[#This Row],[Pause]]))</f>
        <v/>
      </c>
      <c r="J2163" s="2" t="str">
        <f>IF(ISNUMBER(Tabelle1[[#This Row],[Stunde]]),IF(Tabelle1[[#This Row],[Stunde]]&gt;0,Tabelle1[[#This Row],[Stunde]]*$J$1*24,""),"")</f>
        <v/>
      </c>
      <c r="K2163" t="str">
        <f>IF(MOD(Tabelle1[[#This Row],[Datum]],7)=1,SUMIF(Tabelle1[Datum],"&lt;="&amp;Tabelle1[[#This Row],[Datum]],Tabelle1[Betrag]),"")</f>
        <v/>
      </c>
      <c r="L2163" s="6" t="str">
        <f>IF(MOD(Tabelle1[[#This Row],[Datum]],7)=1,SUMIF(Tabelle1[Datum],"&lt;="&amp;Tabelle1[[#This Row],[Datum]],Tabelle1[Stunde]),"")</f>
        <v/>
      </c>
    </row>
    <row r="2164" spans="2:12" hidden="1">
      <c r="B2164">
        <f>IF(Tabelle1[[#This Row],[Datum]]&lt;1,"",YEAR(Tabelle1[[#This Row],[Datum]]))</f>
        <v>2030</v>
      </c>
      <c r="C2164">
        <f>IF(Tabelle1[[#This Row],[Datum]]&lt;1,"",MONTH(Tabelle1[[#This Row],[Datum]]))</f>
        <v>12</v>
      </c>
      <c r="D2164">
        <f>IF(Tabelle1[[#This Row],[Verdienst]]="","",_xlfn.ISOWEEKNUM(Tabelle1[[#This Row],[Datum]]))</f>
        <v>48</v>
      </c>
      <c r="E2164" s="5">
        <v>47818</v>
      </c>
      <c r="F2164" s="4"/>
      <c r="G2164" s="4"/>
      <c r="I2164" s="6" t="str">
        <f>IF(Tabelle1[[#This Row],[Beginn]]&lt;1,"",IF(OR(Tabelle1[[#This Row],[Beginn]]="Urlaub",Tabelle1[[#This Row],[Beginn]]="Krank",Tabelle1[[#This Row],[Beginn]]="Feiertag"),8/24,Tabelle1[[#This Row],[Ende]]-Tabelle1[[#This Row],[Beginn]]-Tabelle1[[#This Row],[Pause]]))</f>
        <v/>
      </c>
      <c r="J2164" s="2" t="str">
        <f>IF(ISNUMBER(Tabelle1[[#This Row],[Stunde]]),IF(Tabelle1[[#This Row],[Stunde]]&gt;0,Tabelle1[[#This Row],[Stunde]]*$J$1*24,""),"")</f>
        <v/>
      </c>
      <c r="K2164">
        <f>IF(MOD(Tabelle1[[#This Row],[Datum]],7)=1,SUMIF(Tabelle1[Datum],"&lt;="&amp;Tabelle1[[#This Row],[Datum]],Tabelle1[Betrag]),"")</f>
        <v>506.55999999999995</v>
      </c>
      <c r="L2164" s="6">
        <f>IF(MOD(Tabelle1[[#This Row],[Datum]],7)=1,SUMIF(Tabelle1[Datum],"&lt;="&amp;Tabelle1[[#This Row],[Datum]],Tabelle1[Stunde]),"")</f>
        <v>1.3333333333333333</v>
      </c>
    </row>
    <row r="2165" spans="2:12" hidden="1">
      <c r="B2165">
        <f>IF(Tabelle1[[#This Row],[Datum]]&lt;1,"",YEAR(Tabelle1[[#This Row],[Datum]]))</f>
        <v>2030</v>
      </c>
      <c r="C2165">
        <f>IF(Tabelle1[[#This Row],[Datum]]&lt;1,"",MONTH(Tabelle1[[#This Row],[Datum]]))</f>
        <v>12</v>
      </c>
      <c r="D2165" t="str">
        <f>IF(Tabelle1[[#This Row],[Verdienst]]="","",_xlfn.ISOWEEKNUM(Tabelle1[[#This Row],[Datum]]))</f>
        <v/>
      </c>
      <c r="E2165" s="5">
        <v>47819</v>
      </c>
      <c r="F2165" s="4"/>
      <c r="G2165" s="4"/>
      <c r="I2165" s="6" t="str">
        <f>IF(Tabelle1[[#This Row],[Beginn]]&lt;1,"",IF(OR(Tabelle1[[#This Row],[Beginn]]="Urlaub",Tabelle1[[#This Row],[Beginn]]="Krank",Tabelle1[[#This Row],[Beginn]]="Feiertag"),8/24,Tabelle1[[#This Row],[Ende]]-Tabelle1[[#This Row],[Beginn]]-Tabelle1[[#This Row],[Pause]]))</f>
        <v/>
      </c>
      <c r="J2165" s="2" t="str">
        <f>IF(ISNUMBER(Tabelle1[[#This Row],[Stunde]]),IF(Tabelle1[[#This Row],[Stunde]]&gt;0,Tabelle1[[#This Row],[Stunde]]*$J$1*24,""),"")</f>
        <v/>
      </c>
      <c r="K2165" t="str">
        <f>IF(MOD(Tabelle1[[#This Row],[Datum]],7)=1,SUMIF(Tabelle1[Datum],"&lt;="&amp;Tabelle1[[#This Row],[Datum]],Tabelle1[Betrag]),"")</f>
        <v/>
      </c>
      <c r="L2165" s="6" t="str">
        <f>IF(MOD(Tabelle1[[#This Row],[Datum]],7)=1,SUMIF(Tabelle1[Datum],"&lt;="&amp;Tabelle1[[#This Row],[Datum]],Tabelle1[Stunde]),"")</f>
        <v/>
      </c>
    </row>
    <row r="2166" spans="2:12" hidden="1">
      <c r="B2166">
        <f>IF(Tabelle1[[#This Row],[Datum]]&lt;1,"",YEAR(Tabelle1[[#This Row],[Datum]]))</f>
        <v>2030</v>
      </c>
      <c r="C2166">
        <f>IF(Tabelle1[[#This Row],[Datum]]&lt;1,"",MONTH(Tabelle1[[#This Row],[Datum]]))</f>
        <v>12</v>
      </c>
      <c r="D2166" t="str">
        <f>IF(Tabelle1[[#This Row],[Verdienst]]="","",_xlfn.ISOWEEKNUM(Tabelle1[[#This Row],[Datum]]))</f>
        <v/>
      </c>
      <c r="E2166" s="5">
        <v>47820</v>
      </c>
      <c r="F2166" s="4"/>
      <c r="G2166" s="4"/>
      <c r="I2166" s="6" t="str">
        <f>IF(Tabelle1[[#This Row],[Beginn]]&lt;1,"",IF(OR(Tabelle1[[#This Row],[Beginn]]="Urlaub",Tabelle1[[#This Row],[Beginn]]="Krank",Tabelle1[[#This Row],[Beginn]]="Feiertag"),8/24,Tabelle1[[#This Row],[Ende]]-Tabelle1[[#This Row],[Beginn]]-Tabelle1[[#This Row],[Pause]]))</f>
        <v/>
      </c>
      <c r="J2166" s="2" t="str">
        <f>IF(ISNUMBER(Tabelle1[[#This Row],[Stunde]]),IF(Tabelle1[[#This Row],[Stunde]]&gt;0,Tabelle1[[#This Row],[Stunde]]*$J$1*24,""),"")</f>
        <v/>
      </c>
      <c r="K2166" t="str">
        <f>IF(MOD(Tabelle1[[#This Row],[Datum]],7)=1,SUMIF(Tabelle1[Datum],"&lt;="&amp;Tabelle1[[#This Row],[Datum]],Tabelle1[Betrag]),"")</f>
        <v/>
      </c>
      <c r="L2166" s="6" t="str">
        <f>IF(MOD(Tabelle1[[#This Row],[Datum]],7)=1,SUMIF(Tabelle1[Datum],"&lt;="&amp;Tabelle1[[#This Row],[Datum]],Tabelle1[Stunde]),"")</f>
        <v/>
      </c>
    </row>
    <row r="2167" spans="2:12" hidden="1">
      <c r="B2167">
        <f>IF(Tabelle1[[#This Row],[Datum]]&lt;1,"",YEAR(Tabelle1[[#This Row],[Datum]]))</f>
        <v>2030</v>
      </c>
      <c r="C2167">
        <f>IF(Tabelle1[[#This Row],[Datum]]&lt;1,"",MONTH(Tabelle1[[#This Row],[Datum]]))</f>
        <v>12</v>
      </c>
      <c r="D2167" t="str">
        <f>IF(Tabelle1[[#This Row],[Verdienst]]="","",_xlfn.ISOWEEKNUM(Tabelle1[[#This Row],[Datum]]))</f>
        <v/>
      </c>
      <c r="E2167" s="5">
        <v>47821</v>
      </c>
      <c r="F2167" s="4"/>
      <c r="G2167" s="4"/>
      <c r="I2167" s="6" t="str">
        <f>IF(Tabelle1[[#This Row],[Beginn]]&lt;1,"",IF(OR(Tabelle1[[#This Row],[Beginn]]="Urlaub",Tabelle1[[#This Row],[Beginn]]="Krank",Tabelle1[[#This Row],[Beginn]]="Feiertag"),8/24,Tabelle1[[#This Row],[Ende]]-Tabelle1[[#This Row],[Beginn]]-Tabelle1[[#This Row],[Pause]]))</f>
        <v/>
      </c>
      <c r="J2167" s="2" t="str">
        <f>IF(ISNUMBER(Tabelle1[[#This Row],[Stunde]]),IF(Tabelle1[[#This Row],[Stunde]]&gt;0,Tabelle1[[#This Row],[Stunde]]*$J$1*24,""),"")</f>
        <v/>
      </c>
      <c r="K2167" t="str">
        <f>IF(MOD(Tabelle1[[#This Row],[Datum]],7)=1,SUMIF(Tabelle1[Datum],"&lt;="&amp;Tabelle1[[#This Row],[Datum]],Tabelle1[Betrag]),"")</f>
        <v/>
      </c>
      <c r="L2167" s="6" t="str">
        <f>IF(MOD(Tabelle1[[#This Row],[Datum]],7)=1,SUMIF(Tabelle1[Datum],"&lt;="&amp;Tabelle1[[#This Row],[Datum]],Tabelle1[Stunde]),"")</f>
        <v/>
      </c>
    </row>
    <row r="2168" spans="2:12" hidden="1">
      <c r="B2168">
        <f>IF(Tabelle1[[#This Row],[Datum]]&lt;1,"",YEAR(Tabelle1[[#This Row],[Datum]]))</f>
        <v>2030</v>
      </c>
      <c r="C2168">
        <f>IF(Tabelle1[[#This Row],[Datum]]&lt;1,"",MONTH(Tabelle1[[#This Row],[Datum]]))</f>
        <v>12</v>
      </c>
      <c r="D2168" t="str">
        <f>IF(Tabelle1[[#This Row],[Verdienst]]="","",_xlfn.ISOWEEKNUM(Tabelle1[[#This Row],[Datum]]))</f>
        <v/>
      </c>
      <c r="E2168" s="5">
        <v>47822</v>
      </c>
      <c r="F2168" s="4"/>
      <c r="G2168" s="4"/>
      <c r="I2168" s="6" t="str">
        <f>IF(Tabelle1[[#This Row],[Beginn]]&lt;1,"",IF(OR(Tabelle1[[#This Row],[Beginn]]="Urlaub",Tabelle1[[#This Row],[Beginn]]="Krank",Tabelle1[[#This Row],[Beginn]]="Feiertag"),8/24,Tabelle1[[#This Row],[Ende]]-Tabelle1[[#This Row],[Beginn]]-Tabelle1[[#This Row],[Pause]]))</f>
        <v/>
      </c>
      <c r="J2168" s="2" t="str">
        <f>IF(ISNUMBER(Tabelle1[[#This Row],[Stunde]]),IF(Tabelle1[[#This Row],[Stunde]]&gt;0,Tabelle1[[#This Row],[Stunde]]*$J$1*24,""),"")</f>
        <v/>
      </c>
      <c r="K2168" t="str">
        <f>IF(MOD(Tabelle1[[#This Row],[Datum]],7)=1,SUMIF(Tabelle1[Datum],"&lt;="&amp;Tabelle1[[#This Row],[Datum]],Tabelle1[Betrag]),"")</f>
        <v/>
      </c>
      <c r="L2168" s="6" t="str">
        <f>IF(MOD(Tabelle1[[#This Row],[Datum]],7)=1,SUMIF(Tabelle1[Datum],"&lt;="&amp;Tabelle1[[#This Row],[Datum]],Tabelle1[Stunde]),"")</f>
        <v/>
      </c>
    </row>
    <row r="2169" spans="2:12" hidden="1">
      <c r="B2169">
        <f>IF(Tabelle1[[#This Row],[Datum]]&lt;1,"",YEAR(Tabelle1[[#This Row],[Datum]]))</f>
        <v>2030</v>
      </c>
      <c r="C2169">
        <f>IF(Tabelle1[[#This Row],[Datum]]&lt;1,"",MONTH(Tabelle1[[#This Row],[Datum]]))</f>
        <v>12</v>
      </c>
      <c r="D2169" t="str">
        <f>IF(Tabelle1[[#This Row],[Verdienst]]="","",_xlfn.ISOWEEKNUM(Tabelle1[[#This Row],[Datum]]))</f>
        <v/>
      </c>
      <c r="E2169" s="5">
        <v>47823</v>
      </c>
      <c r="F2169" s="4"/>
      <c r="G2169" s="4"/>
      <c r="I2169" s="6" t="str">
        <f>IF(Tabelle1[[#This Row],[Beginn]]&lt;1,"",IF(OR(Tabelle1[[#This Row],[Beginn]]="Urlaub",Tabelle1[[#This Row],[Beginn]]="Krank",Tabelle1[[#This Row],[Beginn]]="Feiertag"),8/24,Tabelle1[[#This Row],[Ende]]-Tabelle1[[#This Row],[Beginn]]-Tabelle1[[#This Row],[Pause]]))</f>
        <v/>
      </c>
      <c r="J2169" s="2" t="str">
        <f>IF(ISNUMBER(Tabelle1[[#This Row],[Stunde]]),IF(Tabelle1[[#This Row],[Stunde]]&gt;0,Tabelle1[[#This Row],[Stunde]]*$J$1*24,""),"")</f>
        <v/>
      </c>
      <c r="K2169" t="str">
        <f>IF(MOD(Tabelle1[[#This Row],[Datum]],7)=1,SUMIF(Tabelle1[Datum],"&lt;="&amp;Tabelle1[[#This Row],[Datum]],Tabelle1[Betrag]),"")</f>
        <v/>
      </c>
      <c r="L2169" s="6" t="str">
        <f>IF(MOD(Tabelle1[[#This Row],[Datum]],7)=1,SUMIF(Tabelle1[Datum],"&lt;="&amp;Tabelle1[[#This Row],[Datum]],Tabelle1[Stunde]),"")</f>
        <v/>
      </c>
    </row>
    <row r="2170" spans="2:12" hidden="1">
      <c r="B2170">
        <f>IF(Tabelle1[[#This Row],[Datum]]&lt;1,"",YEAR(Tabelle1[[#This Row],[Datum]]))</f>
        <v>2030</v>
      </c>
      <c r="C2170">
        <f>IF(Tabelle1[[#This Row],[Datum]]&lt;1,"",MONTH(Tabelle1[[#This Row],[Datum]]))</f>
        <v>12</v>
      </c>
      <c r="D2170" t="str">
        <f>IF(Tabelle1[[#This Row],[Verdienst]]="","",_xlfn.ISOWEEKNUM(Tabelle1[[#This Row],[Datum]]))</f>
        <v/>
      </c>
      <c r="E2170" s="5">
        <v>47824</v>
      </c>
      <c r="F2170" s="4"/>
      <c r="G2170" s="4"/>
      <c r="I2170" s="6" t="str">
        <f>IF(Tabelle1[[#This Row],[Beginn]]&lt;1,"",IF(OR(Tabelle1[[#This Row],[Beginn]]="Urlaub",Tabelle1[[#This Row],[Beginn]]="Krank",Tabelle1[[#This Row],[Beginn]]="Feiertag"),8/24,Tabelle1[[#This Row],[Ende]]-Tabelle1[[#This Row],[Beginn]]-Tabelle1[[#This Row],[Pause]]))</f>
        <v/>
      </c>
      <c r="J2170" s="2" t="str">
        <f>IF(ISNUMBER(Tabelle1[[#This Row],[Stunde]]),IF(Tabelle1[[#This Row],[Stunde]]&gt;0,Tabelle1[[#This Row],[Stunde]]*$J$1*24,""),"")</f>
        <v/>
      </c>
      <c r="K2170" t="str">
        <f>IF(MOD(Tabelle1[[#This Row],[Datum]],7)=1,SUMIF(Tabelle1[Datum],"&lt;="&amp;Tabelle1[[#This Row],[Datum]],Tabelle1[Betrag]),"")</f>
        <v/>
      </c>
      <c r="L2170" s="6" t="str">
        <f>IF(MOD(Tabelle1[[#This Row],[Datum]],7)=1,SUMIF(Tabelle1[Datum],"&lt;="&amp;Tabelle1[[#This Row],[Datum]],Tabelle1[Stunde]),"")</f>
        <v/>
      </c>
    </row>
    <row r="2171" spans="2:12" hidden="1">
      <c r="B2171">
        <f>IF(Tabelle1[[#This Row],[Datum]]&lt;1,"",YEAR(Tabelle1[[#This Row],[Datum]]))</f>
        <v>2030</v>
      </c>
      <c r="C2171">
        <f>IF(Tabelle1[[#This Row],[Datum]]&lt;1,"",MONTH(Tabelle1[[#This Row],[Datum]]))</f>
        <v>12</v>
      </c>
      <c r="D2171">
        <f>IF(Tabelle1[[#This Row],[Verdienst]]="","",_xlfn.ISOWEEKNUM(Tabelle1[[#This Row],[Datum]]))</f>
        <v>49</v>
      </c>
      <c r="E2171" s="5">
        <v>47825</v>
      </c>
      <c r="F2171" s="4"/>
      <c r="G2171" s="4"/>
      <c r="I2171" s="6" t="str">
        <f>IF(Tabelle1[[#This Row],[Beginn]]&lt;1,"",IF(OR(Tabelle1[[#This Row],[Beginn]]="Urlaub",Tabelle1[[#This Row],[Beginn]]="Krank",Tabelle1[[#This Row],[Beginn]]="Feiertag"),8/24,Tabelle1[[#This Row],[Ende]]-Tabelle1[[#This Row],[Beginn]]-Tabelle1[[#This Row],[Pause]]))</f>
        <v/>
      </c>
      <c r="J2171" s="2" t="str">
        <f>IF(ISNUMBER(Tabelle1[[#This Row],[Stunde]]),IF(Tabelle1[[#This Row],[Stunde]]&gt;0,Tabelle1[[#This Row],[Stunde]]*$J$1*24,""),"")</f>
        <v/>
      </c>
      <c r="K2171">
        <f>IF(MOD(Tabelle1[[#This Row],[Datum]],7)=1,SUMIF(Tabelle1[Datum],"&lt;="&amp;Tabelle1[[#This Row],[Datum]],Tabelle1[Betrag]),"")</f>
        <v>506.55999999999995</v>
      </c>
      <c r="L2171" s="6">
        <f>IF(MOD(Tabelle1[[#This Row],[Datum]],7)=1,SUMIF(Tabelle1[Datum],"&lt;="&amp;Tabelle1[[#This Row],[Datum]],Tabelle1[Stunde]),"")</f>
        <v>1.3333333333333333</v>
      </c>
    </row>
    <row r="2172" spans="2:12" hidden="1">
      <c r="B2172">
        <f>IF(Tabelle1[[#This Row],[Datum]]&lt;1,"",YEAR(Tabelle1[[#This Row],[Datum]]))</f>
        <v>2030</v>
      </c>
      <c r="C2172">
        <f>IF(Tabelle1[[#This Row],[Datum]]&lt;1,"",MONTH(Tabelle1[[#This Row],[Datum]]))</f>
        <v>12</v>
      </c>
      <c r="D2172" t="str">
        <f>IF(Tabelle1[[#This Row],[Verdienst]]="","",_xlfn.ISOWEEKNUM(Tabelle1[[#This Row],[Datum]]))</f>
        <v/>
      </c>
      <c r="E2172" s="5">
        <v>47826</v>
      </c>
      <c r="F2172" s="4"/>
      <c r="G2172" s="4"/>
      <c r="I2172" s="6" t="str">
        <f>IF(Tabelle1[[#This Row],[Beginn]]&lt;1,"",IF(OR(Tabelle1[[#This Row],[Beginn]]="Urlaub",Tabelle1[[#This Row],[Beginn]]="Krank",Tabelle1[[#This Row],[Beginn]]="Feiertag"),8/24,Tabelle1[[#This Row],[Ende]]-Tabelle1[[#This Row],[Beginn]]-Tabelle1[[#This Row],[Pause]]))</f>
        <v/>
      </c>
      <c r="J2172" s="2" t="str">
        <f>IF(ISNUMBER(Tabelle1[[#This Row],[Stunde]]),IF(Tabelle1[[#This Row],[Stunde]]&gt;0,Tabelle1[[#This Row],[Stunde]]*$J$1*24,""),"")</f>
        <v/>
      </c>
      <c r="K2172" t="str">
        <f>IF(MOD(Tabelle1[[#This Row],[Datum]],7)=1,SUMIF(Tabelle1[Datum],"&lt;="&amp;Tabelle1[[#This Row],[Datum]],Tabelle1[Betrag]),"")</f>
        <v/>
      </c>
      <c r="L2172" s="6" t="str">
        <f>IF(MOD(Tabelle1[[#This Row],[Datum]],7)=1,SUMIF(Tabelle1[Datum],"&lt;="&amp;Tabelle1[[#This Row],[Datum]],Tabelle1[Stunde]),"")</f>
        <v/>
      </c>
    </row>
    <row r="2173" spans="2:12" hidden="1">
      <c r="B2173">
        <f>IF(Tabelle1[[#This Row],[Datum]]&lt;1,"",YEAR(Tabelle1[[#This Row],[Datum]]))</f>
        <v>2030</v>
      </c>
      <c r="C2173">
        <f>IF(Tabelle1[[#This Row],[Datum]]&lt;1,"",MONTH(Tabelle1[[#This Row],[Datum]]))</f>
        <v>12</v>
      </c>
      <c r="D2173" t="str">
        <f>IF(Tabelle1[[#This Row],[Verdienst]]="","",_xlfn.ISOWEEKNUM(Tabelle1[[#This Row],[Datum]]))</f>
        <v/>
      </c>
      <c r="E2173" s="5">
        <v>47827</v>
      </c>
      <c r="F2173" s="4"/>
      <c r="G2173" s="4"/>
      <c r="I2173" s="6" t="str">
        <f>IF(Tabelle1[[#This Row],[Beginn]]&lt;1,"",IF(OR(Tabelle1[[#This Row],[Beginn]]="Urlaub",Tabelle1[[#This Row],[Beginn]]="Krank",Tabelle1[[#This Row],[Beginn]]="Feiertag"),8/24,Tabelle1[[#This Row],[Ende]]-Tabelle1[[#This Row],[Beginn]]-Tabelle1[[#This Row],[Pause]]))</f>
        <v/>
      </c>
      <c r="J2173" s="2" t="str">
        <f>IF(ISNUMBER(Tabelle1[[#This Row],[Stunde]]),IF(Tabelle1[[#This Row],[Stunde]]&gt;0,Tabelle1[[#This Row],[Stunde]]*$J$1*24,""),"")</f>
        <v/>
      </c>
      <c r="K2173" t="str">
        <f>IF(MOD(Tabelle1[[#This Row],[Datum]],7)=1,SUMIF(Tabelle1[Datum],"&lt;="&amp;Tabelle1[[#This Row],[Datum]],Tabelle1[Betrag]),"")</f>
        <v/>
      </c>
      <c r="L2173" s="6" t="str">
        <f>IF(MOD(Tabelle1[[#This Row],[Datum]],7)=1,SUMIF(Tabelle1[Datum],"&lt;="&amp;Tabelle1[[#This Row],[Datum]],Tabelle1[Stunde]),"")</f>
        <v/>
      </c>
    </row>
    <row r="2174" spans="2:12" hidden="1">
      <c r="B2174">
        <f>IF(Tabelle1[[#This Row],[Datum]]&lt;1,"",YEAR(Tabelle1[[#This Row],[Datum]]))</f>
        <v>2030</v>
      </c>
      <c r="C2174">
        <f>IF(Tabelle1[[#This Row],[Datum]]&lt;1,"",MONTH(Tabelle1[[#This Row],[Datum]]))</f>
        <v>12</v>
      </c>
      <c r="D2174" t="str">
        <f>IF(Tabelle1[[#This Row],[Verdienst]]="","",_xlfn.ISOWEEKNUM(Tabelle1[[#This Row],[Datum]]))</f>
        <v/>
      </c>
      <c r="E2174" s="5">
        <v>47828</v>
      </c>
      <c r="F2174" s="4"/>
      <c r="G2174" s="4"/>
      <c r="I2174" s="6" t="str">
        <f>IF(Tabelle1[[#This Row],[Beginn]]&lt;1,"",IF(OR(Tabelle1[[#This Row],[Beginn]]="Urlaub",Tabelle1[[#This Row],[Beginn]]="Krank",Tabelle1[[#This Row],[Beginn]]="Feiertag"),8/24,Tabelle1[[#This Row],[Ende]]-Tabelle1[[#This Row],[Beginn]]-Tabelle1[[#This Row],[Pause]]))</f>
        <v/>
      </c>
      <c r="J2174" s="2" t="str">
        <f>IF(ISNUMBER(Tabelle1[[#This Row],[Stunde]]),IF(Tabelle1[[#This Row],[Stunde]]&gt;0,Tabelle1[[#This Row],[Stunde]]*$J$1*24,""),"")</f>
        <v/>
      </c>
      <c r="K2174" t="str">
        <f>IF(MOD(Tabelle1[[#This Row],[Datum]],7)=1,SUMIF(Tabelle1[Datum],"&lt;="&amp;Tabelle1[[#This Row],[Datum]],Tabelle1[Betrag]),"")</f>
        <v/>
      </c>
      <c r="L2174" s="6" t="str">
        <f>IF(MOD(Tabelle1[[#This Row],[Datum]],7)=1,SUMIF(Tabelle1[Datum],"&lt;="&amp;Tabelle1[[#This Row],[Datum]],Tabelle1[Stunde]),"")</f>
        <v/>
      </c>
    </row>
    <row r="2175" spans="2:12" hidden="1">
      <c r="B2175">
        <f>IF(Tabelle1[[#This Row],[Datum]]&lt;1,"",YEAR(Tabelle1[[#This Row],[Datum]]))</f>
        <v>2030</v>
      </c>
      <c r="C2175">
        <f>IF(Tabelle1[[#This Row],[Datum]]&lt;1,"",MONTH(Tabelle1[[#This Row],[Datum]]))</f>
        <v>12</v>
      </c>
      <c r="D2175" t="str">
        <f>IF(Tabelle1[[#This Row],[Verdienst]]="","",_xlfn.ISOWEEKNUM(Tabelle1[[#This Row],[Datum]]))</f>
        <v/>
      </c>
      <c r="E2175" s="5">
        <v>47829</v>
      </c>
      <c r="F2175" s="4"/>
      <c r="G2175" s="4"/>
      <c r="I2175" s="6" t="str">
        <f>IF(Tabelle1[[#This Row],[Beginn]]&lt;1,"",IF(OR(Tabelle1[[#This Row],[Beginn]]="Urlaub",Tabelle1[[#This Row],[Beginn]]="Krank",Tabelle1[[#This Row],[Beginn]]="Feiertag"),8/24,Tabelle1[[#This Row],[Ende]]-Tabelle1[[#This Row],[Beginn]]-Tabelle1[[#This Row],[Pause]]))</f>
        <v/>
      </c>
      <c r="J2175" s="2" t="str">
        <f>IF(ISNUMBER(Tabelle1[[#This Row],[Stunde]]),IF(Tabelle1[[#This Row],[Stunde]]&gt;0,Tabelle1[[#This Row],[Stunde]]*$J$1*24,""),"")</f>
        <v/>
      </c>
      <c r="K2175" t="str">
        <f>IF(MOD(Tabelle1[[#This Row],[Datum]],7)=1,SUMIF(Tabelle1[Datum],"&lt;="&amp;Tabelle1[[#This Row],[Datum]],Tabelle1[Betrag]),"")</f>
        <v/>
      </c>
      <c r="L2175" s="6" t="str">
        <f>IF(MOD(Tabelle1[[#This Row],[Datum]],7)=1,SUMIF(Tabelle1[Datum],"&lt;="&amp;Tabelle1[[#This Row],[Datum]],Tabelle1[Stunde]),"")</f>
        <v/>
      </c>
    </row>
    <row r="2176" spans="2:12" hidden="1">
      <c r="B2176">
        <f>IF(Tabelle1[[#This Row],[Datum]]&lt;1,"",YEAR(Tabelle1[[#This Row],[Datum]]))</f>
        <v>2030</v>
      </c>
      <c r="C2176">
        <f>IF(Tabelle1[[#This Row],[Datum]]&lt;1,"",MONTH(Tabelle1[[#This Row],[Datum]]))</f>
        <v>12</v>
      </c>
      <c r="D2176" t="str">
        <f>IF(Tabelle1[[#This Row],[Verdienst]]="","",_xlfn.ISOWEEKNUM(Tabelle1[[#This Row],[Datum]]))</f>
        <v/>
      </c>
      <c r="E2176" s="5">
        <v>47830</v>
      </c>
      <c r="F2176" s="4"/>
      <c r="G2176" s="4"/>
      <c r="I2176" s="6" t="str">
        <f>IF(Tabelle1[[#This Row],[Beginn]]&lt;1,"",IF(OR(Tabelle1[[#This Row],[Beginn]]="Urlaub",Tabelle1[[#This Row],[Beginn]]="Krank",Tabelle1[[#This Row],[Beginn]]="Feiertag"),8/24,Tabelle1[[#This Row],[Ende]]-Tabelle1[[#This Row],[Beginn]]-Tabelle1[[#This Row],[Pause]]))</f>
        <v/>
      </c>
      <c r="J2176" s="2" t="str">
        <f>IF(ISNUMBER(Tabelle1[[#This Row],[Stunde]]),IF(Tabelle1[[#This Row],[Stunde]]&gt;0,Tabelle1[[#This Row],[Stunde]]*$J$1*24,""),"")</f>
        <v/>
      </c>
      <c r="K2176" t="str">
        <f>IF(MOD(Tabelle1[[#This Row],[Datum]],7)=1,SUMIF(Tabelle1[Datum],"&lt;="&amp;Tabelle1[[#This Row],[Datum]],Tabelle1[Betrag]),"")</f>
        <v/>
      </c>
      <c r="L2176" s="6" t="str">
        <f>IF(MOD(Tabelle1[[#This Row],[Datum]],7)=1,SUMIF(Tabelle1[Datum],"&lt;="&amp;Tabelle1[[#This Row],[Datum]],Tabelle1[Stunde]),"")</f>
        <v/>
      </c>
    </row>
    <row r="2177" spans="2:12" hidden="1">
      <c r="B2177">
        <f>IF(Tabelle1[[#This Row],[Datum]]&lt;1,"",YEAR(Tabelle1[[#This Row],[Datum]]))</f>
        <v>2030</v>
      </c>
      <c r="C2177">
        <f>IF(Tabelle1[[#This Row],[Datum]]&lt;1,"",MONTH(Tabelle1[[#This Row],[Datum]]))</f>
        <v>12</v>
      </c>
      <c r="D2177" t="str">
        <f>IF(Tabelle1[[#This Row],[Verdienst]]="","",_xlfn.ISOWEEKNUM(Tabelle1[[#This Row],[Datum]]))</f>
        <v/>
      </c>
      <c r="E2177" s="5">
        <v>47831</v>
      </c>
      <c r="F2177" s="4"/>
      <c r="G2177" s="4"/>
      <c r="I2177" s="6" t="str">
        <f>IF(Tabelle1[[#This Row],[Beginn]]&lt;1,"",IF(OR(Tabelle1[[#This Row],[Beginn]]="Urlaub",Tabelle1[[#This Row],[Beginn]]="Krank",Tabelle1[[#This Row],[Beginn]]="Feiertag"),8/24,Tabelle1[[#This Row],[Ende]]-Tabelle1[[#This Row],[Beginn]]-Tabelle1[[#This Row],[Pause]]))</f>
        <v/>
      </c>
      <c r="J2177" s="2" t="str">
        <f>IF(ISNUMBER(Tabelle1[[#This Row],[Stunde]]),IF(Tabelle1[[#This Row],[Stunde]]&gt;0,Tabelle1[[#This Row],[Stunde]]*$J$1*24,""),"")</f>
        <v/>
      </c>
      <c r="K2177" t="str">
        <f>IF(MOD(Tabelle1[[#This Row],[Datum]],7)=1,SUMIF(Tabelle1[Datum],"&lt;="&amp;Tabelle1[[#This Row],[Datum]],Tabelle1[Betrag]),"")</f>
        <v/>
      </c>
      <c r="L2177" s="6" t="str">
        <f>IF(MOD(Tabelle1[[#This Row],[Datum]],7)=1,SUMIF(Tabelle1[Datum],"&lt;="&amp;Tabelle1[[#This Row],[Datum]],Tabelle1[Stunde]),"")</f>
        <v/>
      </c>
    </row>
    <row r="2178" spans="2:12" hidden="1">
      <c r="B2178">
        <f>IF(Tabelle1[[#This Row],[Datum]]&lt;1,"",YEAR(Tabelle1[[#This Row],[Datum]]))</f>
        <v>2030</v>
      </c>
      <c r="C2178">
        <f>IF(Tabelle1[[#This Row],[Datum]]&lt;1,"",MONTH(Tabelle1[[#This Row],[Datum]]))</f>
        <v>12</v>
      </c>
      <c r="D2178">
        <f>IF(Tabelle1[[#This Row],[Verdienst]]="","",_xlfn.ISOWEEKNUM(Tabelle1[[#This Row],[Datum]]))</f>
        <v>50</v>
      </c>
      <c r="E2178" s="5">
        <v>47832</v>
      </c>
      <c r="F2178" s="4"/>
      <c r="G2178" s="4"/>
      <c r="I2178" s="6" t="str">
        <f>IF(Tabelle1[[#This Row],[Beginn]]&lt;1,"",IF(OR(Tabelle1[[#This Row],[Beginn]]="Urlaub",Tabelle1[[#This Row],[Beginn]]="Krank",Tabelle1[[#This Row],[Beginn]]="Feiertag"),8/24,Tabelle1[[#This Row],[Ende]]-Tabelle1[[#This Row],[Beginn]]-Tabelle1[[#This Row],[Pause]]))</f>
        <v/>
      </c>
      <c r="J2178" s="2" t="str">
        <f>IF(ISNUMBER(Tabelle1[[#This Row],[Stunde]]),IF(Tabelle1[[#This Row],[Stunde]]&gt;0,Tabelle1[[#This Row],[Stunde]]*$J$1*24,""),"")</f>
        <v/>
      </c>
      <c r="K2178">
        <f>IF(MOD(Tabelle1[[#This Row],[Datum]],7)=1,SUMIF(Tabelle1[Datum],"&lt;="&amp;Tabelle1[[#This Row],[Datum]],Tabelle1[Betrag]),"")</f>
        <v>506.55999999999995</v>
      </c>
      <c r="L2178" s="6">
        <f>IF(MOD(Tabelle1[[#This Row],[Datum]],7)=1,SUMIF(Tabelle1[Datum],"&lt;="&amp;Tabelle1[[#This Row],[Datum]],Tabelle1[Stunde]),"")</f>
        <v>1.3333333333333333</v>
      </c>
    </row>
    <row r="2179" spans="2:12" hidden="1">
      <c r="B2179">
        <f>IF(Tabelle1[[#This Row],[Datum]]&lt;1,"",YEAR(Tabelle1[[#This Row],[Datum]]))</f>
        <v>2030</v>
      </c>
      <c r="C2179">
        <f>IF(Tabelle1[[#This Row],[Datum]]&lt;1,"",MONTH(Tabelle1[[#This Row],[Datum]]))</f>
        <v>12</v>
      </c>
      <c r="D2179" t="str">
        <f>IF(Tabelle1[[#This Row],[Verdienst]]="","",_xlfn.ISOWEEKNUM(Tabelle1[[#This Row],[Datum]]))</f>
        <v/>
      </c>
      <c r="E2179" s="5">
        <v>47833</v>
      </c>
      <c r="F2179" s="4"/>
      <c r="G2179" s="4"/>
      <c r="I2179" s="6" t="str">
        <f>IF(Tabelle1[[#This Row],[Beginn]]&lt;1,"",IF(OR(Tabelle1[[#This Row],[Beginn]]="Urlaub",Tabelle1[[#This Row],[Beginn]]="Krank",Tabelle1[[#This Row],[Beginn]]="Feiertag"),8/24,Tabelle1[[#This Row],[Ende]]-Tabelle1[[#This Row],[Beginn]]-Tabelle1[[#This Row],[Pause]]))</f>
        <v/>
      </c>
      <c r="J2179" s="2" t="str">
        <f>IF(ISNUMBER(Tabelle1[[#This Row],[Stunde]]),IF(Tabelle1[[#This Row],[Stunde]]&gt;0,Tabelle1[[#This Row],[Stunde]]*$J$1*24,""),"")</f>
        <v/>
      </c>
      <c r="K2179" t="str">
        <f>IF(MOD(Tabelle1[[#This Row],[Datum]],7)=1,SUMIF(Tabelle1[Datum],"&lt;="&amp;Tabelle1[[#This Row],[Datum]],Tabelle1[Betrag]),"")</f>
        <v/>
      </c>
      <c r="L2179" s="6" t="str">
        <f>IF(MOD(Tabelle1[[#This Row],[Datum]],7)=1,SUMIF(Tabelle1[Datum],"&lt;="&amp;Tabelle1[[#This Row],[Datum]],Tabelle1[Stunde]),"")</f>
        <v/>
      </c>
    </row>
    <row r="2180" spans="2:12" hidden="1">
      <c r="B2180">
        <f>IF(Tabelle1[[#This Row],[Datum]]&lt;1,"",YEAR(Tabelle1[[#This Row],[Datum]]))</f>
        <v>2030</v>
      </c>
      <c r="C2180">
        <f>IF(Tabelle1[[#This Row],[Datum]]&lt;1,"",MONTH(Tabelle1[[#This Row],[Datum]]))</f>
        <v>12</v>
      </c>
      <c r="D2180" t="str">
        <f>IF(Tabelle1[[#This Row],[Verdienst]]="","",_xlfn.ISOWEEKNUM(Tabelle1[[#This Row],[Datum]]))</f>
        <v/>
      </c>
      <c r="E2180" s="5">
        <v>47834</v>
      </c>
      <c r="F2180" s="4"/>
      <c r="G2180" s="4"/>
      <c r="I2180" s="6" t="str">
        <f>IF(Tabelle1[[#This Row],[Beginn]]&lt;1,"",IF(OR(Tabelle1[[#This Row],[Beginn]]="Urlaub",Tabelle1[[#This Row],[Beginn]]="Krank",Tabelle1[[#This Row],[Beginn]]="Feiertag"),8/24,Tabelle1[[#This Row],[Ende]]-Tabelle1[[#This Row],[Beginn]]-Tabelle1[[#This Row],[Pause]]))</f>
        <v/>
      </c>
      <c r="J2180" s="2" t="str">
        <f>IF(ISNUMBER(Tabelle1[[#This Row],[Stunde]]),IF(Tabelle1[[#This Row],[Stunde]]&gt;0,Tabelle1[[#This Row],[Stunde]]*$J$1*24,""),"")</f>
        <v/>
      </c>
      <c r="K2180" t="str">
        <f>IF(MOD(Tabelle1[[#This Row],[Datum]],7)=1,SUMIF(Tabelle1[Datum],"&lt;="&amp;Tabelle1[[#This Row],[Datum]],Tabelle1[Betrag]),"")</f>
        <v/>
      </c>
      <c r="L2180" s="6" t="str">
        <f>IF(MOD(Tabelle1[[#This Row],[Datum]],7)=1,SUMIF(Tabelle1[Datum],"&lt;="&amp;Tabelle1[[#This Row],[Datum]],Tabelle1[Stunde]),"")</f>
        <v/>
      </c>
    </row>
    <row r="2181" spans="2:12" hidden="1">
      <c r="B2181">
        <f>IF(Tabelle1[[#This Row],[Datum]]&lt;1,"",YEAR(Tabelle1[[#This Row],[Datum]]))</f>
        <v>2030</v>
      </c>
      <c r="C2181">
        <f>IF(Tabelle1[[#This Row],[Datum]]&lt;1,"",MONTH(Tabelle1[[#This Row],[Datum]]))</f>
        <v>12</v>
      </c>
      <c r="D2181" t="str">
        <f>IF(Tabelle1[[#This Row],[Verdienst]]="","",_xlfn.ISOWEEKNUM(Tabelle1[[#This Row],[Datum]]))</f>
        <v/>
      </c>
      <c r="E2181" s="5">
        <v>47835</v>
      </c>
      <c r="F2181" s="4"/>
      <c r="G2181" s="4"/>
      <c r="I2181" s="6" t="str">
        <f>IF(Tabelle1[[#This Row],[Beginn]]&lt;1,"",IF(OR(Tabelle1[[#This Row],[Beginn]]="Urlaub",Tabelle1[[#This Row],[Beginn]]="Krank",Tabelle1[[#This Row],[Beginn]]="Feiertag"),8/24,Tabelle1[[#This Row],[Ende]]-Tabelle1[[#This Row],[Beginn]]-Tabelle1[[#This Row],[Pause]]))</f>
        <v/>
      </c>
      <c r="J2181" s="2" t="str">
        <f>IF(ISNUMBER(Tabelle1[[#This Row],[Stunde]]),IF(Tabelle1[[#This Row],[Stunde]]&gt;0,Tabelle1[[#This Row],[Stunde]]*$J$1*24,""),"")</f>
        <v/>
      </c>
      <c r="K2181" t="str">
        <f>IF(MOD(Tabelle1[[#This Row],[Datum]],7)=1,SUMIF(Tabelle1[Datum],"&lt;="&amp;Tabelle1[[#This Row],[Datum]],Tabelle1[Betrag]),"")</f>
        <v/>
      </c>
      <c r="L2181" s="6" t="str">
        <f>IF(MOD(Tabelle1[[#This Row],[Datum]],7)=1,SUMIF(Tabelle1[Datum],"&lt;="&amp;Tabelle1[[#This Row],[Datum]],Tabelle1[Stunde]),"")</f>
        <v/>
      </c>
    </row>
    <row r="2182" spans="2:12" hidden="1">
      <c r="B2182">
        <f>IF(Tabelle1[[#This Row],[Datum]]&lt;1,"",YEAR(Tabelle1[[#This Row],[Datum]]))</f>
        <v>2030</v>
      </c>
      <c r="C2182">
        <f>IF(Tabelle1[[#This Row],[Datum]]&lt;1,"",MONTH(Tabelle1[[#This Row],[Datum]]))</f>
        <v>12</v>
      </c>
      <c r="D2182" t="str">
        <f>IF(Tabelle1[[#This Row],[Verdienst]]="","",_xlfn.ISOWEEKNUM(Tabelle1[[#This Row],[Datum]]))</f>
        <v/>
      </c>
      <c r="E2182" s="5">
        <v>47836</v>
      </c>
      <c r="F2182" s="4"/>
      <c r="G2182" s="4"/>
      <c r="I2182" s="6" t="str">
        <f>IF(Tabelle1[[#This Row],[Beginn]]&lt;1,"",IF(OR(Tabelle1[[#This Row],[Beginn]]="Urlaub",Tabelle1[[#This Row],[Beginn]]="Krank",Tabelle1[[#This Row],[Beginn]]="Feiertag"),8/24,Tabelle1[[#This Row],[Ende]]-Tabelle1[[#This Row],[Beginn]]-Tabelle1[[#This Row],[Pause]]))</f>
        <v/>
      </c>
      <c r="J2182" s="2" t="str">
        <f>IF(ISNUMBER(Tabelle1[[#This Row],[Stunde]]),IF(Tabelle1[[#This Row],[Stunde]]&gt;0,Tabelle1[[#This Row],[Stunde]]*$J$1*24,""),"")</f>
        <v/>
      </c>
      <c r="K2182" t="str">
        <f>IF(MOD(Tabelle1[[#This Row],[Datum]],7)=1,SUMIF(Tabelle1[Datum],"&lt;="&amp;Tabelle1[[#This Row],[Datum]],Tabelle1[Betrag]),"")</f>
        <v/>
      </c>
      <c r="L2182" s="6" t="str">
        <f>IF(MOD(Tabelle1[[#This Row],[Datum]],7)=1,SUMIF(Tabelle1[Datum],"&lt;="&amp;Tabelle1[[#This Row],[Datum]],Tabelle1[Stunde]),"")</f>
        <v/>
      </c>
    </row>
    <row r="2183" spans="2:12" hidden="1">
      <c r="B2183">
        <f>IF(Tabelle1[[#This Row],[Datum]]&lt;1,"",YEAR(Tabelle1[[#This Row],[Datum]]))</f>
        <v>2030</v>
      </c>
      <c r="C2183">
        <f>IF(Tabelle1[[#This Row],[Datum]]&lt;1,"",MONTH(Tabelle1[[#This Row],[Datum]]))</f>
        <v>12</v>
      </c>
      <c r="D2183" t="str">
        <f>IF(Tabelle1[[#This Row],[Verdienst]]="","",_xlfn.ISOWEEKNUM(Tabelle1[[#This Row],[Datum]]))</f>
        <v/>
      </c>
      <c r="E2183" s="5">
        <v>47837</v>
      </c>
      <c r="F2183" s="4"/>
      <c r="G2183" s="4"/>
      <c r="I2183" s="6" t="str">
        <f>IF(Tabelle1[[#This Row],[Beginn]]&lt;1,"",IF(OR(Tabelle1[[#This Row],[Beginn]]="Urlaub",Tabelle1[[#This Row],[Beginn]]="Krank",Tabelle1[[#This Row],[Beginn]]="Feiertag"),8/24,Tabelle1[[#This Row],[Ende]]-Tabelle1[[#This Row],[Beginn]]-Tabelle1[[#This Row],[Pause]]))</f>
        <v/>
      </c>
      <c r="J2183" s="2" t="str">
        <f>IF(ISNUMBER(Tabelle1[[#This Row],[Stunde]]),IF(Tabelle1[[#This Row],[Stunde]]&gt;0,Tabelle1[[#This Row],[Stunde]]*$J$1*24,""),"")</f>
        <v/>
      </c>
      <c r="K2183" t="str">
        <f>IF(MOD(Tabelle1[[#This Row],[Datum]],7)=1,SUMIF(Tabelle1[Datum],"&lt;="&amp;Tabelle1[[#This Row],[Datum]],Tabelle1[Betrag]),"")</f>
        <v/>
      </c>
      <c r="L2183" s="6" t="str">
        <f>IF(MOD(Tabelle1[[#This Row],[Datum]],7)=1,SUMIF(Tabelle1[Datum],"&lt;="&amp;Tabelle1[[#This Row],[Datum]],Tabelle1[Stunde]),"")</f>
        <v/>
      </c>
    </row>
    <row r="2184" spans="2:12" hidden="1">
      <c r="B2184">
        <f>IF(Tabelle1[[#This Row],[Datum]]&lt;1,"",YEAR(Tabelle1[[#This Row],[Datum]]))</f>
        <v>2030</v>
      </c>
      <c r="C2184">
        <f>IF(Tabelle1[[#This Row],[Datum]]&lt;1,"",MONTH(Tabelle1[[#This Row],[Datum]]))</f>
        <v>12</v>
      </c>
      <c r="D2184" t="str">
        <f>IF(Tabelle1[[#This Row],[Verdienst]]="","",_xlfn.ISOWEEKNUM(Tabelle1[[#This Row],[Datum]]))</f>
        <v/>
      </c>
      <c r="E2184" s="5">
        <v>47838</v>
      </c>
      <c r="F2184" s="4"/>
      <c r="G2184" s="4"/>
      <c r="I2184" s="6" t="str">
        <f>IF(Tabelle1[[#This Row],[Beginn]]&lt;1,"",IF(OR(Tabelle1[[#This Row],[Beginn]]="Urlaub",Tabelle1[[#This Row],[Beginn]]="Krank",Tabelle1[[#This Row],[Beginn]]="Feiertag"),8/24,Tabelle1[[#This Row],[Ende]]-Tabelle1[[#This Row],[Beginn]]-Tabelle1[[#This Row],[Pause]]))</f>
        <v/>
      </c>
      <c r="J2184" s="2" t="str">
        <f>IF(ISNUMBER(Tabelle1[[#This Row],[Stunde]]),IF(Tabelle1[[#This Row],[Stunde]]&gt;0,Tabelle1[[#This Row],[Stunde]]*$J$1*24,""),"")</f>
        <v/>
      </c>
      <c r="K2184" t="str">
        <f>IF(MOD(Tabelle1[[#This Row],[Datum]],7)=1,SUMIF(Tabelle1[Datum],"&lt;="&amp;Tabelle1[[#This Row],[Datum]],Tabelle1[Betrag]),"")</f>
        <v/>
      </c>
      <c r="L2184" s="6" t="str">
        <f>IF(MOD(Tabelle1[[#This Row],[Datum]],7)=1,SUMIF(Tabelle1[Datum],"&lt;="&amp;Tabelle1[[#This Row],[Datum]],Tabelle1[Stunde]),"")</f>
        <v/>
      </c>
    </row>
    <row r="2185" spans="2:12" hidden="1">
      <c r="B2185">
        <f>IF(Tabelle1[[#This Row],[Datum]]&lt;1,"",YEAR(Tabelle1[[#This Row],[Datum]]))</f>
        <v>2030</v>
      </c>
      <c r="C2185">
        <f>IF(Tabelle1[[#This Row],[Datum]]&lt;1,"",MONTH(Tabelle1[[#This Row],[Datum]]))</f>
        <v>12</v>
      </c>
      <c r="D2185">
        <f>IF(Tabelle1[[#This Row],[Verdienst]]="","",_xlfn.ISOWEEKNUM(Tabelle1[[#This Row],[Datum]]))</f>
        <v>51</v>
      </c>
      <c r="E2185" s="5">
        <v>47839</v>
      </c>
      <c r="F2185" s="4"/>
      <c r="G2185" s="4"/>
      <c r="I2185" s="6" t="str">
        <f>IF(Tabelle1[[#This Row],[Beginn]]&lt;1,"",IF(OR(Tabelle1[[#This Row],[Beginn]]="Urlaub",Tabelle1[[#This Row],[Beginn]]="Krank",Tabelle1[[#This Row],[Beginn]]="Feiertag"),8/24,Tabelle1[[#This Row],[Ende]]-Tabelle1[[#This Row],[Beginn]]-Tabelle1[[#This Row],[Pause]]))</f>
        <v/>
      </c>
      <c r="J2185" s="2" t="str">
        <f>IF(ISNUMBER(Tabelle1[[#This Row],[Stunde]]),IF(Tabelle1[[#This Row],[Stunde]]&gt;0,Tabelle1[[#This Row],[Stunde]]*$J$1*24,""),"")</f>
        <v/>
      </c>
      <c r="K2185">
        <f>IF(MOD(Tabelle1[[#This Row],[Datum]],7)=1,SUMIF(Tabelle1[Datum],"&lt;="&amp;Tabelle1[[#This Row],[Datum]],Tabelle1[Betrag]),"")</f>
        <v>506.55999999999995</v>
      </c>
      <c r="L2185" s="6">
        <f>IF(MOD(Tabelle1[[#This Row],[Datum]],7)=1,SUMIF(Tabelle1[Datum],"&lt;="&amp;Tabelle1[[#This Row],[Datum]],Tabelle1[Stunde]),"")</f>
        <v>1.3333333333333333</v>
      </c>
    </row>
    <row r="2186" spans="2:12" hidden="1">
      <c r="B2186">
        <f>IF(Tabelle1[[#This Row],[Datum]]&lt;1,"",YEAR(Tabelle1[[#This Row],[Datum]]))</f>
        <v>2030</v>
      </c>
      <c r="C2186">
        <f>IF(Tabelle1[[#This Row],[Datum]]&lt;1,"",MONTH(Tabelle1[[#This Row],[Datum]]))</f>
        <v>12</v>
      </c>
      <c r="D2186" t="str">
        <f>IF(Tabelle1[[#This Row],[Verdienst]]="","",_xlfn.ISOWEEKNUM(Tabelle1[[#This Row],[Datum]]))</f>
        <v/>
      </c>
      <c r="E2186" s="5">
        <v>47840</v>
      </c>
      <c r="F2186" s="4"/>
      <c r="G2186" s="4"/>
      <c r="I2186" s="6" t="str">
        <f>IF(Tabelle1[[#This Row],[Beginn]]&lt;1,"",IF(OR(Tabelle1[[#This Row],[Beginn]]="Urlaub",Tabelle1[[#This Row],[Beginn]]="Krank",Tabelle1[[#This Row],[Beginn]]="Feiertag"),8/24,Tabelle1[[#This Row],[Ende]]-Tabelle1[[#This Row],[Beginn]]-Tabelle1[[#This Row],[Pause]]))</f>
        <v/>
      </c>
      <c r="J2186" s="2" t="str">
        <f>IF(ISNUMBER(Tabelle1[[#This Row],[Stunde]]),IF(Tabelle1[[#This Row],[Stunde]]&gt;0,Tabelle1[[#This Row],[Stunde]]*$J$1*24,""),"")</f>
        <v/>
      </c>
      <c r="K2186" t="str">
        <f>IF(MOD(Tabelle1[[#This Row],[Datum]],7)=1,SUMIF(Tabelle1[Datum],"&lt;="&amp;Tabelle1[[#This Row],[Datum]],Tabelle1[Betrag]),"")</f>
        <v/>
      </c>
      <c r="L2186" s="6" t="str">
        <f>IF(MOD(Tabelle1[[#This Row],[Datum]],7)=1,SUMIF(Tabelle1[Datum],"&lt;="&amp;Tabelle1[[#This Row],[Datum]],Tabelle1[Stunde]),"")</f>
        <v/>
      </c>
    </row>
    <row r="2187" spans="2:12" hidden="1">
      <c r="B2187">
        <f>IF(Tabelle1[[#This Row],[Datum]]&lt;1,"",YEAR(Tabelle1[[#This Row],[Datum]]))</f>
        <v>2030</v>
      </c>
      <c r="C2187">
        <f>IF(Tabelle1[[#This Row],[Datum]]&lt;1,"",MONTH(Tabelle1[[#This Row],[Datum]]))</f>
        <v>12</v>
      </c>
      <c r="D2187" t="str">
        <f>IF(Tabelle1[[#This Row],[Verdienst]]="","",_xlfn.ISOWEEKNUM(Tabelle1[[#This Row],[Datum]]))</f>
        <v/>
      </c>
      <c r="E2187" s="5">
        <v>47841</v>
      </c>
      <c r="F2187" s="4"/>
      <c r="G2187" s="4"/>
      <c r="I2187" s="6" t="str">
        <f>IF(Tabelle1[[#This Row],[Beginn]]&lt;1,"",IF(OR(Tabelle1[[#This Row],[Beginn]]="Urlaub",Tabelle1[[#This Row],[Beginn]]="Krank",Tabelle1[[#This Row],[Beginn]]="Feiertag"),8/24,Tabelle1[[#This Row],[Ende]]-Tabelle1[[#This Row],[Beginn]]-Tabelle1[[#This Row],[Pause]]))</f>
        <v/>
      </c>
      <c r="J2187" s="2" t="str">
        <f>IF(ISNUMBER(Tabelle1[[#This Row],[Stunde]]),IF(Tabelle1[[#This Row],[Stunde]]&gt;0,Tabelle1[[#This Row],[Stunde]]*$J$1*24,""),"")</f>
        <v/>
      </c>
      <c r="K2187" t="str">
        <f>IF(MOD(Tabelle1[[#This Row],[Datum]],7)=1,SUMIF(Tabelle1[Datum],"&lt;="&amp;Tabelle1[[#This Row],[Datum]],Tabelle1[Betrag]),"")</f>
        <v/>
      </c>
      <c r="L2187" s="6" t="str">
        <f>IF(MOD(Tabelle1[[#This Row],[Datum]],7)=1,SUMIF(Tabelle1[Datum],"&lt;="&amp;Tabelle1[[#This Row],[Datum]],Tabelle1[Stunde]),"")</f>
        <v/>
      </c>
    </row>
    <row r="2188" spans="2:12" hidden="1">
      <c r="B2188">
        <f>IF(Tabelle1[[#This Row],[Datum]]&lt;1,"",YEAR(Tabelle1[[#This Row],[Datum]]))</f>
        <v>2030</v>
      </c>
      <c r="C2188">
        <f>IF(Tabelle1[[#This Row],[Datum]]&lt;1,"",MONTH(Tabelle1[[#This Row],[Datum]]))</f>
        <v>12</v>
      </c>
      <c r="D2188" t="str">
        <f>IF(Tabelle1[[#This Row],[Verdienst]]="","",_xlfn.ISOWEEKNUM(Tabelle1[[#This Row],[Datum]]))</f>
        <v/>
      </c>
      <c r="E2188" s="5">
        <v>47842</v>
      </c>
      <c r="F2188" s="4"/>
      <c r="G2188" s="4"/>
      <c r="I2188" s="6" t="str">
        <f>IF(Tabelle1[[#This Row],[Beginn]]&lt;1,"",IF(OR(Tabelle1[[#This Row],[Beginn]]="Urlaub",Tabelle1[[#This Row],[Beginn]]="Krank",Tabelle1[[#This Row],[Beginn]]="Feiertag"),8/24,Tabelle1[[#This Row],[Ende]]-Tabelle1[[#This Row],[Beginn]]-Tabelle1[[#This Row],[Pause]]))</f>
        <v/>
      </c>
      <c r="J2188" s="2" t="str">
        <f>IF(ISNUMBER(Tabelle1[[#This Row],[Stunde]]),IF(Tabelle1[[#This Row],[Stunde]]&gt;0,Tabelle1[[#This Row],[Stunde]]*$J$1*24,""),"")</f>
        <v/>
      </c>
      <c r="K2188" t="str">
        <f>IF(MOD(Tabelle1[[#This Row],[Datum]],7)=1,SUMIF(Tabelle1[Datum],"&lt;="&amp;Tabelle1[[#This Row],[Datum]],Tabelle1[Betrag]),"")</f>
        <v/>
      </c>
      <c r="L2188" s="6" t="str">
        <f>IF(MOD(Tabelle1[[#This Row],[Datum]],7)=1,SUMIF(Tabelle1[Datum],"&lt;="&amp;Tabelle1[[#This Row],[Datum]],Tabelle1[Stunde]),"")</f>
        <v/>
      </c>
    </row>
    <row r="2189" spans="2:12" hidden="1">
      <c r="B2189">
        <f>IF(Tabelle1[[#This Row],[Datum]]&lt;1,"",YEAR(Tabelle1[[#This Row],[Datum]]))</f>
        <v>2030</v>
      </c>
      <c r="C2189">
        <f>IF(Tabelle1[[#This Row],[Datum]]&lt;1,"",MONTH(Tabelle1[[#This Row],[Datum]]))</f>
        <v>12</v>
      </c>
      <c r="D2189" t="str">
        <f>IF(Tabelle1[[#This Row],[Verdienst]]="","",_xlfn.ISOWEEKNUM(Tabelle1[[#This Row],[Datum]]))</f>
        <v/>
      </c>
      <c r="E2189" s="5">
        <v>47843</v>
      </c>
      <c r="F2189" s="4"/>
      <c r="G2189" s="4"/>
      <c r="I2189" s="6" t="str">
        <f>IF(Tabelle1[[#This Row],[Beginn]]&lt;1,"",IF(OR(Tabelle1[[#This Row],[Beginn]]="Urlaub",Tabelle1[[#This Row],[Beginn]]="Krank",Tabelle1[[#This Row],[Beginn]]="Feiertag"),8/24,Tabelle1[[#This Row],[Ende]]-Tabelle1[[#This Row],[Beginn]]-Tabelle1[[#This Row],[Pause]]))</f>
        <v/>
      </c>
      <c r="J2189" s="2" t="str">
        <f>IF(ISNUMBER(Tabelle1[[#This Row],[Stunde]]),IF(Tabelle1[[#This Row],[Stunde]]&gt;0,Tabelle1[[#This Row],[Stunde]]*$J$1*24,""),"")</f>
        <v/>
      </c>
      <c r="K2189" t="str">
        <f>IF(MOD(Tabelle1[[#This Row],[Datum]],7)=1,SUMIF(Tabelle1[Datum],"&lt;="&amp;Tabelle1[[#This Row],[Datum]],Tabelle1[Betrag]),"")</f>
        <v/>
      </c>
      <c r="L2189" s="6" t="str">
        <f>IF(MOD(Tabelle1[[#This Row],[Datum]],7)=1,SUMIF(Tabelle1[Datum],"&lt;="&amp;Tabelle1[[#This Row],[Datum]],Tabelle1[Stunde]),"")</f>
        <v/>
      </c>
    </row>
    <row r="2190" spans="2:12" hidden="1">
      <c r="B2190">
        <f>IF(Tabelle1[[#This Row],[Datum]]&lt;1,"",YEAR(Tabelle1[[#This Row],[Datum]]))</f>
        <v>2030</v>
      </c>
      <c r="C2190">
        <f>IF(Tabelle1[[#This Row],[Datum]]&lt;1,"",MONTH(Tabelle1[[#This Row],[Datum]]))</f>
        <v>12</v>
      </c>
      <c r="D2190" t="str">
        <f>IF(Tabelle1[[#This Row],[Verdienst]]="","",_xlfn.ISOWEEKNUM(Tabelle1[[#This Row],[Datum]]))</f>
        <v/>
      </c>
      <c r="E2190" s="5">
        <v>47844</v>
      </c>
      <c r="F2190" s="4"/>
      <c r="G2190" s="4"/>
      <c r="I2190" s="6" t="str">
        <f>IF(Tabelle1[[#This Row],[Beginn]]&lt;1,"",IF(OR(Tabelle1[[#This Row],[Beginn]]="Urlaub",Tabelle1[[#This Row],[Beginn]]="Krank",Tabelle1[[#This Row],[Beginn]]="Feiertag"),8/24,Tabelle1[[#This Row],[Ende]]-Tabelle1[[#This Row],[Beginn]]-Tabelle1[[#This Row],[Pause]]))</f>
        <v/>
      </c>
      <c r="J2190" s="2" t="str">
        <f>IF(ISNUMBER(Tabelle1[[#This Row],[Stunde]]),IF(Tabelle1[[#This Row],[Stunde]]&gt;0,Tabelle1[[#This Row],[Stunde]]*$J$1*24,""),"")</f>
        <v/>
      </c>
      <c r="K2190" t="str">
        <f>IF(MOD(Tabelle1[[#This Row],[Datum]],7)=1,SUMIF(Tabelle1[Datum],"&lt;="&amp;Tabelle1[[#This Row],[Datum]],Tabelle1[Betrag]),"")</f>
        <v/>
      </c>
      <c r="L2190" s="6" t="str">
        <f>IF(MOD(Tabelle1[[#This Row],[Datum]],7)=1,SUMIF(Tabelle1[Datum],"&lt;="&amp;Tabelle1[[#This Row],[Datum]],Tabelle1[Stunde]),"")</f>
        <v/>
      </c>
    </row>
    <row r="2191" spans="2:12" hidden="1">
      <c r="B2191">
        <f>IF(Tabelle1[[#This Row],[Datum]]&lt;1,"",YEAR(Tabelle1[[#This Row],[Datum]]))</f>
        <v>2030</v>
      </c>
      <c r="C2191">
        <f>IF(Tabelle1[[#This Row],[Datum]]&lt;1,"",MONTH(Tabelle1[[#This Row],[Datum]]))</f>
        <v>12</v>
      </c>
      <c r="D2191" t="str">
        <f>IF(Tabelle1[[#This Row],[Verdienst]]="","",_xlfn.ISOWEEKNUM(Tabelle1[[#This Row],[Datum]]))</f>
        <v/>
      </c>
      <c r="E2191" s="5">
        <v>47845</v>
      </c>
      <c r="F2191" s="4"/>
      <c r="G2191" s="4"/>
      <c r="I2191" s="6" t="str">
        <f>IF(Tabelle1[[#This Row],[Beginn]]&lt;1,"",IF(OR(Tabelle1[[#This Row],[Beginn]]="Urlaub",Tabelle1[[#This Row],[Beginn]]="Krank",Tabelle1[[#This Row],[Beginn]]="Feiertag"),8/24,Tabelle1[[#This Row],[Ende]]-Tabelle1[[#This Row],[Beginn]]-Tabelle1[[#This Row],[Pause]]))</f>
        <v/>
      </c>
      <c r="J2191" s="2" t="str">
        <f>IF(ISNUMBER(Tabelle1[[#This Row],[Stunde]]),IF(Tabelle1[[#This Row],[Stunde]]&gt;0,Tabelle1[[#This Row],[Stunde]]*$J$1*24,""),"")</f>
        <v/>
      </c>
      <c r="K2191" t="str">
        <f>IF(MOD(Tabelle1[[#This Row],[Datum]],7)=1,SUMIF(Tabelle1[Datum],"&lt;="&amp;Tabelle1[[#This Row],[Datum]],Tabelle1[Betrag]),"")</f>
        <v/>
      </c>
      <c r="L2191" s="6" t="str">
        <f>IF(MOD(Tabelle1[[#This Row],[Datum]],7)=1,SUMIF(Tabelle1[Datum],"&lt;="&amp;Tabelle1[[#This Row],[Datum]],Tabelle1[Stunde]),"")</f>
        <v/>
      </c>
    </row>
    <row r="2192" spans="2:12" hidden="1">
      <c r="B2192">
        <f>IF(Tabelle1[[#This Row],[Datum]]&lt;1,"",YEAR(Tabelle1[[#This Row],[Datum]]))</f>
        <v>2030</v>
      </c>
      <c r="C2192">
        <f>IF(Tabelle1[[#This Row],[Datum]]&lt;1,"",MONTH(Tabelle1[[#This Row],[Datum]]))</f>
        <v>12</v>
      </c>
      <c r="D2192">
        <f>IF(Tabelle1[[#This Row],[Verdienst]]="","",_xlfn.ISOWEEKNUM(Tabelle1[[#This Row],[Datum]]))</f>
        <v>52</v>
      </c>
      <c r="E2192" s="5">
        <v>47846</v>
      </c>
      <c r="F2192" s="4"/>
      <c r="G2192" s="4"/>
      <c r="I2192" s="6" t="str">
        <f>IF(Tabelle1[[#This Row],[Beginn]]&lt;1,"",IF(OR(Tabelle1[[#This Row],[Beginn]]="Urlaub",Tabelle1[[#This Row],[Beginn]]="Krank",Tabelle1[[#This Row],[Beginn]]="Feiertag"),8/24,Tabelle1[[#This Row],[Ende]]-Tabelle1[[#This Row],[Beginn]]-Tabelle1[[#This Row],[Pause]]))</f>
        <v/>
      </c>
      <c r="J2192" s="2" t="str">
        <f>IF(ISNUMBER(Tabelle1[[#This Row],[Stunde]]),IF(Tabelle1[[#This Row],[Stunde]]&gt;0,Tabelle1[[#This Row],[Stunde]]*$J$1*24,""),"")</f>
        <v/>
      </c>
      <c r="K2192">
        <f>IF(MOD(Tabelle1[[#This Row],[Datum]],7)=1,SUMIF(Tabelle1[Datum],"&lt;="&amp;Tabelle1[[#This Row],[Datum]],Tabelle1[Betrag]),"")</f>
        <v>506.55999999999995</v>
      </c>
      <c r="L2192" s="6">
        <f>IF(MOD(Tabelle1[[#This Row],[Datum]],7)=1,SUMIF(Tabelle1[Datum],"&lt;="&amp;Tabelle1[[#This Row],[Datum]],Tabelle1[Stunde]),"")</f>
        <v>1.3333333333333333</v>
      </c>
    </row>
    <row r="2193" spans="2:12" hidden="1">
      <c r="B2193">
        <f>IF(Tabelle1[[#This Row],[Datum]]&lt;1,"",YEAR(Tabelle1[[#This Row],[Datum]]))</f>
        <v>2030</v>
      </c>
      <c r="C2193">
        <f>IF(Tabelle1[[#This Row],[Datum]]&lt;1,"",MONTH(Tabelle1[[#This Row],[Datum]]))</f>
        <v>12</v>
      </c>
      <c r="D2193" t="str">
        <f>IF(Tabelle1[[#This Row],[Verdienst]]="","",_xlfn.ISOWEEKNUM(Tabelle1[[#This Row],[Datum]]))</f>
        <v/>
      </c>
      <c r="E2193" s="5">
        <v>47847</v>
      </c>
      <c r="F2193" s="4"/>
      <c r="G2193" s="4"/>
      <c r="I2193" s="6" t="str">
        <f>IF(Tabelle1[[#This Row],[Beginn]]&lt;1,"",IF(OR(Tabelle1[[#This Row],[Beginn]]="Urlaub",Tabelle1[[#This Row],[Beginn]]="Krank",Tabelle1[[#This Row],[Beginn]]="Feiertag"),8/24,Tabelle1[[#This Row],[Ende]]-Tabelle1[[#This Row],[Beginn]]-Tabelle1[[#This Row],[Pause]]))</f>
        <v/>
      </c>
      <c r="J2193" s="2" t="str">
        <f>IF(ISNUMBER(Tabelle1[[#This Row],[Stunde]]),IF(Tabelle1[[#This Row],[Stunde]]&gt;0,Tabelle1[[#This Row],[Stunde]]*$J$1*24,""),"")</f>
        <v/>
      </c>
      <c r="K2193" t="str">
        <f>IF(MOD(Tabelle1[[#This Row],[Datum]],7)=1,SUMIF(Tabelle1[Datum],"&lt;="&amp;Tabelle1[[#This Row],[Datum]],Tabelle1[Betrag]),"")</f>
        <v/>
      </c>
      <c r="L2193" s="6" t="str">
        <f>IF(MOD(Tabelle1[[#This Row],[Datum]],7)=1,SUMIF(Tabelle1[Datum],"&lt;="&amp;Tabelle1[[#This Row],[Datum]],Tabelle1[Stunde]),"")</f>
        <v/>
      </c>
    </row>
    <row r="2194" spans="2:12" hidden="1">
      <c r="B2194">
        <f>IF(Tabelle1[[#This Row],[Datum]]&lt;1,"",YEAR(Tabelle1[[#This Row],[Datum]]))</f>
        <v>2030</v>
      </c>
      <c r="C2194">
        <f>IF(Tabelle1[[#This Row],[Datum]]&lt;1,"",MONTH(Tabelle1[[#This Row],[Datum]]))</f>
        <v>12</v>
      </c>
      <c r="D2194" t="str">
        <f>IF(Tabelle1[[#This Row],[Verdienst]]="","",_xlfn.ISOWEEKNUM(Tabelle1[[#This Row],[Datum]]))</f>
        <v/>
      </c>
      <c r="E2194" s="5">
        <v>47848</v>
      </c>
      <c r="F2194" s="4"/>
      <c r="G2194" s="4"/>
      <c r="I2194" s="6" t="str">
        <f>IF(Tabelle1[[#This Row],[Beginn]]&lt;1,"",IF(OR(Tabelle1[[#This Row],[Beginn]]="Urlaub",Tabelle1[[#This Row],[Beginn]]="Krank",Tabelle1[[#This Row],[Beginn]]="Feiertag"),8/24,Tabelle1[[#This Row],[Ende]]-Tabelle1[[#This Row],[Beginn]]-Tabelle1[[#This Row],[Pause]]))</f>
        <v/>
      </c>
      <c r="J2194" s="2" t="str">
        <f>IF(ISNUMBER(Tabelle1[[#This Row],[Stunde]]),IF(Tabelle1[[#This Row],[Stunde]]&gt;0,Tabelle1[[#This Row],[Stunde]]*$J$1*24,""),"")</f>
        <v/>
      </c>
      <c r="K2194" t="str">
        <f>IF(MOD(Tabelle1[[#This Row],[Datum]],7)=1,SUMIF(Tabelle1[Datum],"&lt;="&amp;Tabelle1[[#This Row],[Datum]],Tabelle1[Betrag]),"")</f>
        <v/>
      </c>
      <c r="L2194" s="6" t="str">
        <f>IF(MOD(Tabelle1[[#This Row],[Datum]],7)=1,SUMIF(Tabelle1[Datum],"&lt;="&amp;Tabelle1[[#This Row],[Datum]],Tabelle1[Stunde]),"")</f>
        <v/>
      </c>
    </row>
    <row r="2195" spans="2:12" hidden="1">
      <c r="B2195">
        <f>IF(Tabelle1[[#This Row],[Datum]]&lt;1,"",YEAR(Tabelle1[[#This Row],[Datum]]))</f>
        <v>2031</v>
      </c>
      <c r="C2195">
        <f>IF(Tabelle1[[#This Row],[Datum]]&lt;1,"",MONTH(Tabelle1[[#This Row],[Datum]]))</f>
        <v>1</v>
      </c>
      <c r="D2195" t="str">
        <f>IF(Tabelle1[[#This Row],[Verdienst]]="","",_xlfn.ISOWEEKNUM(Tabelle1[[#This Row],[Datum]]))</f>
        <v/>
      </c>
      <c r="E2195" s="5">
        <v>47849</v>
      </c>
      <c r="F2195" s="4"/>
      <c r="G2195" s="4"/>
      <c r="I2195" s="6" t="str">
        <f>IF(Tabelle1[[#This Row],[Beginn]]&lt;1,"",IF(OR(Tabelle1[[#This Row],[Beginn]]="Urlaub",Tabelle1[[#This Row],[Beginn]]="Krank",Tabelle1[[#This Row],[Beginn]]="Feiertag"),8/24,Tabelle1[[#This Row],[Ende]]-Tabelle1[[#This Row],[Beginn]]-Tabelle1[[#This Row],[Pause]]))</f>
        <v/>
      </c>
      <c r="J2195" s="2" t="str">
        <f>IF(ISNUMBER(Tabelle1[[#This Row],[Stunde]]),IF(Tabelle1[[#This Row],[Stunde]]&gt;0,Tabelle1[[#This Row],[Stunde]]*$J$1*24,""),"")</f>
        <v/>
      </c>
      <c r="K2195" t="str">
        <f>IF(MOD(Tabelle1[[#This Row],[Datum]],7)=1,SUMIF(Tabelle1[Datum],"&lt;="&amp;Tabelle1[[#This Row],[Datum]],Tabelle1[Betrag]),"")</f>
        <v/>
      </c>
      <c r="L2195" s="6" t="str">
        <f>IF(MOD(Tabelle1[[#This Row],[Datum]],7)=1,SUMIF(Tabelle1[Datum],"&lt;="&amp;Tabelle1[[#This Row],[Datum]],Tabelle1[Stunde]),"")</f>
        <v/>
      </c>
    </row>
    <row r="2196" spans="2:12" hidden="1">
      <c r="B2196">
        <f>IF(Tabelle1[[#This Row],[Datum]]&lt;1,"",YEAR(Tabelle1[[#This Row],[Datum]]))</f>
        <v>2031</v>
      </c>
      <c r="C2196">
        <f>IF(Tabelle1[[#This Row],[Datum]]&lt;1,"",MONTH(Tabelle1[[#This Row],[Datum]]))</f>
        <v>1</v>
      </c>
      <c r="D2196" t="str">
        <f>IF(Tabelle1[[#This Row],[Verdienst]]="","",_xlfn.ISOWEEKNUM(Tabelle1[[#This Row],[Datum]]))</f>
        <v/>
      </c>
      <c r="E2196" s="5">
        <v>47850</v>
      </c>
      <c r="F2196" s="4"/>
      <c r="G2196" s="4"/>
      <c r="I2196" s="6" t="str">
        <f>IF(Tabelle1[[#This Row],[Beginn]]&lt;1,"",IF(OR(Tabelle1[[#This Row],[Beginn]]="Urlaub",Tabelle1[[#This Row],[Beginn]]="Krank",Tabelle1[[#This Row],[Beginn]]="Feiertag"),8/24,Tabelle1[[#This Row],[Ende]]-Tabelle1[[#This Row],[Beginn]]-Tabelle1[[#This Row],[Pause]]))</f>
        <v/>
      </c>
      <c r="J2196" s="2" t="str">
        <f>IF(ISNUMBER(Tabelle1[[#This Row],[Stunde]]),IF(Tabelle1[[#This Row],[Stunde]]&gt;0,Tabelle1[[#This Row],[Stunde]]*$J$1*24,""),"")</f>
        <v/>
      </c>
      <c r="K2196" t="str">
        <f>IF(MOD(Tabelle1[[#This Row],[Datum]],7)=1,SUMIF(Tabelle1[Datum],"&lt;="&amp;Tabelle1[[#This Row],[Datum]],Tabelle1[Betrag]),"")</f>
        <v/>
      </c>
      <c r="L2196" s="6" t="str">
        <f>IF(MOD(Tabelle1[[#This Row],[Datum]],7)=1,SUMIF(Tabelle1[Datum],"&lt;="&amp;Tabelle1[[#This Row],[Datum]],Tabelle1[Stunde]),"")</f>
        <v/>
      </c>
    </row>
    <row r="2197" spans="2:12" hidden="1">
      <c r="B2197">
        <f>IF(Tabelle1[[#This Row],[Datum]]&lt;1,"",YEAR(Tabelle1[[#This Row],[Datum]]))</f>
        <v>2031</v>
      </c>
      <c r="C2197">
        <f>IF(Tabelle1[[#This Row],[Datum]]&lt;1,"",MONTH(Tabelle1[[#This Row],[Datum]]))</f>
        <v>1</v>
      </c>
      <c r="D2197" t="str">
        <f>IF(Tabelle1[[#This Row],[Verdienst]]="","",_xlfn.ISOWEEKNUM(Tabelle1[[#This Row],[Datum]]))</f>
        <v/>
      </c>
      <c r="E2197" s="5">
        <v>47851</v>
      </c>
      <c r="F2197" s="4"/>
      <c r="G2197" s="4"/>
      <c r="I2197" s="6" t="str">
        <f>IF(Tabelle1[[#This Row],[Beginn]]&lt;1,"",IF(OR(Tabelle1[[#This Row],[Beginn]]="Urlaub",Tabelle1[[#This Row],[Beginn]]="Krank",Tabelle1[[#This Row],[Beginn]]="Feiertag"),8/24,Tabelle1[[#This Row],[Ende]]-Tabelle1[[#This Row],[Beginn]]-Tabelle1[[#This Row],[Pause]]))</f>
        <v/>
      </c>
      <c r="J2197" s="2" t="str">
        <f>IF(ISNUMBER(Tabelle1[[#This Row],[Stunde]]),IF(Tabelle1[[#This Row],[Stunde]]&gt;0,Tabelle1[[#This Row],[Stunde]]*$J$1*24,""),"")</f>
        <v/>
      </c>
      <c r="K2197" t="str">
        <f>IF(MOD(Tabelle1[[#This Row],[Datum]],7)=1,SUMIF(Tabelle1[Datum],"&lt;="&amp;Tabelle1[[#This Row],[Datum]],Tabelle1[Betrag]),"")</f>
        <v/>
      </c>
      <c r="L2197" s="6" t="str">
        <f>IF(MOD(Tabelle1[[#This Row],[Datum]],7)=1,SUMIF(Tabelle1[Datum],"&lt;="&amp;Tabelle1[[#This Row],[Datum]],Tabelle1[Stunde]),"")</f>
        <v/>
      </c>
    </row>
    <row r="2198" spans="2:12" hidden="1">
      <c r="B2198">
        <f>IF(Tabelle1[[#This Row],[Datum]]&lt;1,"",YEAR(Tabelle1[[#This Row],[Datum]]))</f>
        <v>2031</v>
      </c>
      <c r="C2198">
        <f>IF(Tabelle1[[#This Row],[Datum]]&lt;1,"",MONTH(Tabelle1[[#This Row],[Datum]]))</f>
        <v>1</v>
      </c>
      <c r="D2198" t="str">
        <f>IF(Tabelle1[[#This Row],[Verdienst]]="","",_xlfn.ISOWEEKNUM(Tabelle1[[#This Row],[Datum]]))</f>
        <v/>
      </c>
      <c r="E2198" s="5">
        <v>47852</v>
      </c>
      <c r="F2198" s="4"/>
      <c r="G2198" s="4"/>
      <c r="I2198" s="6" t="str">
        <f>IF(Tabelle1[[#This Row],[Beginn]]&lt;1,"",IF(OR(Tabelle1[[#This Row],[Beginn]]="Urlaub",Tabelle1[[#This Row],[Beginn]]="Krank",Tabelle1[[#This Row],[Beginn]]="Feiertag"),8/24,Tabelle1[[#This Row],[Ende]]-Tabelle1[[#This Row],[Beginn]]-Tabelle1[[#This Row],[Pause]]))</f>
        <v/>
      </c>
      <c r="J2198" s="2" t="str">
        <f>IF(ISNUMBER(Tabelle1[[#This Row],[Stunde]]),IF(Tabelle1[[#This Row],[Stunde]]&gt;0,Tabelle1[[#This Row],[Stunde]]*$J$1*24,""),"")</f>
        <v/>
      </c>
      <c r="K2198" t="str">
        <f>IF(MOD(Tabelle1[[#This Row],[Datum]],7)=1,SUMIF(Tabelle1[Datum],"&lt;="&amp;Tabelle1[[#This Row],[Datum]],Tabelle1[Betrag]),"")</f>
        <v/>
      </c>
      <c r="L2198" s="6" t="str">
        <f>IF(MOD(Tabelle1[[#This Row],[Datum]],7)=1,SUMIF(Tabelle1[Datum],"&lt;="&amp;Tabelle1[[#This Row],[Datum]],Tabelle1[Stunde]),"")</f>
        <v/>
      </c>
    </row>
    <row r="2199" spans="2:12" hidden="1">
      <c r="B2199">
        <f>IF(Tabelle1[[#This Row],[Datum]]&lt;1,"",YEAR(Tabelle1[[#This Row],[Datum]]))</f>
        <v>2031</v>
      </c>
      <c r="C2199">
        <f>IF(Tabelle1[[#This Row],[Datum]]&lt;1,"",MONTH(Tabelle1[[#This Row],[Datum]]))</f>
        <v>1</v>
      </c>
      <c r="D2199">
        <f>IF(Tabelle1[[#This Row],[Verdienst]]="","",_xlfn.ISOWEEKNUM(Tabelle1[[#This Row],[Datum]]))</f>
        <v>1</v>
      </c>
      <c r="E2199" s="5">
        <v>47853</v>
      </c>
      <c r="F2199" s="4"/>
      <c r="G2199" s="4"/>
      <c r="I2199" s="6" t="str">
        <f>IF(Tabelle1[[#This Row],[Beginn]]&lt;1,"",IF(OR(Tabelle1[[#This Row],[Beginn]]="Urlaub",Tabelle1[[#This Row],[Beginn]]="Krank",Tabelle1[[#This Row],[Beginn]]="Feiertag"),8/24,Tabelle1[[#This Row],[Ende]]-Tabelle1[[#This Row],[Beginn]]-Tabelle1[[#This Row],[Pause]]))</f>
        <v/>
      </c>
      <c r="J2199" s="2" t="str">
        <f>IF(ISNUMBER(Tabelle1[[#This Row],[Stunde]]),IF(Tabelle1[[#This Row],[Stunde]]&gt;0,Tabelle1[[#This Row],[Stunde]]*$J$1*24,""),"")</f>
        <v/>
      </c>
      <c r="K2199">
        <f>IF(MOD(Tabelle1[[#This Row],[Datum]],7)=1,SUMIF(Tabelle1[Datum],"&lt;="&amp;Tabelle1[[#This Row],[Datum]],Tabelle1[Betrag]),"")</f>
        <v>506.55999999999995</v>
      </c>
      <c r="L2199" s="6">
        <f>IF(MOD(Tabelle1[[#This Row],[Datum]],7)=1,SUMIF(Tabelle1[Datum],"&lt;="&amp;Tabelle1[[#This Row],[Datum]],Tabelle1[Stunde]),"")</f>
        <v>1.3333333333333333</v>
      </c>
    </row>
    <row r="2200" spans="2:12" hidden="1">
      <c r="B2200">
        <f>IF(Tabelle1[[#This Row],[Datum]]&lt;1,"",YEAR(Tabelle1[[#This Row],[Datum]]))</f>
        <v>2031</v>
      </c>
      <c r="C2200">
        <f>IF(Tabelle1[[#This Row],[Datum]]&lt;1,"",MONTH(Tabelle1[[#This Row],[Datum]]))</f>
        <v>1</v>
      </c>
      <c r="D2200" t="str">
        <f>IF(Tabelle1[[#This Row],[Verdienst]]="","",_xlfn.ISOWEEKNUM(Tabelle1[[#This Row],[Datum]]))</f>
        <v/>
      </c>
      <c r="E2200" s="5">
        <v>47854</v>
      </c>
      <c r="F2200" s="4"/>
      <c r="G2200" s="4"/>
      <c r="I2200" s="6" t="str">
        <f>IF(Tabelle1[[#This Row],[Beginn]]&lt;1,"",IF(OR(Tabelle1[[#This Row],[Beginn]]="Urlaub",Tabelle1[[#This Row],[Beginn]]="Krank",Tabelle1[[#This Row],[Beginn]]="Feiertag"),8/24,Tabelle1[[#This Row],[Ende]]-Tabelle1[[#This Row],[Beginn]]-Tabelle1[[#This Row],[Pause]]))</f>
        <v/>
      </c>
      <c r="J2200" s="2" t="str">
        <f>IF(ISNUMBER(Tabelle1[[#This Row],[Stunde]]),IF(Tabelle1[[#This Row],[Stunde]]&gt;0,Tabelle1[[#This Row],[Stunde]]*$J$1*24,""),"")</f>
        <v/>
      </c>
      <c r="K2200" t="str">
        <f>IF(MOD(Tabelle1[[#This Row],[Datum]],7)=1,SUMIF(Tabelle1[Datum],"&lt;="&amp;Tabelle1[[#This Row],[Datum]],Tabelle1[Betrag]),"")</f>
        <v/>
      </c>
      <c r="L2200" s="6" t="str">
        <f>IF(MOD(Tabelle1[[#This Row],[Datum]],7)=1,SUMIF(Tabelle1[Datum],"&lt;="&amp;Tabelle1[[#This Row],[Datum]],Tabelle1[Stunde]),"")</f>
        <v/>
      </c>
    </row>
    <row r="2201" spans="2:12" hidden="1">
      <c r="B2201">
        <f>IF(Tabelle1[[#This Row],[Datum]]&lt;1,"",YEAR(Tabelle1[[#This Row],[Datum]]))</f>
        <v>2031</v>
      </c>
      <c r="C2201">
        <f>IF(Tabelle1[[#This Row],[Datum]]&lt;1,"",MONTH(Tabelle1[[#This Row],[Datum]]))</f>
        <v>1</v>
      </c>
      <c r="D2201" t="str">
        <f>IF(Tabelle1[[#This Row],[Verdienst]]="","",_xlfn.ISOWEEKNUM(Tabelle1[[#This Row],[Datum]]))</f>
        <v/>
      </c>
      <c r="E2201" s="5">
        <v>47855</v>
      </c>
      <c r="F2201" s="4"/>
      <c r="G2201" s="4"/>
      <c r="I2201" s="6" t="str">
        <f>IF(Tabelle1[[#This Row],[Beginn]]&lt;1,"",IF(OR(Tabelle1[[#This Row],[Beginn]]="Urlaub",Tabelle1[[#This Row],[Beginn]]="Krank",Tabelle1[[#This Row],[Beginn]]="Feiertag"),8/24,Tabelle1[[#This Row],[Ende]]-Tabelle1[[#This Row],[Beginn]]-Tabelle1[[#This Row],[Pause]]))</f>
        <v/>
      </c>
      <c r="J2201" s="2" t="str">
        <f>IF(ISNUMBER(Tabelle1[[#This Row],[Stunde]]),IF(Tabelle1[[#This Row],[Stunde]]&gt;0,Tabelle1[[#This Row],[Stunde]]*$J$1*24,""),"")</f>
        <v/>
      </c>
      <c r="K2201" t="str">
        <f>IF(MOD(Tabelle1[[#This Row],[Datum]],7)=1,SUMIF(Tabelle1[Datum],"&lt;="&amp;Tabelle1[[#This Row],[Datum]],Tabelle1[Betrag]),"")</f>
        <v/>
      </c>
      <c r="L2201" s="6" t="str">
        <f>IF(MOD(Tabelle1[[#This Row],[Datum]],7)=1,SUMIF(Tabelle1[Datum],"&lt;="&amp;Tabelle1[[#This Row],[Datum]],Tabelle1[Stunde]),"")</f>
        <v/>
      </c>
    </row>
    <row r="2202" spans="2:12" hidden="1">
      <c r="B2202">
        <f>IF(Tabelle1[[#This Row],[Datum]]&lt;1,"",YEAR(Tabelle1[[#This Row],[Datum]]))</f>
        <v>2031</v>
      </c>
      <c r="C2202">
        <f>IF(Tabelle1[[#This Row],[Datum]]&lt;1,"",MONTH(Tabelle1[[#This Row],[Datum]]))</f>
        <v>1</v>
      </c>
      <c r="D2202" t="str">
        <f>IF(Tabelle1[[#This Row],[Verdienst]]="","",_xlfn.ISOWEEKNUM(Tabelle1[[#This Row],[Datum]]))</f>
        <v/>
      </c>
      <c r="E2202" s="5">
        <v>47856</v>
      </c>
      <c r="F2202" s="4"/>
      <c r="G2202" s="4"/>
      <c r="I2202" s="6" t="str">
        <f>IF(Tabelle1[[#This Row],[Beginn]]&lt;1,"",IF(OR(Tabelle1[[#This Row],[Beginn]]="Urlaub",Tabelle1[[#This Row],[Beginn]]="Krank",Tabelle1[[#This Row],[Beginn]]="Feiertag"),8/24,Tabelle1[[#This Row],[Ende]]-Tabelle1[[#This Row],[Beginn]]-Tabelle1[[#This Row],[Pause]]))</f>
        <v/>
      </c>
      <c r="J2202" s="2" t="str">
        <f>IF(ISNUMBER(Tabelle1[[#This Row],[Stunde]]),IF(Tabelle1[[#This Row],[Stunde]]&gt;0,Tabelle1[[#This Row],[Stunde]]*$J$1*24,""),"")</f>
        <v/>
      </c>
      <c r="K2202" t="str">
        <f>IF(MOD(Tabelle1[[#This Row],[Datum]],7)=1,SUMIF(Tabelle1[Datum],"&lt;="&amp;Tabelle1[[#This Row],[Datum]],Tabelle1[Betrag]),"")</f>
        <v/>
      </c>
      <c r="L2202" s="6" t="str">
        <f>IF(MOD(Tabelle1[[#This Row],[Datum]],7)=1,SUMIF(Tabelle1[Datum],"&lt;="&amp;Tabelle1[[#This Row],[Datum]],Tabelle1[Stunde]),"")</f>
        <v/>
      </c>
    </row>
    <row r="2203" spans="2:12" hidden="1">
      <c r="B2203">
        <f>IF(Tabelle1[[#This Row],[Datum]]&lt;1,"",YEAR(Tabelle1[[#This Row],[Datum]]))</f>
        <v>2031</v>
      </c>
      <c r="C2203">
        <f>IF(Tabelle1[[#This Row],[Datum]]&lt;1,"",MONTH(Tabelle1[[#This Row],[Datum]]))</f>
        <v>1</v>
      </c>
      <c r="D2203" t="str">
        <f>IF(Tabelle1[[#This Row],[Verdienst]]="","",_xlfn.ISOWEEKNUM(Tabelle1[[#This Row],[Datum]]))</f>
        <v/>
      </c>
      <c r="E2203" s="5">
        <v>47857</v>
      </c>
      <c r="F2203" s="4"/>
      <c r="G2203" s="4"/>
      <c r="I2203" s="6" t="str">
        <f>IF(Tabelle1[[#This Row],[Beginn]]&lt;1,"",IF(OR(Tabelle1[[#This Row],[Beginn]]="Urlaub",Tabelle1[[#This Row],[Beginn]]="Krank",Tabelle1[[#This Row],[Beginn]]="Feiertag"),8/24,Tabelle1[[#This Row],[Ende]]-Tabelle1[[#This Row],[Beginn]]-Tabelle1[[#This Row],[Pause]]))</f>
        <v/>
      </c>
      <c r="J2203" s="2" t="str">
        <f>IF(ISNUMBER(Tabelle1[[#This Row],[Stunde]]),IF(Tabelle1[[#This Row],[Stunde]]&gt;0,Tabelle1[[#This Row],[Stunde]]*$J$1*24,""),"")</f>
        <v/>
      </c>
      <c r="K2203" t="str">
        <f>IF(MOD(Tabelle1[[#This Row],[Datum]],7)=1,SUMIF(Tabelle1[Datum],"&lt;="&amp;Tabelle1[[#This Row],[Datum]],Tabelle1[Betrag]),"")</f>
        <v/>
      </c>
      <c r="L2203" s="6" t="str">
        <f>IF(MOD(Tabelle1[[#This Row],[Datum]],7)=1,SUMIF(Tabelle1[Datum],"&lt;="&amp;Tabelle1[[#This Row],[Datum]],Tabelle1[Stunde]),"")</f>
        <v/>
      </c>
    </row>
    <row r="2204" spans="2:12" hidden="1">
      <c r="B2204">
        <f>IF(Tabelle1[[#This Row],[Datum]]&lt;1,"",YEAR(Tabelle1[[#This Row],[Datum]]))</f>
        <v>2031</v>
      </c>
      <c r="C2204">
        <f>IF(Tabelle1[[#This Row],[Datum]]&lt;1,"",MONTH(Tabelle1[[#This Row],[Datum]]))</f>
        <v>1</v>
      </c>
      <c r="D2204" t="str">
        <f>IF(Tabelle1[[#This Row],[Verdienst]]="","",_xlfn.ISOWEEKNUM(Tabelle1[[#This Row],[Datum]]))</f>
        <v/>
      </c>
      <c r="E2204" s="5">
        <v>47858</v>
      </c>
      <c r="F2204" s="4"/>
      <c r="G2204" s="4"/>
      <c r="I2204" s="6" t="str">
        <f>IF(Tabelle1[[#This Row],[Beginn]]&lt;1,"",IF(OR(Tabelle1[[#This Row],[Beginn]]="Urlaub",Tabelle1[[#This Row],[Beginn]]="Krank",Tabelle1[[#This Row],[Beginn]]="Feiertag"),8/24,Tabelle1[[#This Row],[Ende]]-Tabelle1[[#This Row],[Beginn]]-Tabelle1[[#This Row],[Pause]]))</f>
        <v/>
      </c>
      <c r="J2204" s="2" t="str">
        <f>IF(ISNUMBER(Tabelle1[[#This Row],[Stunde]]),IF(Tabelle1[[#This Row],[Stunde]]&gt;0,Tabelle1[[#This Row],[Stunde]]*$J$1*24,""),"")</f>
        <v/>
      </c>
      <c r="K2204" t="str">
        <f>IF(MOD(Tabelle1[[#This Row],[Datum]],7)=1,SUMIF(Tabelle1[Datum],"&lt;="&amp;Tabelle1[[#This Row],[Datum]],Tabelle1[Betrag]),"")</f>
        <v/>
      </c>
      <c r="L2204" s="6" t="str">
        <f>IF(MOD(Tabelle1[[#This Row],[Datum]],7)=1,SUMIF(Tabelle1[Datum],"&lt;="&amp;Tabelle1[[#This Row],[Datum]],Tabelle1[Stunde]),"")</f>
        <v/>
      </c>
    </row>
    <row r="2205" spans="2:12" hidden="1">
      <c r="B2205">
        <f>IF(Tabelle1[[#This Row],[Datum]]&lt;1,"",YEAR(Tabelle1[[#This Row],[Datum]]))</f>
        <v>2031</v>
      </c>
      <c r="C2205">
        <f>IF(Tabelle1[[#This Row],[Datum]]&lt;1,"",MONTH(Tabelle1[[#This Row],[Datum]]))</f>
        <v>1</v>
      </c>
      <c r="D2205" t="str">
        <f>IF(Tabelle1[[#This Row],[Verdienst]]="","",_xlfn.ISOWEEKNUM(Tabelle1[[#This Row],[Datum]]))</f>
        <v/>
      </c>
      <c r="E2205" s="5">
        <v>47859</v>
      </c>
      <c r="F2205" s="4"/>
      <c r="G2205" s="4"/>
      <c r="I2205" s="6" t="str">
        <f>IF(Tabelle1[[#This Row],[Beginn]]&lt;1,"",IF(OR(Tabelle1[[#This Row],[Beginn]]="Urlaub",Tabelle1[[#This Row],[Beginn]]="Krank",Tabelle1[[#This Row],[Beginn]]="Feiertag"),8/24,Tabelle1[[#This Row],[Ende]]-Tabelle1[[#This Row],[Beginn]]-Tabelle1[[#This Row],[Pause]]))</f>
        <v/>
      </c>
      <c r="J2205" s="2" t="str">
        <f>IF(ISNUMBER(Tabelle1[[#This Row],[Stunde]]),IF(Tabelle1[[#This Row],[Stunde]]&gt;0,Tabelle1[[#This Row],[Stunde]]*$J$1*24,""),"")</f>
        <v/>
      </c>
      <c r="K2205" t="str">
        <f>IF(MOD(Tabelle1[[#This Row],[Datum]],7)=1,SUMIF(Tabelle1[Datum],"&lt;="&amp;Tabelle1[[#This Row],[Datum]],Tabelle1[Betrag]),"")</f>
        <v/>
      </c>
      <c r="L2205" s="6" t="str">
        <f>IF(MOD(Tabelle1[[#This Row],[Datum]],7)=1,SUMIF(Tabelle1[Datum],"&lt;="&amp;Tabelle1[[#This Row],[Datum]],Tabelle1[Stunde]),"")</f>
        <v/>
      </c>
    </row>
    <row r="2206" spans="2:12" hidden="1">
      <c r="B2206">
        <f>IF(Tabelle1[[#This Row],[Datum]]&lt;1,"",YEAR(Tabelle1[[#This Row],[Datum]]))</f>
        <v>2031</v>
      </c>
      <c r="C2206">
        <f>IF(Tabelle1[[#This Row],[Datum]]&lt;1,"",MONTH(Tabelle1[[#This Row],[Datum]]))</f>
        <v>1</v>
      </c>
      <c r="D2206">
        <f>IF(Tabelle1[[#This Row],[Verdienst]]="","",_xlfn.ISOWEEKNUM(Tabelle1[[#This Row],[Datum]]))</f>
        <v>2</v>
      </c>
      <c r="E2206" s="5">
        <v>47860</v>
      </c>
      <c r="F2206" s="4"/>
      <c r="G2206" s="4"/>
      <c r="I2206" s="6" t="str">
        <f>IF(Tabelle1[[#This Row],[Beginn]]&lt;1,"",IF(OR(Tabelle1[[#This Row],[Beginn]]="Urlaub",Tabelle1[[#This Row],[Beginn]]="Krank",Tabelle1[[#This Row],[Beginn]]="Feiertag"),8/24,Tabelle1[[#This Row],[Ende]]-Tabelle1[[#This Row],[Beginn]]-Tabelle1[[#This Row],[Pause]]))</f>
        <v/>
      </c>
      <c r="J2206" s="2" t="str">
        <f>IF(ISNUMBER(Tabelle1[[#This Row],[Stunde]]),IF(Tabelle1[[#This Row],[Stunde]]&gt;0,Tabelle1[[#This Row],[Stunde]]*$J$1*24,""),"")</f>
        <v/>
      </c>
      <c r="K2206">
        <f>IF(MOD(Tabelle1[[#This Row],[Datum]],7)=1,SUMIF(Tabelle1[Datum],"&lt;="&amp;Tabelle1[[#This Row],[Datum]],Tabelle1[Betrag]),"")</f>
        <v>506.55999999999995</v>
      </c>
      <c r="L2206" s="6">
        <f>IF(MOD(Tabelle1[[#This Row],[Datum]],7)=1,SUMIF(Tabelle1[Datum],"&lt;="&amp;Tabelle1[[#This Row],[Datum]],Tabelle1[Stunde]),"")</f>
        <v>1.3333333333333333</v>
      </c>
    </row>
    <row r="2207" spans="2:12" hidden="1">
      <c r="B2207">
        <f>IF(Tabelle1[[#This Row],[Datum]]&lt;1,"",YEAR(Tabelle1[[#This Row],[Datum]]))</f>
        <v>2031</v>
      </c>
      <c r="C2207">
        <f>IF(Tabelle1[[#This Row],[Datum]]&lt;1,"",MONTH(Tabelle1[[#This Row],[Datum]]))</f>
        <v>1</v>
      </c>
      <c r="D2207" t="str">
        <f>IF(Tabelle1[[#This Row],[Verdienst]]="","",_xlfn.ISOWEEKNUM(Tabelle1[[#This Row],[Datum]]))</f>
        <v/>
      </c>
      <c r="E2207" s="5">
        <v>47861</v>
      </c>
      <c r="F2207" s="4"/>
      <c r="G2207" s="4"/>
      <c r="I2207" s="6" t="str">
        <f>IF(Tabelle1[[#This Row],[Beginn]]&lt;1,"",IF(OR(Tabelle1[[#This Row],[Beginn]]="Urlaub",Tabelle1[[#This Row],[Beginn]]="Krank",Tabelle1[[#This Row],[Beginn]]="Feiertag"),8/24,Tabelle1[[#This Row],[Ende]]-Tabelle1[[#This Row],[Beginn]]-Tabelle1[[#This Row],[Pause]]))</f>
        <v/>
      </c>
      <c r="J2207" s="2" t="str">
        <f>IF(ISNUMBER(Tabelle1[[#This Row],[Stunde]]),IF(Tabelle1[[#This Row],[Stunde]]&gt;0,Tabelle1[[#This Row],[Stunde]]*$J$1*24,""),"")</f>
        <v/>
      </c>
      <c r="K2207" t="str">
        <f>IF(MOD(Tabelle1[[#This Row],[Datum]],7)=1,SUMIF(Tabelle1[Datum],"&lt;="&amp;Tabelle1[[#This Row],[Datum]],Tabelle1[Betrag]),"")</f>
        <v/>
      </c>
      <c r="L2207" s="6" t="str">
        <f>IF(MOD(Tabelle1[[#This Row],[Datum]],7)=1,SUMIF(Tabelle1[Datum],"&lt;="&amp;Tabelle1[[#This Row],[Datum]],Tabelle1[Stunde]),"")</f>
        <v/>
      </c>
    </row>
    <row r="2208" spans="2:12" hidden="1">
      <c r="B2208">
        <f>IF(Tabelle1[[#This Row],[Datum]]&lt;1,"",YEAR(Tabelle1[[#This Row],[Datum]]))</f>
        <v>2031</v>
      </c>
      <c r="C2208">
        <f>IF(Tabelle1[[#This Row],[Datum]]&lt;1,"",MONTH(Tabelle1[[#This Row],[Datum]]))</f>
        <v>1</v>
      </c>
      <c r="D2208" t="str">
        <f>IF(Tabelle1[[#This Row],[Verdienst]]="","",_xlfn.ISOWEEKNUM(Tabelle1[[#This Row],[Datum]]))</f>
        <v/>
      </c>
      <c r="E2208" s="5">
        <v>47862</v>
      </c>
      <c r="F2208" s="4"/>
      <c r="G2208" s="4"/>
      <c r="I2208" s="6" t="str">
        <f>IF(Tabelle1[[#This Row],[Beginn]]&lt;1,"",IF(OR(Tabelle1[[#This Row],[Beginn]]="Urlaub",Tabelle1[[#This Row],[Beginn]]="Krank",Tabelle1[[#This Row],[Beginn]]="Feiertag"),8/24,Tabelle1[[#This Row],[Ende]]-Tabelle1[[#This Row],[Beginn]]-Tabelle1[[#This Row],[Pause]]))</f>
        <v/>
      </c>
      <c r="J2208" s="2" t="str">
        <f>IF(ISNUMBER(Tabelle1[[#This Row],[Stunde]]),IF(Tabelle1[[#This Row],[Stunde]]&gt;0,Tabelle1[[#This Row],[Stunde]]*$J$1*24,""),"")</f>
        <v/>
      </c>
      <c r="K2208" t="str">
        <f>IF(MOD(Tabelle1[[#This Row],[Datum]],7)=1,SUMIF(Tabelle1[Datum],"&lt;="&amp;Tabelle1[[#This Row],[Datum]],Tabelle1[Betrag]),"")</f>
        <v/>
      </c>
      <c r="L2208" s="6" t="str">
        <f>IF(MOD(Tabelle1[[#This Row],[Datum]],7)=1,SUMIF(Tabelle1[Datum],"&lt;="&amp;Tabelle1[[#This Row],[Datum]],Tabelle1[Stunde]),"")</f>
        <v/>
      </c>
    </row>
    <row r="2209" spans="2:12" hidden="1">
      <c r="B2209">
        <f>IF(Tabelle1[[#This Row],[Datum]]&lt;1,"",YEAR(Tabelle1[[#This Row],[Datum]]))</f>
        <v>2031</v>
      </c>
      <c r="C2209">
        <f>IF(Tabelle1[[#This Row],[Datum]]&lt;1,"",MONTH(Tabelle1[[#This Row],[Datum]]))</f>
        <v>1</v>
      </c>
      <c r="D2209" t="str">
        <f>IF(Tabelle1[[#This Row],[Verdienst]]="","",_xlfn.ISOWEEKNUM(Tabelle1[[#This Row],[Datum]]))</f>
        <v/>
      </c>
      <c r="E2209" s="5">
        <v>47863</v>
      </c>
      <c r="F2209" s="4"/>
      <c r="G2209" s="4"/>
      <c r="I2209" s="6" t="str">
        <f>IF(Tabelle1[[#This Row],[Beginn]]&lt;1,"",IF(OR(Tabelle1[[#This Row],[Beginn]]="Urlaub",Tabelle1[[#This Row],[Beginn]]="Krank",Tabelle1[[#This Row],[Beginn]]="Feiertag"),8/24,Tabelle1[[#This Row],[Ende]]-Tabelle1[[#This Row],[Beginn]]-Tabelle1[[#This Row],[Pause]]))</f>
        <v/>
      </c>
      <c r="J2209" s="2" t="str">
        <f>IF(ISNUMBER(Tabelle1[[#This Row],[Stunde]]),IF(Tabelle1[[#This Row],[Stunde]]&gt;0,Tabelle1[[#This Row],[Stunde]]*$J$1*24,""),"")</f>
        <v/>
      </c>
      <c r="K2209" t="str">
        <f>IF(MOD(Tabelle1[[#This Row],[Datum]],7)=1,SUMIF(Tabelle1[Datum],"&lt;="&amp;Tabelle1[[#This Row],[Datum]],Tabelle1[Betrag]),"")</f>
        <v/>
      </c>
      <c r="L2209" s="6" t="str">
        <f>IF(MOD(Tabelle1[[#This Row],[Datum]],7)=1,SUMIF(Tabelle1[Datum],"&lt;="&amp;Tabelle1[[#This Row],[Datum]],Tabelle1[Stunde]),"")</f>
        <v/>
      </c>
    </row>
    <row r="2210" spans="2:12" hidden="1">
      <c r="B2210">
        <f>IF(Tabelle1[[#This Row],[Datum]]&lt;1,"",YEAR(Tabelle1[[#This Row],[Datum]]))</f>
        <v>2031</v>
      </c>
      <c r="C2210">
        <f>IF(Tabelle1[[#This Row],[Datum]]&lt;1,"",MONTH(Tabelle1[[#This Row],[Datum]]))</f>
        <v>1</v>
      </c>
      <c r="D2210" t="str">
        <f>IF(Tabelle1[[#This Row],[Verdienst]]="","",_xlfn.ISOWEEKNUM(Tabelle1[[#This Row],[Datum]]))</f>
        <v/>
      </c>
      <c r="E2210" s="5">
        <v>47864</v>
      </c>
      <c r="F2210" s="4"/>
      <c r="G2210" s="4"/>
      <c r="I2210" s="6" t="str">
        <f>IF(Tabelle1[[#This Row],[Beginn]]&lt;1,"",IF(OR(Tabelle1[[#This Row],[Beginn]]="Urlaub",Tabelle1[[#This Row],[Beginn]]="Krank",Tabelle1[[#This Row],[Beginn]]="Feiertag"),8/24,Tabelle1[[#This Row],[Ende]]-Tabelle1[[#This Row],[Beginn]]-Tabelle1[[#This Row],[Pause]]))</f>
        <v/>
      </c>
      <c r="J2210" s="2" t="str">
        <f>IF(ISNUMBER(Tabelle1[[#This Row],[Stunde]]),IF(Tabelle1[[#This Row],[Stunde]]&gt;0,Tabelle1[[#This Row],[Stunde]]*$J$1*24,""),"")</f>
        <v/>
      </c>
      <c r="K2210" t="str">
        <f>IF(MOD(Tabelle1[[#This Row],[Datum]],7)=1,SUMIF(Tabelle1[Datum],"&lt;="&amp;Tabelle1[[#This Row],[Datum]],Tabelle1[Betrag]),"")</f>
        <v/>
      </c>
      <c r="L2210" s="6" t="str">
        <f>IF(MOD(Tabelle1[[#This Row],[Datum]],7)=1,SUMIF(Tabelle1[Datum],"&lt;="&amp;Tabelle1[[#This Row],[Datum]],Tabelle1[Stunde]),"")</f>
        <v/>
      </c>
    </row>
    <row r="2211" spans="2:12" hidden="1">
      <c r="B2211">
        <f>IF(Tabelle1[[#This Row],[Datum]]&lt;1,"",YEAR(Tabelle1[[#This Row],[Datum]]))</f>
        <v>2031</v>
      </c>
      <c r="C2211">
        <f>IF(Tabelle1[[#This Row],[Datum]]&lt;1,"",MONTH(Tabelle1[[#This Row],[Datum]]))</f>
        <v>1</v>
      </c>
      <c r="D2211" t="str">
        <f>IF(Tabelle1[[#This Row],[Verdienst]]="","",_xlfn.ISOWEEKNUM(Tabelle1[[#This Row],[Datum]]))</f>
        <v/>
      </c>
      <c r="E2211" s="5">
        <v>47865</v>
      </c>
      <c r="F2211" s="4"/>
      <c r="G2211" s="4"/>
      <c r="I2211" s="6" t="str">
        <f>IF(Tabelle1[[#This Row],[Beginn]]&lt;1,"",IF(OR(Tabelle1[[#This Row],[Beginn]]="Urlaub",Tabelle1[[#This Row],[Beginn]]="Krank",Tabelle1[[#This Row],[Beginn]]="Feiertag"),8/24,Tabelle1[[#This Row],[Ende]]-Tabelle1[[#This Row],[Beginn]]-Tabelle1[[#This Row],[Pause]]))</f>
        <v/>
      </c>
      <c r="J2211" s="2" t="str">
        <f>IF(ISNUMBER(Tabelle1[[#This Row],[Stunde]]),IF(Tabelle1[[#This Row],[Stunde]]&gt;0,Tabelle1[[#This Row],[Stunde]]*$J$1*24,""),"")</f>
        <v/>
      </c>
      <c r="K2211" t="str">
        <f>IF(MOD(Tabelle1[[#This Row],[Datum]],7)=1,SUMIF(Tabelle1[Datum],"&lt;="&amp;Tabelle1[[#This Row],[Datum]],Tabelle1[Betrag]),"")</f>
        <v/>
      </c>
      <c r="L2211" s="6" t="str">
        <f>IF(MOD(Tabelle1[[#This Row],[Datum]],7)=1,SUMIF(Tabelle1[Datum],"&lt;="&amp;Tabelle1[[#This Row],[Datum]],Tabelle1[Stunde]),"")</f>
        <v/>
      </c>
    </row>
    <row r="2212" spans="2:12" hidden="1">
      <c r="B2212">
        <f>IF(Tabelle1[[#This Row],[Datum]]&lt;1,"",YEAR(Tabelle1[[#This Row],[Datum]]))</f>
        <v>2031</v>
      </c>
      <c r="C2212">
        <f>IF(Tabelle1[[#This Row],[Datum]]&lt;1,"",MONTH(Tabelle1[[#This Row],[Datum]]))</f>
        <v>1</v>
      </c>
      <c r="D2212" t="str">
        <f>IF(Tabelle1[[#This Row],[Verdienst]]="","",_xlfn.ISOWEEKNUM(Tabelle1[[#This Row],[Datum]]))</f>
        <v/>
      </c>
      <c r="E2212" s="5">
        <v>47866</v>
      </c>
      <c r="F2212" s="4"/>
      <c r="G2212" s="4"/>
      <c r="I2212" s="6" t="str">
        <f>IF(Tabelle1[[#This Row],[Beginn]]&lt;1,"",IF(OR(Tabelle1[[#This Row],[Beginn]]="Urlaub",Tabelle1[[#This Row],[Beginn]]="Krank",Tabelle1[[#This Row],[Beginn]]="Feiertag"),8/24,Tabelle1[[#This Row],[Ende]]-Tabelle1[[#This Row],[Beginn]]-Tabelle1[[#This Row],[Pause]]))</f>
        <v/>
      </c>
      <c r="J2212" s="2" t="str">
        <f>IF(ISNUMBER(Tabelle1[[#This Row],[Stunde]]),IF(Tabelle1[[#This Row],[Stunde]]&gt;0,Tabelle1[[#This Row],[Stunde]]*$J$1*24,""),"")</f>
        <v/>
      </c>
      <c r="K2212" t="str">
        <f>IF(MOD(Tabelle1[[#This Row],[Datum]],7)=1,SUMIF(Tabelle1[Datum],"&lt;="&amp;Tabelle1[[#This Row],[Datum]],Tabelle1[Betrag]),"")</f>
        <v/>
      </c>
      <c r="L2212" s="6" t="str">
        <f>IF(MOD(Tabelle1[[#This Row],[Datum]],7)=1,SUMIF(Tabelle1[Datum],"&lt;="&amp;Tabelle1[[#This Row],[Datum]],Tabelle1[Stunde]),"")</f>
        <v/>
      </c>
    </row>
    <row r="2213" spans="2:12" hidden="1">
      <c r="B2213">
        <f>IF(Tabelle1[[#This Row],[Datum]]&lt;1,"",YEAR(Tabelle1[[#This Row],[Datum]]))</f>
        <v>2031</v>
      </c>
      <c r="C2213">
        <f>IF(Tabelle1[[#This Row],[Datum]]&lt;1,"",MONTH(Tabelle1[[#This Row],[Datum]]))</f>
        <v>1</v>
      </c>
      <c r="D2213">
        <f>IF(Tabelle1[[#This Row],[Verdienst]]="","",_xlfn.ISOWEEKNUM(Tabelle1[[#This Row],[Datum]]))</f>
        <v>3</v>
      </c>
      <c r="E2213" s="5">
        <v>47867</v>
      </c>
      <c r="F2213" s="4"/>
      <c r="G2213" s="4"/>
      <c r="I2213" s="6" t="str">
        <f>IF(Tabelle1[[#This Row],[Beginn]]&lt;1,"",IF(OR(Tabelle1[[#This Row],[Beginn]]="Urlaub",Tabelle1[[#This Row],[Beginn]]="Krank",Tabelle1[[#This Row],[Beginn]]="Feiertag"),8/24,Tabelle1[[#This Row],[Ende]]-Tabelle1[[#This Row],[Beginn]]-Tabelle1[[#This Row],[Pause]]))</f>
        <v/>
      </c>
      <c r="J2213" s="2" t="str">
        <f>IF(ISNUMBER(Tabelle1[[#This Row],[Stunde]]),IF(Tabelle1[[#This Row],[Stunde]]&gt;0,Tabelle1[[#This Row],[Stunde]]*$J$1*24,""),"")</f>
        <v/>
      </c>
      <c r="K2213">
        <f>IF(MOD(Tabelle1[[#This Row],[Datum]],7)=1,SUMIF(Tabelle1[Datum],"&lt;="&amp;Tabelle1[[#This Row],[Datum]],Tabelle1[Betrag]),"")</f>
        <v>506.55999999999995</v>
      </c>
      <c r="L2213" s="6">
        <f>IF(MOD(Tabelle1[[#This Row],[Datum]],7)=1,SUMIF(Tabelle1[Datum],"&lt;="&amp;Tabelle1[[#This Row],[Datum]],Tabelle1[Stunde]),"")</f>
        <v>1.3333333333333333</v>
      </c>
    </row>
    <row r="2214" spans="2:12" hidden="1">
      <c r="B2214">
        <f>IF(Tabelle1[[#This Row],[Datum]]&lt;1,"",YEAR(Tabelle1[[#This Row],[Datum]]))</f>
        <v>2031</v>
      </c>
      <c r="C2214">
        <f>IF(Tabelle1[[#This Row],[Datum]]&lt;1,"",MONTH(Tabelle1[[#This Row],[Datum]]))</f>
        <v>1</v>
      </c>
      <c r="D2214" t="str">
        <f>IF(Tabelle1[[#This Row],[Verdienst]]="","",_xlfn.ISOWEEKNUM(Tabelle1[[#This Row],[Datum]]))</f>
        <v/>
      </c>
      <c r="E2214" s="5">
        <v>47868</v>
      </c>
      <c r="F2214" s="4"/>
      <c r="G2214" s="4"/>
      <c r="I2214" s="6" t="str">
        <f>IF(Tabelle1[[#This Row],[Beginn]]&lt;1,"",IF(OR(Tabelle1[[#This Row],[Beginn]]="Urlaub",Tabelle1[[#This Row],[Beginn]]="Krank",Tabelle1[[#This Row],[Beginn]]="Feiertag"),8/24,Tabelle1[[#This Row],[Ende]]-Tabelle1[[#This Row],[Beginn]]-Tabelle1[[#This Row],[Pause]]))</f>
        <v/>
      </c>
      <c r="J2214" s="2" t="str">
        <f>IF(ISNUMBER(Tabelle1[[#This Row],[Stunde]]),IF(Tabelle1[[#This Row],[Stunde]]&gt;0,Tabelle1[[#This Row],[Stunde]]*$J$1*24,""),"")</f>
        <v/>
      </c>
      <c r="K2214" t="str">
        <f>IF(MOD(Tabelle1[[#This Row],[Datum]],7)=1,SUMIF(Tabelle1[Datum],"&lt;="&amp;Tabelle1[[#This Row],[Datum]],Tabelle1[Betrag]),"")</f>
        <v/>
      </c>
      <c r="L2214" s="6" t="str">
        <f>IF(MOD(Tabelle1[[#This Row],[Datum]],7)=1,SUMIF(Tabelle1[Datum],"&lt;="&amp;Tabelle1[[#This Row],[Datum]],Tabelle1[Stunde]),"")</f>
        <v/>
      </c>
    </row>
    <row r="2215" spans="2:12" hidden="1">
      <c r="B2215">
        <f>IF(Tabelle1[[#This Row],[Datum]]&lt;1,"",YEAR(Tabelle1[[#This Row],[Datum]]))</f>
        <v>2031</v>
      </c>
      <c r="C2215">
        <f>IF(Tabelle1[[#This Row],[Datum]]&lt;1,"",MONTH(Tabelle1[[#This Row],[Datum]]))</f>
        <v>1</v>
      </c>
      <c r="D2215" t="str">
        <f>IF(Tabelle1[[#This Row],[Verdienst]]="","",_xlfn.ISOWEEKNUM(Tabelle1[[#This Row],[Datum]]))</f>
        <v/>
      </c>
      <c r="E2215" s="5">
        <v>47869</v>
      </c>
      <c r="F2215" s="4"/>
      <c r="G2215" s="4"/>
      <c r="I2215" s="6" t="str">
        <f>IF(Tabelle1[[#This Row],[Beginn]]&lt;1,"",IF(OR(Tabelle1[[#This Row],[Beginn]]="Urlaub",Tabelle1[[#This Row],[Beginn]]="Krank",Tabelle1[[#This Row],[Beginn]]="Feiertag"),8/24,Tabelle1[[#This Row],[Ende]]-Tabelle1[[#This Row],[Beginn]]-Tabelle1[[#This Row],[Pause]]))</f>
        <v/>
      </c>
      <c r="J2215" s="2" t="str">
        <f>IF(ISNUMBER(Tabelle1[[#This Row],[Stunde]]),IF(Tabelle1[[#This Row],[Stunde]]&gt;0,Tabelle1[[#This Row],[Stunde]]*$J$1*24,""),"")</f>
        <v/>
      </c>
      <c r="K2215" t="str">
        <f>IF(MOD(Tabelle1[[#This Row],[Datum]],7)=1,SUMIF(Tabelle1[Datum],"&lt;="&amp;Tabelle1[[#This Row],[Datum]],Tabelle1[Betrag]),"")</f>
        <v/>
      </c>
      <c r="L2215" s="6" t="str">
        <f>IF(MOD(Tabelle1[[#This Row],[Datum]],7)=1,SUMIF(Tabelle1[Datum],"&lt;="&amp;Tabelle1[[#This Row],[Datum]],Tabelle1[Stunde]),"")</f>
        <v/>
      </c>
    </row>
    <row r="2216" spans="2:12" hidden="1">
      <c r="B2216">
        <f>IF(Tabelle1[[#This Row],[Datum]]&lt;1,"",YEAR(Tabelle1[[#This Row],[Datum]]))</f>
        <v>2031</v>
      </c>
      <c r="C2216">
        <f>IF(Tabelle1[[#This Row],[Datum]]&lt;1,"",MONTH(Tabelle1[[#This Row],[Datum]]))</f>
        <v>1</v>
      </c>
      <c r="D2216" t="str">
        <f>IF(Tabelle1[[#This Row],[Verdienst]]="","",_xlfn.ISOWEEKNUM(Tabelle1[[#This Row],[Datum]]))</f>
        <v/>
      </c>
      <c r="E2216" s="5">
        <v>47870</v>
      </c>
      <c r="F2216" s="4"/>
      <c r="G2216" s="4"/>
      <c r="I2216" s="6" t="str">
        <f>IF(Tabelle1[[#This Row],[Beginn]]&lt;1,"",IF(OR(Tabelle1[[#This Row],[Beginn]]="Urlaub",Tabelle1[[#This Row],[Beginn]]="Krank",Tabelle1[[#This Row],[Beginn]]="Feiertag"),8/24,Tabelle1[[#This Row],[Ende]]-Tabelle1[[#This Row],[Beginn]]-Tabelle1[[#This Row],[Pause]]))</f>
        <v/>
      </c>
      <c r="J2216" s="2" t="str">
        <f>IF(ISNUMBER(Tabelle1[[#This Row],[Stunde]]),IF(Tabelle1[[#This Row],[Stunde]]&gt;0,Tabelle1[[#This Row],[Stunde]]*$J$1*24,""),"")</f>
        <v/>
      </c>
      <c r="K2216" t="str">
        <f>IF(MOD(Tabelle1[[#This Row],[Datum]],7)=1,SUMIF(Tabelle1[Datum],"&lt;="&amp;Tabelle1[[#This Row],[Datum]],Tabelle1[Betrag]),"")</f>
        <v/>
      </c>
      <c r="L2216" s="6" t="str">
        <f>IF(MOD(Tabelle1[[#This Row],[Datum]],7)=1,SUMIF(Tabelle1[Datum],"&lt;="&amp;Tabelle1[[#This Row],[Datum]],Tabelle1[Stunde]),"")</f>
        <v/>
      </c>
    </row>
    <row r="2217" spans="2:12" hidden="1">
      <c r="B2217">
        <f>IF(Tabelle1[[#This Row],[Datum]]&lt;1,"",YEAR(Tabelle1[[#This Row],[Datum]]))</f>
        <v>2031</v>
      </c>
      <c r="C2217">
        <f>IF(Tabelle1[[#This Row],[Datum]]&lt;1,"",MONTH(Tabelle1[[#This Row],[Datum]]))</f>
        <v>1</v>
      </c>
      <c r="D2217" t="str">
        <f>IF(Tabelle1[[#This Row],[Verdienst]]="","",_xlfn.ISOWEEKNUM(Tabelle1[[#This Row],[Datum]]))</f>
        <v/>
      </c>
      <c r="E2217" s="5">
        <v>47871</v>
      </c>
      <c r="F2217" s="4"/>
      <c r="G2217" s="4"/>
      <c r="I2217" s="6" t="str">
        <f>IF(Tabelle1[[#This Row],[Beginn]]&lt;1,"",IF(OR(Tabelle1[[#This Row],[Beginn]]="Urlaub",Tabelle1[[#This Row],[Beginn]]="Krank",Tabelle1[[#This Row],[Beginn]]="Feiertag"),8/24,Tabelle1[[#This Row],[Ende]]-Tabelle1[[#This Row],[Beginn]]-Tabelle1[[#This Row],[Pause]]))</f>
        <v/>
      </c>
      <c r="J2217" s="2" t="str">
        <f>IF(ISNUMBER(Tabelle1[[#This Row],[Stunde]]),IF(Tabelle1[[#This Row],[Stunde]]&gt;0,Tabelle1[[#This Row],[Stunde]]*$J$1*24,""),"")</f>
        <v/>
      </c>
      <c r="K2217" t="str">
        <f>IF(MOD(Tabelle1[[#This Row],[Datum]],7)=1,SUMIF(Tabelle1[Datum],"&lt;="&amp;Tabelle1[[#This Row],[Datum]],Tabelle1[Betrag]),"")</f>
        <v/>
      </c>
      <c r="L2217" s="6" t="str">
        <f>IF(MOD(Tabelle1[[#This Row],[Datum]],7)=1,SUMIF(Tabelle1[Datum],"&lt;="&amp;Tabelle1[[#This Row],[Datum]],Tabelle1[Stunde]),"")</f>
        <v/>
      </c>
    </row>
    <row r="2218" spans="2:12" hidden="1">
      <c r="B2218">
        <f>IF(Tabelle1[[#This Row],[Datum]]&lt;1,"",YEAR(Tabelle1[[#This Row],[Datum]]))</f>
        <v>2031</v>
      </c>
      <c r="C2218">
        <f>IF(Tabelle1[[#This Row],[Datum]]&lt;1,"",MONTH(Tabelle1[[#This Row],[Datum]]))</f>
        <v>1</v>
      </c>
      <c r="D2218" t="str">
        <f>IF(Tabelle1[[#This Row],[Verdienst]]="","",_xlfn.ISOWEEKNUM(Tabelle1[[#This Row],[Datum]]))</f>
        <v/>
      </c>
      <c r="E2218" s="5">
        <v>47872</v>
      </c>
      <c r="F2218" s="4"/>
      <c r="G2218" s="4"/>
      <c r="I2218" s="6" t="str">
        <f>IF(Tabelle1[[#This Row],[Beginn]]&lt;1,"",IF(OR(Tabelle1[[#This Row],[Beginn]]="Urlaub",Tabelle1[[#This Row],[Beginn]]="Krank",Tabelle1[[#This Row],[Beginn]]="Feiertag"),8/24,Tabelle1[[#This Row],[Ende]]-Tabelle1[[#This Row],[Beginn]]-Tabelle1[[#This Row],[Pause]]))</f>
        <v/>
      </c>
      <c r="J2218" s="2" t="str">
        <f>IF(ISNUMBER(Tabelle1[[#This Row],[Stunde]]),IF(Tabelle1[[#This Row],[Stunde]]&gt;0,Tabelle1[[#This Row],[Stunde]]*$J$1*24,""),"")</f>
        <v/>
      </c>
      <c r="K2218" t="str">
        <f>IF(MOD(Tabelle1[[#This Row],[Datum]],7)=1,SUMIF(Tabelle1[Datum],"&lt;="&amp;Tabelle1[[#This Row],[Datum]],Tabelle1[Betrag]),"")</f>
        <v/>
      </c>
      <c r="L2218" s="6" t="str">
        <f>IF(MOD(Tabelle1[[#This Row],[Datum]],7)=1,SUMIF(Tabelle1[Datum],"&lt;="&amp;Tabelle1[[#This Row],[Datum]],Tabelle1[Stunde]),"")</f>
        <v/>
      </c>
    </row>
    <row r="2219" spans="2:12" hidden="1">
      <c r="B2219">
        <f>IF(Tabelle1[[#This Row],[Datum]]&lt;1,"",YEAR(Tabelle1[[#This Row],[Datum]]))</f>
        <v>2031</v>
      </c>
      <c r="C2219">
        <f>IF(Tabelle1[[#This Row],[Datum]]&lt;1,"",MONTH(Tabelle1[[#This Row],[Datum]]))</f>
        <v>1</v>
      </c>
      <c r="D2219" t="str">
        <f>IF(Tabelle1[[#This Row],[Verdienst]]="","",_xlfn.ISOWEEKNUM(Tabelle1[[#This Row],[Datum]]))</f>
        <v/>
      </c>
      <c r="E2219" s="5">
        <v>47873</v>
      </c>
      <c r="F2219" s="4"/>
      <c r="G2219" s="4"/>
      <c r="I2219" s="6" t="str">
        <f>IF(Tabelle1[[#This Row],[Beginn]]&lt;1,"",IF(OR(Tabelle1[[#This Row],[Beginn]]="Urlaub",Tabelle1[[#This Row],[Beginn]]="Krank",Tabelle1[[#This Row],[Beginn]]="Feiertag"),8/24,Tabelle1[[#This Row],[Ende]]-Tabelle1[[#This Row],[Beginn]]-Tabelle1[[#This Row],[Pause]]))</f>
        <v/>
      </c>
      <c r="J2219" s="2" t="str">
        <f>IF(ISNUMBER(Tabelle1[[#This Row],[Stunde]]),IF(Tabelle1[[#This Row],[Stunde]]&gt;0,Tabelle1[[#This Row],[Stunde]]*$J$1*24,""),"")</f>
        <v/>
      </c>
      <c r="K2219" t="str">
        <f>IF(MOD(Tabelle1[[#This Row],[Datum]],7)=1,SUMIF(Tabelle1[Datum],"&lt;="&amp;Tabelle1[[#This Row],[Datum]],Tabelle1[Betrag]),"")</f>
        <v/>
      </c>
      <c r="L2219" s="6" t="str">
        <f>IF(MOD(Tabelle1[[#This Row],[Datum]],7)=1,SUMIF(Tabelle1[Datum],"&lt;="&amp;Tabelle1[[#This Row],[Datum]],Tabelle1[Stunde]),"")</f>
        <v/>
      </c>
    </row>
    <row r="2220" spans="2:12" hidden="1">
      <c r="B2220">
        <f>IF(Tabelle1[[#This Row],[Datum]]&lt;1,"",YEAR(Tabelle1[[#This Row],[Datum]]))</f>
        <v>2031</v>
      </c>
      <c r="C2220">
        <f>IF(Tabelle1[[#This Row],[Datum]]&lt;1,"",MONTH(Tabelle1[[#This Row],[Datum]]))</f>
        <v>1</v>
      </c>
      <c r="D2220">
        <f>IF(Tabelle1[[#This Row],[Verdienst]]="","",_xlfn.ISOWEEKNUM(Tabelle1[[#This Row],[Datum]]))</f>
        <v>4</v>
      </c>
      <c r="E2220" s="5">
        <v>47874</v>
      </c>
      <c r="F2220" s="4"/>
      <c r="G2220" s="4"/>
      <c r="I2220" s="6" t="str">
        <f>IF(Tabelle1[[#This Row],[Beginn]]&lt;1,"",IF(OR(Tabelle1[[#This Row],[Beginn]]="Urlaub",Tabelle1[[#This Row],[Beginn]]="Krank",Tabelle1[[#This Row],[Beginn]]="Feiertag"),8/24,Tabelle1[[#This Row],[Ende]]-Tabelle1[[#This Row],[Beginn]]-Tabelle1[[#This Row],[Pause]]))</f>
        <v/>
      </c>
      <c r="J2220" s="2" t="str">
        <f>IF(ISNUMBER(Tabelle1[[#This Row],[Stunde]]),IF(Tabelle1[[#This Row],[Stunde]]&gt;0,Tabelle1[[#This Row],[Stunde]]*$J$1*24,""),"")</f>
        <v/>
      </c>
      <c r="K2220">
        <f>IF(MOD(Tabelle1[[#This Row],[Datum]],7)=1,SUMIF(Tabelle1[Datum],"&lt;="&amp;Tabelle1[[#This Row],[Datum]],Tabelle1[Betrag]),"")</f>
        <v>506.55999999999995</v>
      </c>
      <c r="L2220" s="6">
        <f>IF(MOD(Tabelle1[[#This Row],[Datum]],7)=1,SUMIF(Tabelle1[Datum],"&lt;="&amp;Tabelle1[[#This Row],[Datum]],Tabelle1[Stunde]),"")</f>
        <v>1.3333333333333333</v>
      </c>
    </row>
    <row r="2221" spans="2:12" hidden="1">
      <c r="B2221">
        <f>IF(Tabelle1[[#This Row],[Datum]]&lt;1,"",YEAR(Tabelle1[[#This Row],[Datum]]))</f>
        <v>2031</v>
      </c>
      <c r="C2221">
        <f>IF(Tabelle1[[#This Row],[Datum]]&lt;1,"",MONTH(Tabelle1[[#This Row],[Datum]]))</f>
        <v>1</v>
      </c>
      <c r="D2221" t="str">
        <f>IF(Tabelle1[[#This Row],[Verdienst]]="","",_xlfn.ISOWEEKNUM(Tabelle1[[#This Row],[Datum]]))</f>
        <v/>
      </c>
      <c r="E2221" s="5">
        <v>47875</v>
      </c>
      <c r="F2221" s="4"/>
      <c r="G2221" s="4"/>
      <c r="I2221" s="6" t="str">
        <f>IF(Tabelle1[[#This Row],[Beginn]]&lt;1,"",IF(OR(Tabelle1[[#This Row],[Beginn]]="Urlaub",Tabelle1[[#This Row],[Beginn]]="Krank",Tabelle1[[#This Row],[Beginn]]="Feiertag"),8/24,Tabelle1[[#This Row],[Ende]]-Tabelle1[[#This Row],[Beginn]]-Tabelle1[[#This Row],[Pause]]))</f>
        <v/>
      </c>
      <c r="J2221" s="2" t="str">
        <f>IF(ISNUMBER(Tabelle1[[#This Row],[Stunde]]),IF(Tabelle1[[#This Row],[Stunde]]&gt;0,Tabelle1[[#This Row],[Stunde]]*$J$1*24,""),"")</f>
        <v/>
      </c>
      <c r="K2221" t="str">
        <f>IF(MOD(Tabelle1[[#This Row],[Datum]],7)=1,SUMIF(Tabelle1[Datum],"&lt;="&amp;Tabelle1[[#This Row],[Datum]],Tabelle1[Betrag]),"")</f>
        <v/>
      </c>
      <c r="L2221" s="6" t="str">
        <f>IF(MOD(Tabelle1[[#This Row],[Datum]],7)=1,SUMIF(Tabelle1[Datum],"&lt;="&amp;Tabelle1[[#This Row],[Datum]],Tabelle1[Stunde]),"")</f>
        <v/>
      </c>
    </row>
    <row r="2222" spans="2:12" hidden="1">
      <c r="B2222">
        <f>IF(Tabelle1[[#This Row],[Datum]]&lt;1,"",YEAR(Tabelle1[[#This Row],[Datum]]))</f>
        <v>2031</v>
      </c>
      <c r="C2222">
        <f>IF(Tabelle1[[#This Row],[Datum]]&lt;1,"",MONTH(Tabelle1[[#This Row],[Datum]]))</f>
        <v>1</v>
      </c>
      <c r="D2222" t="str">
        <f>IF(Tabelle1[[#This Row],[Verdienst]]="","",_xlfn.ISOWEEKNUM(Tabelle1[[#This Row],[Datum]]))</f>
        <v/>
      </c>
      <c r="E2222" s="5">
        <v>47876</v>
      </c>
      <c r="F2222" s="4"/>
      <c r="G2222" s="4"/>
      <c r="I2222" s="6" t="str">
        <f>IF(Tabelle1[[#This Row],[Beginn]]&lt;1,"",IF(OR(Tabelle1[[#This Row],[Beginn]]="Urlaub",Tabelle1[[#This Row],[Beginn]]="Krank",Tabelle1[[#This Row],[Beginn]]="Feiertag"),8/24,Tabelle1[[#This Row],[Ende]]-Tabelle1[[#This Row],[Beginn]]-Tabelle1[[#This Row],[Pause]]))</f>
        <v/>
      </c>
      <c r="J2222" s="2" t="str">
        <f>IF(ISNUMBER(Tabelle1[[#This Row],[Stunde]]),IF(Tabelle1[[#This Row],[Stunde]]&gt;0,Tabelle1[[#This Row],[Stunde]]*$J$1*24,""),"")</f>
        <v/>
      </c>
      <c r="K2222" t="str">
        <f>IF(MOD(Tabelle1[[#This Row],[Datum]],7)=1,SUMIF(Tabelle1[Datum],"&lt;="&amp;Tabelle1[[#This Row],[Datum]],Tabelle1[Betrag]),"")</f>
        <v/>
      </c>
      <c r="L2222" s="6" t="str">
        <f>IF(MOD(Tabelle1[[#This Row],[Datum]],7)=1,SUMIF(Tabelle1[Datum],"&lt;="&amp;Tabelle1[[#This Row],[Datum]],Tabelle1[Stunde]),"")</f>
        <v/>
      </c>
    </row>
    <row r="2223" spans="2:12" hidden="1">
      <c r="B2223">
        <f>IF(Tabelle1[[#This Row],[Datum]]&lt;1,"",YEAR(Tabelle1[[#This Row],[Datum]]))</f>
        <v>2031</v>
      </c>
      <c r="C2223">
        <f>IF(Tabelle1[[#This Row],[Datum]]&lt;1,"",MONTH(Tabelle1[[#This Row],[Datum]]))</f>
        <v>1</v>
      </c>
      <c r="D2223" t="str">
        <f>IF(Tabelle1[[#This Row],[Verdienst]]="","",_xlfn.ISOWEEKNUM(Tabelle1[[#This Row],[Datum]]))</f>
        <v/>
      </c>
      <c r="E2223" s="5">
        <v>47877</v>
      </c>
      <c r="F2223" s="4"/>
      <c r="G2223" s="4"/>
      <c r="I2223" s="6" t="str">
        <f>IF(Tabelle1[[#This Row],[Beginn]]&lt;1,"",IF(OR(Tabelle1[[#This Row],[Beginn]]="Urlaub",Tabelle1[[#This Row],[Beginn]]="Krank",Tabelle1[[#This Row],[Beginn]]="Feiertag"),8/24,Tabelle1[[#This Row],[Ende]]-Tabelle1[[#This Row],[Beginn]]-Tabelle1[[#This Row],[Pause]]))</f>
        <v/>
      </c>
      <c r="J2223" s="2" t="str">
        <f>IF(ISNUMBER(Tabelle1[[#This Row],[Stunde]]),IF(Tabelle1[[#This Row],[Stunde]]&gt;0,Tabelle1[[#This Row],[Stunde]]*$J$1*24,""),"")</f>
        <v/>
      </c>
      <c r="K2223" t="str">
        <f>IF(MOD(Tabelle1[[#This Row],[Datum]],7)=1,SUMIF(Tabelle1[Datum],"&lt;="&amp;Tabelle1[[#This Row],[Datum]],Tabelle1[Betrag]),"")</f>
        <v/>
      </c>
      <c r="L2223" s="6" t="str">
        <f>IF(MOD(Tabelle1[[#This Row],[Datum]],7)=1,SUMIF(Tabelle1[Datum],"&lt;="&amp;Tabelle1[[#This Row],[Datum]],Tabelle1[Stunde]),"")</f>
        <v/>
      </c>
    </row>
    <row r="2224" spans="2:12" hidden="1">
      <c r="B2224">
        <f>IF(Tabelle1[[#This Row],[Datum]]&lt;1,"",YEAR(Tabelle1[[#This Row],[Datum]]))</f>
        <v>2031</v>
      </c>
      <c r="C2224">
        <f>IF(Tabelle1[[#This Row],[Datum]]&lt;1,"",MONTH(Tabelle1[[#This Row],[Datum]]))</f>
        <v>1</v>
      </c>
      <c r="D2224" t="str">
        <f>IF(Tabelle1[[#This Row],[Verdienst]]="","",_xlfn.ISOWEEKNUM(Tabelle1[[#This Row],[Datum]]))</f>
        <v/>
      </c>
      <c r="E2224" s="5">
        <v>47878</v>
      </c>
      <c r="F2224" s="4"/>
      <c r="G2224" s="4"/>
      <c r="I2224" s="6" t="str">
        <f>IF(Tabelle1[[#This Row],[Beginn]]&lt;1,"",IF(OR(Tabelle1[[#This Row],[Beginn]]="Urlaub",Tabelle1[[#This Row],[Beginn]]="Krank",Tabelle1[[#This Row],[Beginn]]="Feiertag"),8/24,Tabelle1[[#This Row],[Ende]]-Tabelle1[[#This Row],[Beginn]]-Tabelle1[[#This Row],[Pause]]))</f>
        <v/>
      </c>
      <c r="J2224" s="2" t="str">
        <f>IF(ISNUMBER(Tabelle1[[#This Row],[Stunde]]),IF(Tabelle1[[#This Row],[Stunde]]&gt;0,Tabelle1[[#This Row],[Stunde]]*$J$1*24,""),"")</f>
        <v/>
      </c>
      <c r="K2224" t="str">
        <f>IF(MOD(Tabelle1[[#This Row],[Datum]],7)=1,SUMIF(Tabelle1[Datum],"&lt;="&amp;Tabelle1[[#This Row],[Datum]],Tabelle1[Betrag]),"")</f>
        <v/>
      </c>
      <c r="L2224" s="6" t="str">
        <f>IF(MOD(Tabelle1[[#This Row],[Datum]],7)=1,SUMIF(Tabelle1[Datum],"&lt;="&amp;Tabelle1[[#This Row],[Datum]],Tabelle1[Stunde]),"")</f>
        <v/>
      </c>
    </row>
    <row r="2225" spans="2:12" hidden="1">
      <c r="B2225">
        <f>IF(Tabelle1[[#This Row],[Datum]]&lt;1,"",YEAR(Tabelle1[[#This Row],[Datum]]))</f>
        <v>2031</v>
      </c>
      <c r="C2225">
        <f>IF(Tabelle1[[#This Row],[Datum]]&lt;1,"",MONTH(Tabelle1[[#This Row],[Datum]]))</f>
        <v>1</v>
      </c>
      <c r="D2225" t="str">
        <f>IF(Tabelle1[[#This Row],[Verdienst]]="","",_xlfn.ISOWEEKNUM(Tabelle1[[#This Row],[Datum]]))</f>
        <v/>
      </c>
      <c r="E2225" s="5">
        <v>47879</v>
      </c>
      <c r="F2225" s="4"/>
      <c r="G2225" s="4"/>
      <c r="I2225" s="6" t="str">
        <f>IF(Tabelle1[[#This Row],[Beginn]]&lt;1,"",IF(OR(Tabelle1[[#This Row],[Beginn]]="Urlaub",Tabelle1[[#This Row],[Beginn]]="Krank",Tabelle1[[#This Row],[Beginn]]="Feiertag"),8/24,Tabelle1[[#This Row],[Ende]]-Tabelle1[[#This Row],[Beginn]]-Tabelle1[[#This Row],[Pause]]))</f>
        <v/>
      </c>
      <c r="J2225" s="2" t="str">
        <f>IF(ISNUMBER(Tabelle1[[#This Row],[Stunde]]),IF(Tabelle1[[#This Row],[Stunde]]&gt;0,Tabelle1[[#This Row],[Stunde]]*$J$1*24,""),"")</f>
        <v/>
      </c>
      <c r="K2225" t="str">
        <f>IF(MOD(Tabelle1[[#This Row],[Datum]],7)=1,SUMIF(Tabelle1[Datum],"&lt;="&amp;Tabelle1[[#This Row],[Datum]],Tabelle1[Betrag]),"")</f>
        <v/>
      </c>
      <c r="L2225" s="6" t="str">
        <f>IF(MOD(Tabelle1[[#This Row],[Datum]],7)=1,SUMIF(Tabelle1[Datum],"&lt;="&amp;Tabelle1[[#This Row],[Datum]],Tabelle1[Stunde]),"")</f>
        <v/>
      </c>
    </row>
    <row r="2226" spans="2:12" hidden="1">
      <c r="B2226">
        <f>IF(Tabelle1[[#This Row],[Datum]]&lt;1,"",YEAR(Tabelle1[[#This Row],[Datum]]))</f>
        <v>2031</v>
      </c>
      <c r="C2226">
        <f>IF(Tabelle1[[#This Row],[Datum]]&lt;1,"",MONTH(Tabelle1[[#This Row],[Datum]]))</f>
        <v>2</v>
      </c>
      <c r="D2226" t="str">
        <f>IF(Tabelle1[[#This Row],[Verdienst]]="","",_xlfn.ISOWEEKNUM(Tabelle1[[#This Row],[Datum]]))</f>
        <v/>
      </c>
      <c r="E2226" s="5">
        <v>47880</v>
      </c>
      <c r="F2226" s="4"/>
      <c r="G2226" s="4"/>
      <c r="I2226" s="6" t="str">
        <f>IF(Tabelle1[[#This Row],[Beginn]]&lt;1,"",IF(OR(Tabelle1[[#This Row],[Beginn]]="Urlaub",Tabelle1[[#This Row],[Beginn]]="Krank",Tabelle1[[#This Row],[Beginn]]="Feiertag"),8/24,Tabelle1[[#This Row],[Ende]]-Tabelle1[[#This Row],[Beginn]]-Tabelle1[[#This Row],[Pause]]))</f>
        <v/>
      </c>
      <c r="J2226" s="2" t="str">
        <f>IF(ISNUMBER(Tabelle1[[#This Row],[Stunde]]),IF(Tabelle1[[#This Row],[Stunde]]&gt;0,Tabelle1[[#This Row],[Stunde]]*$J$1*24,""),"")</f>
        <v/>
      </c>
      <c r="K2226" t="str">
        <f>IF(MOD(Tabelle1[[#This Row],[Datum]],7)=1,SUMIF(Tabelle1[Datum],"&lt;="&amp;Tabelle1[[#This Row],[Datum]],Tabelle1[Betrag]),"")</f>
        <v/>
      </c>
      <c r="L2226" s="6" t="str">
        <f>IF(MOD(Tabelle1[[#This Row],[Datum]],7)=1,SUMIF(Tabelle1[Datum],"&lt;="&amp;Tabelle1[[#This Row],[Datum]],Tabelle1[Stunde]),"")</f>
        <v/>
      </c>
    </row>
    <row r="2227" spans="2:12" hidden="1">
      <c r="B2227">
        <f>IF(Tabelle1[[#This Row],[Datum]]&lt;1,"",YEAR(Tabelle1[[#This Row],[Datum]]))</f>
        <v>2031</v>
      </c>
      <c r="C2227">
        <f>IF(Tabelle1[[#This Row],[Datum]]&lt;1,"",MONTH(Tabelle1[[#This Row],[Datum]]))</f>
        <v>2</v>
      </c>
      <c r="D2227">
        <f>IF(Tabelle1[[#This Row],[Verdienst]]="","",_xlfn.ISOWEEKNUM(Tabelle1[[#This Row],[Datum]]))</f>
        <v>5</v>
      </c>
      <c r="E2227" s="5">
        <v>47881</v>
      </c>
      <c r="F2227" s="4"/>
      <c r="G2227" s="4"/>
      <c r="I2227" s="6" t="str">
        <f>IF(Tabelle1[[#This Row],[Beginn]]&lt;1,"",IF(OR(Tabelle1[[#This Row],[Beginn]]="Urlaub",Tabelle1[[#This Row],[Beginn]]="Krank",Tabelle1[[#This Row],[Beginn]]="Feiertag"),8/24,Tabelle1[[#This Row],[Ende]]-Tabelle1[[#This Row],[Beginn]]-Tabelle1[[#This Row],[Pause]]))</f>
        <v/>
      </c>
      <c r="J2227" s="2" t="str">
        <f>IF(ISNUMBER(Tabelle1[[#This Row],[Stunde]]),IF(Tabelle1[[#This Row],[Stunde]]&gt;0,Tabelle1[[#This Row],[Stunde]]*$J$1*24,""),"")</f>
        <v/>
      </c>
      <c r="K2227">
        <f>IF(MOD(Tabelle1[[#This Row],[Datum]],7)=1,SUMIF(Tabelle1[Datum],"&lt;="&amp;Tabelle1[[#This Row],[Datum]],Tabelle1[Betrag]),"")</f>
        <v>506.55999999999995</v>
      </c>
      <c r="L2227" s="6">
        <f>IF(MOD(Tabelle1[[#This Row],[Datum]],7)=1,SUMIF(Tabelle1[Datum],"&lt;="&amp;Tabelle1[[#This Row],[Datum]],Tabelle1[Stunde]),"")</f>
        <v>1.3333333333333333</v>
      </c>
    </row>
    <row r="2228" spans="2:12" hidden="1">
      <c r="B2228">
        <f>IF(Tabelle1[[#This Row],[Datum]]&lt;1,"",YEAR(Tabelle1[[#This Row],[Datum]]))</f>
        <v>2031</v>
      </c>
      <c r="C2228">
        <f>IF(Tabelle1[[#This Row],[Datum]]&lt;1,"",MONTH(Tabelle1[[#This Row],[Datum]]))</f>
        <v>2</v>
      </c>
      <c r="D2228" t="str">
        <f>IF(Tabelle1[[#This Row],[Verdienst]]="","",_xlfn.ISOWEEKNUM(Tabelle1[[#This Row],[Datum]]))</f>
        <v/>
      </c>
      <c r="E2228" s="5">
        <v>47882</v>
      </c>
      <c r="F2228" s="4"/>
      <c r="G2228" s="4"/>
      <c r="I2228" s="6" t="str">
        <f>IF(Tabelle1[[#This Row],[Beginn]]&lt;1,"",IF(OR(Tabelle1[[#This Row],[Beginn]]="Urlaub",Tabelle1[[#This Row],[Beginn]]="Krank",Tabelle1[[#This Row],[Beginn]]="Feiertag"),8/24,Tabelle1[[#This Row],[Ende]]-Tabelle1[[#This Row],[Beginn]]-Tabelle1[[#This Row],[Pause]]))</f>
        <v/>
      </c>
      <c r="J2228" s="2" t="str">
        <f>IF(ISNUMBER(Tabelle1[[#This Row],[Stunde]]),IF(Tabelle1[[#This Row],[Stunde]]&gt;0,Tabelle1[[#This Row],[Stunde]]*$J$1*24,""),"")</f>
        <v/>
      </c>
      <c r="K2228" t="str">
        <f>IF(MOD(Tabelle1[[#This Row],[Datum]],7)=1,SUMIF(Tabelle1[Datum],"&lt;="&amp;Tabelle1[[#This Row],[Datum]],Tabelle1[Betrag]),"")</f>
        <v/>
      </c>
      <c r="L2228" s="6" t="str">
        <f>IF(MOD(Tabelle1[[#This Row],[Datum]],7)=1,SUMIF(Tabelle1[Datum],"&lt;="&amp;Tabelle1[[#This Row],[Datum]],Tabelle1[Stunde]),"")</f>
        <v/>
      </c>
    </row>
    <row r="2229" spans="2:12" hidden="1">
      <c r="B2229">
        <f>IF(Tabelle1[[#This Row],[Datum]]&lt;1,"",YEAR(Tabelle1[[#This Row],[Datum]]))</f>
        <v>2031</v>
      </c>
      <c r="C2229">
        <f>IF(Tabelle1[[#This Row],[Datum]]&lt;1,"",MONTH(Tabelle1[[#This Row],[Datum]]))</f>
        <v>2</v>
      </c>
      <c r="D2229" t="str">
        <f>IF(Tabelle1[[#This Row],[Verdienst]]="","",_xlfn.ISOWEEKNUM(Tabelle1[[#This Row],[Datum]]))</f>
        <v/>
      </c>
      <c r="E2229" s="5">
        <v>47883</v>
      </c>
      <c r="F2229" s="4"/>
      <c r="G2229" s="4"/>
      <c r="I2229" s="6" t="str">
        <f>IF(Tabelle1[[#This Row],[Beginn]]&lt;1,"",IF(OR(Tabelle1[[#This Row],[Beginn]]="Urlaub",Tabelle1[[#This Row],[Beginn]]="Krank",Tabelle1[[#This Row],[Beginn]]="Feiertag"),8/24,Tabelle1[[#This Row],[Ende]]-Tabelle1[[#This Row],[Beginn]]-Tabelle1[[#This Row],[Pause]]))</f>
        <v/>
      </c>
      <c r="J2229" s="2" t="str">
        <f>IF(ISNUMBER(Tabelle1[[#This Row],[Stunde]]),IF(Tabelle1[[#This Row],[Stunde]]&gt;0,Tabelle1[[#This Row],[Stunde]]*$J$1*24,""),"")</f>
        <v/>
      </c>
      <c r="K2229" t="str">
        <f>IF(MOD(Tabelle1[[#This Row],[Datum]],7)=1,SUMIF(Tabelle1[Datum],"&lt;="&amp;Tabelle1[[#This Row],[Datum]],Tabelle1[Betrag]),"")</f>
        <v/>
      </c>
      <c r="L2229" s="6" t="str">
        <f>IF(MOD(Tabelle1[[#This Row],[Datum]],7)=1,SUMIF(Tabelle1[Datum],"&lt;="&amp;Tabelle1[[#This Row],[Datum]],Tabelle1[Stunde]),"")</f>
        <v/>
      </c>
    </row>
    <row r="2230" spans="2:12" hidden="1">
      <c r="B2230">
        <f>IF(Tabelle1[[#This Row],[Datum]]&lt;1,"",YEAR(Tabelle1[[#This Row],[Datum]]))</f>
        <v>2031</v>
      </c>
      <c r="C2230">
        <f>IF(Tabelle1[[#This Row],[Datum]]&lt;1,"",MONTH(Tabelle1[[#This Row],[Datum]]))</f>
        <v>2</v>
      </c>
      <c r="D2230" t="str">
        <f>IF(Tabelle1[[#This Row],[Verdienst]]="","",_xlfn.ISOWEEKNUM(Tabelle1[[#This Row],[Datum]]))</f>
        <v/>
      </c>
      <c r="E2230" s="5">
        <v>47884</v>
      </c>
      <c r="F2230" s="4"/>
      <c r="G2230" s="4"/>
      <c r="I2230" s="6" t="str">
        <f>IF(Tabelle1[[#This Row],[Beginn]]&lt;1,"",IF(OR(Tabelle1[[#This Row],[Beginn]]="Urlaub",Tabelle1[[#This Row],[Beginn]]="Krank",Tabelle1[[#This Row],[Beginn]]="Feiertag"),8/24,Tabelle1[[#This Row],[Ende]]-Tabelle1[[#This Row],[Beginn]]-Tabelle1[[#This Row],[Pause]]))</f>
        <v/>
      </c>
      <c r="J2230" s="2" t="str">
        <f>IF(ISNUMBER(Tabelle1[[#This Row],[Stunde]]),IF(Tabelle1[[#This Row],[Stunde]]&gt;0,Tabelle1[[#This Row],[Stunde]]*$J$1*24,""),"")</f>
        <v/>
      </c>
      <c r="K2230" t="str">
        <f>IF(MOD(Tabelle1[[#This Row],[Datum]],7)=1,SUMIF(Tabelle1[Datum],"&lt;="&amp;Tabelle1[[#This Row],[Datum]],Tabelle1[Betrag]),"")</f>
        <v/>
      </c>
      <c r="L2230" s="6" t="str">
        <f>IF(MOD(Tabelle1[[#This Row],[Datum]],7)=1,SUMIF(Tabelle1[Datum],"&lt;="&amp;Tabelle1[[#This Row],[Datum]],Tabelle1[Stunde]),"")</f>
        <v/>
      </c>
    </row>
    <row r="2231" spans="2:12" hidden="1">
      <c r="B2231">
        <f>IF(Tabelle1[[#This Row],[Datum]]&lt;1,"",YEAR(Tabelle1[[#This Row],[Datum]]))</f>
        <v>2031</v>
      </c>
      <c r="C2231">
        <f>IF(Tabelle1[[#This Row],[Datum]]&lt;1,"",MONTH(Tabelle1[[#This Row],[Datum]]))</f>
        <v>2</v>
      </c>
      <c r="D2231" t="str">
        <f>IF(Tabelle1[[#This Row],[Verdienst]]="","",_xlfn.ISOWEEKNUM(Tabelle1[[#This Row],[Datum]]))</f>
        <v/>
      </c>
      <c r="E2231" s="5">
        <v>47885</v>
      </c>
      <c r="F2231" s="4"/>
      <c r="G2231" s="4"/>
      <c r="I2231" s="6" t="str">
        <f>IF(Tabelle1[[#This Row],[Beginn]]&lt;1,"",IF(OR(Tabelle1[[#This Row],[Beginn]]="Urlaub",Tabelle1[[#This Row],[Beginn]]="Krank",Tabelle1[[#This Row],[Beginn]]="Feiertag"),8/24,Tabelle1[[#This Row],[Ende]]-Tabelle1[[#This Row],[Beginn]]-Tabelle1[[#This Row],[Pause]]))</f>
        <v/>
      </c>
      <c r="J2231" s="2" t="str">
        <f>IF(ISNUMBER(Tabelle1[[#This Row],[Stunde]]),IF(Tabelle1[[#This Row],[Stunde]]&gt;0,Tabelle1[[#This Row],[Stunde]]*$J$1*24,""),"")</f>
        <v/>
      </c>
      <c r="K2231" t="str">
        <f>IF(MOD(Tabelle1[[#This Row],[Datum]],7)=1,SUMIF(Tabelle1[Datum],"&lt;="&amp;Tabelle1[[#This Row],[Datum]],Tabelle1[Betrag]),"")</f>
        <v/>
      </c>
      <c r="L2231" s="6" t="str">
        <f>IF(MOD(Tabelle1[[#This Row],[Datum]],7)=1,SUMIF(Tabelle1[Datum],"&lt;="&amp;Tabelle1[[#This Row],[Datum]],Tabelle1[Stunde]),"")</f>
        <v/>
      </c>
    </row>
    <row r="2232" spans="2:12" hidden="1">
      <c r="B2232">
        <f>IF(Tabelle1[[#This Row],[Datum]]&lt;1,"",YEAR(Tabelle1[[#This Row],[Datum]]))</f>
        <v>2031</v>
      </c>
      <c r="C2232">
        <f>IF(Tabelle1[[#This Row],[Datum]]&lt;1,"",MONTH(Tabelle1[[#This Row],[Datum]]))</f>
        <v>2</v>
      </c>
      <c r="D2232" t="str">
        <f>IF(Tabelle1[[#This Row],[Verdienst]]="","",_xlfn.ISOWEEKNUM(Tabelle1[[#This Row],[Datum]]))</f>
        <v/>
      </c>
      <c r="E2232" s="5">
        <v>47886</v>
      </c>
      <c r="F2232" s="4"/>
      <c r="G2232" s="4"/>
      <c r="I2232" s="6" t="str">
        <f>IF(Tabelle1[[#This Row],[Beginn]]&lt;1,"",IF(OR(Tabelle1[[#This Row],[Beginn]]="Urlaub",Tabelle1[[#This Row],[Beginn]]="Krank",Tabelle1[[#This Row],[Beginn]]="Feiertag"),8/24,Tabelle1[[#This Row],[Ende]]-Tabelle1[[#This Row],[Beginn]]-Tabelle1[[#This Row],[Pause]]))</f>
        <v/>
      </c>
      <c r="J2232" s="2" t="str">
        <f>IF(ISNUMBER(Tabelle1[[#This Row],[Stunde]]),IF(Tabelle1[[#This Row],[Stunde]]&gt;0,Tabelle1[[#This Row],[Stunde]]*$J$1*24,""),"")</f>
        <v/>
      </c>
      <c r="K2232" t="str">
        <f>IF(MOD(Tabelle1[[#This Row],[Datum]],7)=1,SUMIF(Tabelle1[Datum],"&lt;="&amp;Tabelle1[[#This Row],[Datum]],Tabelle1[Betrag]),"")</f>
        <v/>
      </c>
      <c r="L2232" s="6" t="str">
        <f>IF(MOD(Tabelle1[[#This Row],[Datum]],7)=1,SUMIF(Tabelle1[Datum],"&lt;="&amp;Tabelle1[[#This Row],[Datum]],Tabelle1[Stunde]),"")</f>
        <v/>
      </c>
    </row>
    <row r="2233" spans="2:12" hidden="1">
      <c r="B2233">
        <f>IF(Tabelle1[[#This Row],[Datum]]&lt;1,"",YEAR(Tabelle1[[#This Row],[Datum]]))</f>
        <v>2031</v>
      </c>
      <c r="C2233">
        <f>IF(Tabelle1[[#This Row],[Datum]]&lt;1,"",MONTH(Tabelle1[[#This Row],[Datum]]))</f>
        <v>2</v>
      </c>
      <c r="D2233" t="str">
        <f>IF(Tabelle1[[#This Row],[Verdienst]]="","",_xlfn.ISOWEEKNUM(Tabelle1[[#This Row],[Datum]]))</f>
        <v/>
      </c>
      <c r="E2233" s="5">
        <v>47887</v>
      </c>
      <c r="F2233" s="4"/>
      <c r="G2233" s="4"/>
      <c r="I2233" s="6" t="str">
        <f>IF(Tabelle1[[#This Row],[Beginn]]&lt;1,"",IF(OR(Tabelle1[[#This Row],[Beginn]]="Urlaub",Tabelle1[[#This Row],[Beginn]]="Krank",Tabelle1[[#This Row],[Beginn]]="Feiertag"),8/24,Tabelle1[[#This Row],[Ende]]-Tabelle1[[#This Row],[Beginn]]-Tabelle1[[#This Row],[Pause]]))</f>
        <v/>
      </c>
      <c r="J2233" s="2" t="str">
        <f>IF(ISNUMBER(Tabelle1[[#This Row],[Stunde]]),IF(Tabelle1[[#This Row],[Stunde]]&gt;0,Tabelle1[[#This Row],[Stunde]]*$J$1*24,""),"")</f>
        <v/>
      </c>
      <c r="K2233" t="str">
        <f>IF(MOD(Tabelle1[[#This Row],[Datum]],7)=1,SUMIF(Tabelle1[Datum],"&lt;="&amp;Tabelle1[[#This Row],[Datum]],Tabelle1[Betrag]),"")</f>
        <v/>
      </c>
      <c r="L2233" s="6" t="str">
        <f>IF(MOD(Tabelle1[[#This Row],[Datum]],7)=1,SUMIF(Tabelle1[Datum],"&lt;="&amp;Tabelle1[[#This Row],[Datum]],Tabelle1[Stunde]),"")</f>
        <v/>
      </c>
    </row>
    <row r="2234" spans="2:12" hidden="1">
      <c r="B2234">
        <f>IF(Tabelle1[[#This Row],[Datum]]&lt;1,"",YEAR(Tabelle1[[#This Row],[Datum]]))</f>
        <v>2031</v>
      </c>
      <c r="C2234">
        <f>IF(Tabelle1[[#This Row],[Datum]]&lt;1,"",MONTH(Tabelle1[[#This Row],[Datum]]))</f>
        <v>2</v>
      </c>
      <c r="D2234">
        <f>IF(Tabelle1[[#This Row],[Verdienst]]="","",_xlfn.ISOWEEKNUM(Tabelle1[[#This Row],[Datum]]))</f>
        <v>6</v>
      </c>
      <c r="E2234" s="5">
        <v>47888</v>
      </c>
      <c r="F2234" s="4"/>
      <c r="G2234" s="4"/>
      <c r="I2234" s="6" t="str">
        <f>IF(Tabelle1[[#This Row],[Beginn]]&lt;1,"",IF(OR(Tabelle1[[#This Row],[Beginn]]="Urlaub",Tabelle1[[#This Row],[Beginn]]="Krank",Tabelle1[[#This Row],[Beginn]]="Feiertag"),8/24,Tabelle1[[#This Row],[Ende]]-Tabelle1[[#This Row],[Beginn]]-Tabelle1[[#This Row],[Pause]]))</f>
        <v/>
      </c>
      <c r="J2234" s="2" t="str">
        <f>IF(ISNUMBER(Tabelle1[[#This Row],[Stunde]]),IF(Tabelle1[[#This Row],[Stunde]]&gt;0,Tabelle1[[#This Row],[Stunde]]*$J$1*24,""),"")</f>
        <v/>
      </c>
      <c r="K2234">
        <f>IF(MOD(Tabelle1[[#This Row],[Datum]],7)=1,SUMIF(Tabelle1[Datum],"&lt;="&amp;Tabelle1[[#This Row],[Datum]],Tabelle1[Betrag]),"")</f>
        <v>506.55999999999995</v>
      </c>
      <c r="L2234" s="6">
        <f>IF(MOD(Tabelle1[[#This Row],[Datum]],7)=1,SUMIF(Tabelle1[Datum],"&lt;="&amp;Tabelle1[[#This Row],[Datum]],Tabelle1[Stunde]),"")</f>
        <v>1.3333333333333333</v>
      </c>
    </row>
    <row r="2235" spans="2:12" hidden="1">
      <c r="B2235">
        <f>IF(Tabelle1[[#This Row],[Datum]]&lt;1,"",YEAR(Tabelle1[[#This Row],[Datum]]))</f>
        <v>2031</v>
      </c>
      <c r="C2235">
        <f>IF(Tabelle1[[#This Row],[Datum]]&lt;1,"",MONTH(Tabelle1[[#This Row],[Datum]]))</f>
        <v>2</v>
      </c>
      <c r="D2235" t="str">
        <f>IF(Tabelle1[[#This Row],[Verdienst]]="","",_xlfn.ISOWEEKNUM(Tabelle1[[#This Row],[Datum]]))</f>
        <v/>
      </c>
      <c r="E2235" s="5">
        <v>47889</v>
      </c>
      <c r="F2235" s="4"/>
      <c r="G2235" s="4"/>
      <c r="I2235" s="6" t="str">
        <f>IF(Tabelle1[[#This Row],[Beginn]]&lt;1,"",IF(OR(Tabelle1[[#This Row],[Beginn]]="Urlaub",Tabelle1[[#This Row],[Beginn]]="Krank",Tabelle1[[#This Row],[Beginn]]="Feiertag"),8/24,Tabelle1[[#This Row],[Ende]]-Tabelle1[[#This Row],[Beginn]]-Tabelle1[[#This Row],[Pause]]))</f>
        <v/>
      </c>
      <c r="J2235" s="2" t="str">
        <f>IF(ISNUMBER(Tabelle1[[#This Row],[Stunde]]),IF(Tabelle1[[#This Row],[Stunde]]&gt;0,Tabelle1[[#This Row],[Stunde]]*$J$1*24,""),"")</f>
        <v/>
      </c>
      <c r="K2235" t="str">
        <f>IF(MOD(Tabelle1[[#This Row],[Datum]],7)=1,SUMIF(Tabelle1[Datum],"&lt;="&amp;Tabelle1[[#This Row],[Datum]],Tabelle1[Betrag]),"")</f>
        <v/>
      </c>
      <c r="L2235" s="6" t="str">
        <f>IF(MOD(Tabelle1[[#This Row],[Datum]],7)=1,SUMIF(Tabelle1[Datum],"&lt;="&amp;Tabelle1[[#This Row],[Datum]],Tabelle1[Stunde]),"")</f>
        <v/>
      </c>
    </row>
    <row r="2236" spans="2:12" hidden="1">
      <c r="B2236">
        <f>IF(Tabelle1[[#This Row],[Datum]]&lt;1,"",YEAR(Tabelle1[[#This Row],[Datum]]))</f>
        <v>2031</v>
      </c>
      <c r="C2236">
        <f>IF(Tabelle1[[#This Row],[Datum]]&lt;1,"",MONTH(Tabelle1[[#This Row],[Datum]]))</f>
        <v>2</v>
      </c>
      <c r="D2236" t="str">
        <f>IF(Tabelle1[[#This Row],[Verdienst]]="","",_xlfn.ISOWEEKNUM(Tabelle1[[#This Row],[Datum]]))</f>
        <v/>
      </c>
      <c r="E2236" s="5">
        <v>47890</v>
      </c>
      <c r="F2236" s="4"/>
      <c r="G2236" s="4"/>
      <c r="I2236" s="6" t="str">
        <f>IF(Tabelle1[[#This Row],[Beginn]]&lt;1,"",IF(OR(Tabelle1[[#This Row],[Beginn]]="Urlaub",Tabelle1[[#This Row],[Beginn]]="Krank",Tabelle1[[#This Row],[Beginn]]="Feiertag"),8/24,Tabelle1[[#This Row],[Ende]]-Tabelle1[[#This Row],[Beginn]]-Tabelle1[[#This Row],[Pause]]))</f>
        <v/>
      </c>
      <c r="J2236" s="2" t="str">
        <f>IF(ISNUMBER(Tabelle1[[#This Row],[Stunde]]),IF(Tabelle1[[#This Row],[Stunde]]&gt;0,Tabelle1[[#This Row],[Stunde]]*$J$1*24,""),"")</f>
        <v/>
      </c>
      <c r="K2236" t="str">
        <f>IF(MOD(Tabelle1[[#This Row],[Datum]],7)=1,SUMIF(Tabelle1[Datum],"&lt;="&amp;Tabelle1[[#This Row],[Datum]],Tabelle1[Betrag]),"")</f>
        <v/>
      </c>
      <c r="L2236" s="6" t="str">
        <f>IF(MOD(Tabelle1[[#This Row],[Datum]],7)=1,SUMIF(Tabelle1[Datum],"&lt;="&amp;Tabelle1[[#This Row],[Datum]],Tabelle1[Stunde]),"")</f>
        <v/>
      </c>
    </row>
    <row r="2237" spans="2:12" hidden="1">
      <c r="B2237">
        <f>IF(Tabelle1[[#This Row],[Datum]]&lt;1,"",YEAR(Tabelle1[[#This Row],[Datum]]))</f>
        <v>2031</v>
      </c>
      <c r="C2237">
        <f>IF(Tabelle1[[#This Row],[Datum]]&lt;1,"",MONTH(Tabelle1[[#This Row],[Datum]]))</f>
        <v>2</v>
      </c>
      <c r="D2237" t="str">
        <f>IF(Tabelle1[[#This Row],[Verdienst]]="","",_xlfn.ISOWEEKNUM(Tabelle1[[#This Row],[Datum]]))</f>
        <v/>
      </c>
      <c r="E2237" s="5">
        <v>47891</v>
      </c>
      <c r="F2237" s="4"/>
      <c r="G2237" s="4"/>
      <c r="I2237" s="6" t="str">
        <f>IF(Tabelle1[[#This Row],[Beginn]]&lt;1,"",IF(OR(Tabelle1[[#This Row],[Beginn]]="Urlaub",Tabelle1[[#This Row],[Beginn]]="Krank",Tabelle1[[#This Row],[Beginn]]="Feiertag"),8/24,Tabelle1[[#This Row],[Ende]]-Tabelle1[[#This Row],[Beginn]]-Tabelle1[[#This Row],[Pause]]))</f>
        <v/>
      </c>
      <c r="J2237" s="2" t="str">
        <f>IF(ISNUMBER(Tabelle1[[#This Row],[Stunde]]),IF(Tabelle1[[#This Row],[Stunde]]&gt;0,Tabelle1[[#This Row],[Stunde]]*$J$1*24,""),"")</f>
        <v/>
      </c>
      <c r="K2237" t="str">
        <f>IF(MOD(Tabelle1[[#This Row],[Datum]],7)=1,SUMIF(Tabelle1[Datum],"&lt;="&amp;Tabelle1[[#This Row],[Datum]],Tabelle1[Betrag]),"")</f>
        <v/>
      </c>
      <c r="L2237" s="6" t="str">
        <f>IF(MOD(Tabelle1[[#This Row],[Datum]],7)=1,SUMIF(Tabelle1[Datum],"&lt;="&amp;Tabelle1[[#This Row],[Datum]],Tabelle1[Stunde]),"")</f>
        <v/>
      </c>
    </row>
    <row r="2238" spans="2:12" hidden="1">
      <c r="B2238">
        <f>IF(Tabelle1[[#This Row],[Datum]]&lt;1,"",YEAR(Tabelle1[[#This Row],[Datum]]))</f>
        <v>2031</v>
      </c>
      <c r="C2238">
        <f>IF(Tabelle1[[#This Row],[Datum]]&lt;1,"",MONTH(Tabelle1[[#This Row],[Datum]]))</f>
        <v>2</v>
      </c>
      <c r="D2238" t="str">
        <f>IF(Tabelle1[[#This Row],[Verdienst]]="","",_xlfn.ISOWEEKNUM(Tabelle1[[#This Row],[Datum]]))</f>
        <v/>
      </c>
      <c r="E2238" s="5">
        <v>47892</v>
      </c>
      <c r="F2238" s="4"/>
      <c r="G2238" s="4"/>
      <c r="I2238" s="6" t="str">
        <f>IF(Tabelle1[[#This Row],[Beginn]]&lt;1,"",IF(OR(Tabelle1[[#This Row],[Beginn]]="Urlaub",Tabelle1[[#This Row],[Beginn]]="Krank",Tabelle1[[#This Row],[Beginn]]="Feiertag"),8/24,Tabelle1[[#This Row],[Ende]]-Tabelle1[[#This Row],[Beginn]]-Tabelle1[[#This Row],[Pause]]))</f>
        <v/>
      </c>
      <c r="J2238" s="2" t="str">
        <f>IF(ISNUMBER(Tabelle1[[#This Row],[Stunde]]),IF(Tabelle1[[#This Row],[Stunde]]&gt;0,Tabelle1[[#This Row],[Stunde]]*$J$1*24,""),"")</f>
        <v/>
      </c>
      <c r="K2238" t="str">
        <f>IF(MOD(Tabelle1[[#This Row],[Datum]],7)=1,SUMIF(Tabelle1[Datum],"&lt;="&amp;Tabelle1[[#This Row],[Datum]],Tabelle1[Betrag]),"")</f>
        <v/>
      </c>
      <c r="L2238" s="6" t="str">
        <f>IF(MOD(Tabelle1[[#This Row],[Datum]],7)=1,SUMIF(Tabelle1[Datum],"&lt;="&amp;Tabelle1[[#This Row],[Datum]],Tabelle1[Stunde]),"")</f>
        <v/>
      </c>
    </row>
    <row r="2239" spans="2:12" hidden="1">
      <c r="B2239">
        <f>IF(Tabelle1[[#This Row],[Datum]]&lt;1,"",YEAR(Tabelle1[[#This Row],[Datum]]))</f>
        <v>2031</v>
      </c>
      <c r="C2239">
        <f>IF(Tabelle1[[#This Row],[Datum]]&lt;1,"",MONTH(Tabelle1[[#This Row],[Datum]]))</f>
        <v>2</v>
      </c>
      <c r="D2239" t="str">
        <f>IF(Tabelle1[[#This Row],[Verdienst]]="","",_xlfn.ISOWEEKNUM(Tabelle1[[#This Row],[Datum]]))</f>
        <v/>
      </c>
      <c r="E2239" s="5">
        <v>47893</v>
      </c>
      <c r="F2239" s="4"/>
      <c r="G2239" s="4"/>
      <c r="I2239" s="6" t="str">
        <f>IF(Tabelle1[[#This Row],[Beginn]]&lt;1,"",IF(OR(Tabelle1[[#This Row],[Beginn]]="Urlaub",Tabelle1[[#This Row],[Beginn]]="Krank",Tabelle1[[#This Row],[Beginn]]="Feiertag"),8/24,Tabelle1[[#This Row],[Ende]]-Tabelle1[[#This Row],[Beginn]]-Tabelle1[[#This Row],[Pause]]))</f>
        <v/>
      </c>
      <c r="J2239" s="2" t="str">
        <f>IF(ISNUMBER(Tabelle1[[#This Row],[Stunde]]),IF(Tabelle1[[#This Row],[Stunde]]&gt;0,Tabelle1[[#This Row],[Stunde]]*$J$1*24,""),"")</f>
        <v/>
      </c>
      <c r="K2239" t="str">
        <f>IF(MOD(Tabelle1[[#This Row],[Datum]],7)=1,SUMIF(Tabelle1[Datum],"&lt;="&amp;Tabelle1[[#This Row],[Datum]],Tabelle1[Betrag]),"")</f>
        <v/>
      </c>
      <c r="L2239" s="6" t="str">
        <f>IF(MOD(Tabelle1[[#This Row],[Datum]],7)=1,SUMIF(Tabelle1[Datum],"&lt;="&amp;Tabelle1[[#This Row],[Datum]],Tabelle1[Stunde]),"")</f>
        <v/>
      </c>
    </row>
    <row r="2240" spans="2:12" hidden="1">
      <c r="B2240">
        <f>IF(Tabelle1[[#This Row],[Datum]]&lt;1,"",YEAR(Tabelle1[[#This Row],[Datum]]))</f>
        <v>2031</v>
      </c>
      <c r="C2240">
        <f>IF(Tabelle1[[#This Row],[Datum]]&lt;1,"",MONTH(Tabelle1[[#This Row],[Datum]]))</f>
        <v>2</v>
      </c>
      <c r="D2240" t="str">
        <f>IF(Tabelle1[[#This Row],[Verdienst]]="","",_xlfn.ISOWEEKNUM(Tabelle1[[#This Row],[Datum]]))</f>
        <v/>
      </c>
      <c r="E2240" s="5">
        <v>47894</v>
      </c>
      <c r="F2240" s="4"/>
      <c r="G2240" s="4"/>
      <c r="I2240" s="6" t="str">
        <f>IF(Tabelle1[[#This Row],[Beginn]]&lt;1,"",IF(OR(Tabelle1[[#This Row],[Beginn]]="Urlaub",Tabelle1[[#This Row],[Beginn]]="Krank",Tabelle1[[#This Row],[Beginn]]="Feiertag"),8/24,Tabelle1[[#This Row],[Ende]]-Tabelle1[[#This Row],[Beginn]]-Tabelle1[[#This Row],[Pause]]))</f>
        <v/>
      </c>
      <c r="J2240" s="2" t="str">
        <f>IF(ISNUMBER(Tabelle1[[#This Row],[Stunde]]),IF(Tabelle1[[#This Row],[Stunde]]&gt;0,Tabelle1[[#This Row],[Stunde]]*$J$1*24,""),"")</f>
        <v/>
      </c>
      <c r="K2240" t="str">
        <f>IF(MOD(Tabelle1[[#This Row],[Datum]],7)=1,SUMIF(Tabelle1[Datum],"&lt;="&amp;Tabelle1[[#This Row],[Datum]],Tabelle1[Betrag]),"")</f>
        <v/>
      </c>
      <c r="L2240" s="6" t="str">
        <f>IF(MOD(Tabelle1[[#This Row],[Datum]],7)=1,SUMIF(Tabelle1[Datum],"&lt;="&amp;Tabelle1[[#This Row],[Datum]],Tabelle1[Stunde]),"")</f>
        <v/>
      </c>
    </row>
    <row r="2241" spans="2:12" hidden="1">
      <c r="B2241">
        <f>IF(Tabelle1[[#This Row],[Datum]]&lt;1,"",YEAR(Tabelle1[[#This Row],[Datum]]))</f>
        <v>2031</v>
      </c>
      <c r="C2241">
        <f>IF(Tabelle1[[#This Row],[Datum]]&lt;1,"",MONTH(Tabelle1[[#This Row],[Datum]]))</f>
        <v>2</v>
      </c>
      <c r="D2241">
        <f>IF(Tabelle1[[#This Row],[Verdienst]]="","",_xlfn.ISOWEEKNUM(Tabelle1[[#This Row],[Datum]]))</f>
        <v>7</v>
      </c>
      <c r="E2241" s="5">
        <v>47895</v>
      </c>
      <c r="F2241" s="4"/>
      <c r="G2241" s="4"/>
      <c r="I2241" s="6" t="str">
        <f>IF(Tabelle1[[#This Row],[Beginn]]&lt;1,"",IF(OR(Tabelle1[[#This Row],[Beginn]]="Urlaub",Tabelle1[[#This Row],[Beginn]]="Krank",Tabelle1[[#This Row],[Beginn]]="Feiertag"),8/24,Tabelle1[[#This Row],[Ende]]-Tabelle1[[#This Row],[Beginn]]-Tabelle1[[#This Row],[Pause]]))</f>
        <v/>
      </c>
      <c r="J2241" s="2" t="str">
        <f>IF(ISNUMBER(Tabelle1[[#This Row],[Stunde]]),IF(Tabelle1[[#This Row],[Stunde]]&gt;0,Tabelle1[[#This Row],[Stunde]]*$J$1*24,""),"")</f>
        <v/>
      </c>
      <c r="K2241">
        <f>IF(MOD(Tabelle1[[#This Row],[Datum]],7)=1,SUMIF(Tabelle1[Datum],"&lt;="&amp;Tabelle1[[#This Row],[Datum]],Tabelle1[Betrag]),"")</f>
        <v>506.55999999999995</v>
      </c>
      <c r="L2241" s="6">
        <f>IF(MOD(Tabelle1[[#This Row],[Datum]],7)=1,SUMIF(Tabelle1[Datum],"&lt;="&amp;Tabelle1[[#This Row],[Datum]],Tabelle1[Stunde]),"")</f>
        <v>1.3333333333333333</v>
      </c>
    </row>
    <row r="2242" spans="2:12" hidden="1">
      <c r="B2242">
        <f>IF(Tabelle1[[#This Row],[Datum]]&lt;1,"",YEAR(Tabelle1[[#This Row],[Datum]]))</f>
        <v>2031</v>
      </c>
      <c r="C2242">
        <f>IF(Tabelle1[[#This Row],[Datum]]&lt;1,"",MONTH(Tabelle1[[#This Row],[Datum]]))</f>
        <v>2</v>
      </c>
      <c r="D2242" t="str">
        <f>IF(Tabelle1[[#This Row],[Verdienst]]="","",_xlfn.ISOWEEKNUM(Tabelle1[[#This Row],[Datum]]))</f>
        <v/>
      </c>
      <c r="E2242" s="5">
        <v>47896</v>
      </c>
      <c r="F2242" s="4"/>
      <c r="G2242" s="4"/>
      <c r="I2242" s="6" t="str">
        <f>IF(Tabelle1[[#This Row],[Beginn]]&lt;1,"",IF(OR(Tabelle1[[#This Row],[Beginn]]="Urlaub",Tabelle1[[#This Row],[Beginn]]="Krank",Tabelle1[[#This Row],[Beginn]]="Feiertag"),8/24,Tabelle1[[#This Row],[Ende]]-Tabelle1[[#This Row],[Beginn]]-Tabelle1[[#This Row],[Pause]]))</f>
        <v/>
      </c>
      <c r="J2242" s="2" t="str">
        <f>IF(ISNUMBER(Tabelle1[[#This Row],[Stunde]]),IF(Tabelle1[[#This Row],[Stunde]]&gt;0,Tabelle1[[#This Row],[Stunde]]*$J$1*24,""),"")</f>
        <v/>
      </c>
      <c r="K2242" t="str">
        <f>IF(MOD(Tabelle1[[#This Row],[Datum]],7)=1,SUMIF(Tabelle1[Datum],"&lt;="&amp;Tabelle1[[#This Row],[Datum]],Tabelle1[Betrag]),"")</f>
        <v/>
      </c>
      <c r="L2242" s="6" t="str">
        <f>IF(MOD(Tabelle1[[#This Row],[Datum]],7)=1,SUMIF(Tabelle1[Datum],"&lt;="&amp;Tabelle1[[#This Row],[Datum]],Tabelle1[Stunde]),"")</f>
        <v/>
      </c>
    </row>
    <row r="2243" spans="2:12" hidden="1">
      <c r="B2243">
        <f>IF(Tabelle1[[#This Row],[Datum]]&lt;1,"",YEAR(Tabelle1[[#This Row],[Datum]]))</f>
        <v>2031</v>
      </c>
      <c r="C2243">
        <f>IF(Tabelle1[[#This Row],[Datum]]&lt;1,"",MONTH(Tabelle1[[#This Row],[Datum]]))</f>
        <v>2</v>
      </c>
      <c r="D2243" t="str">
        <f>IF(Tabelle1[[#This Row],[Verdienst]]="","",_xlfn.ISOWEEKNUM(Tabelle1[[#This Row],[Datum]]))</f>
        <v/>
      </c>
      <c r="E2243" s="5">
        <v>47897</v>
      </c>
      <c r="F2243" s="4"/>
      <c r="G2243" s="4"/>
      <c r="I2243" s="6" t="str">
        <f>IF(Tabelle1[[#This Row],[Beginn]]&lt;1,"",IF(OR(Tabelle1[[#This Row],[Beginn]]="Urlaub",Tabelle1[[#This Row],[Beginn]]="Krank",Tabelle1[[#This Row],[Beginn]]="Feiertag"),8/24,Tabelle1[[#This Row],[Ende]]-Tabelle1[[#This Row],[Beginn]]-Tabelle1[[#This Row],[Pause]]))</f>
        <v/>
      </c>
      <c r="J2243" s="2" t="str">
        <f>IF(ISNUMBER(Tabelle1[[#This Row],[Stunde]]),IF(Tabelle1[[#This Row],[Stunde]]&gt;0,Tabelle1[[#This Row],[Stunde]]*$J$1*24,""),"")</f>
        <v/>
      </c>
      <c r="K2243" t="str">
        <f>IF(MOD(Tabelle1[[#This Row],[Datum]],7)=1,SUMIF(Tabelle1[Datum],"&lt;="&amp;Tabelle1[[#This Row],[Datum]],Tabelle1[Betrag]),"")</f>
        <v/>
      </c>
      <c r="L2243" s="6" t="str">
        <f>IF(MOD(Tabelle1[[#This Row],[Datum]],7)=1,SUMIF(Tabelle1[Datum],"&lt;="&amp;Tabelle1[[#This Row],[Datum]],Tabelle1[Stunde]),"")</f>
        <v/>
      </c>
    </row>
    <row r="2244" spans="2:12" hidden="1">
      <c r="B2244">
        <f>IF(Tabelle1[[#This Row],[Datum]]&lt;1,"",YEAR(Tabelle1[[#This Row],[Datum]]))</f>
        <v>2031</v>
      </c>
      <c r="C2244">
        <f>IF(Tabelle1[[#This Row],[Datum]]&lt;1,"",MONTH(Tabelle1[[#This Row],[Datum]]))</f>
        <v>2</v>
      </c>
      <c r="D2244" t="str">
        <f>IF(Tabelle1[[#This Row],[Verdienst]]="","",_xlfn.ISOWEEKNUM(Tabelle1[[#This Row],[Datum]]))</f>
        <v/>
      </c>
      <c r="E2244" s="5">
        <v>47898</v>
      </c>
      <c r="F2244" s="4"/>
      <c r="G2244" s="4"/>
      <c r="I2244" s="6" t="str">
        <f>IF(Tabelle1[[#This Row],[Beginn]]&lt;1,"",IF(OR(Tabelle1[[#This Row],[Beginn]]="Urlaub",Tabelle1[[#This Row],[Beginn]]="Krank",Tabelle1[[#This Row],[Beginn]]="Feiertag"),8/24,Tabelle1[[#This Row],[Ende]]-Tabelle1[[#This Row],[Beginn]]-Tabelle1[[#This Row],[Pause]]))</f>
        <v/>
      </c>
      <c r="J2244" s="2" t="str">
        <f>IF(ISNUMBER(Tabelle1[[#This Row],[Stunde]]),IF(Tabelle1[[#This Row],[Stunde]]&gt;0,Tabelle1[[#This Row],[Stunde]]*$J$1*24,""),"")</f>
        <v/>
      </c>
      <c r="K2244" t="str">
        <f>IF(MOD(Tabelle1[[#This Row],[Datum]],7)=1,SUMIF(Tabelle1[Datum],"&lt;="&amp;Tabelle1[[#This Row],[Datum]],Tabelle1[Betrag]),"")</f>
        <v/>
      </c>
      <c r="L2244" s="6" t="str">
        <f>IF(MOD(Tabelle1[[#This Row],[Datum]],7)=1,SUMIF(Tabelle1[Datum],"&lt;="&amp;Tabelle1[[#This Row],[Datum]],Tabelle1[Stunde]),"")</f>
        <v/>
      </c>
    </row>
    <row r="2245" spans="2:12" hidden="1">
      <c r="B2245">
        <f>IF(Tabelle1[[#This Row],[Datum]]&lt;1,"",YEAR(Tabelle1[[#This Row],[Datum]]))</f>
        <v>2031</v>
      </c>
      <c r="C2245">
        <f>IF(Tabelle1[[#This Row],[Datum]]&lt;1,"",MONTH(Tabelle1[[#This Row],[Datum]]))</f>
        <v>2</v>
      </c>
      <c r="D2245" t="str">
        <f>IF(Tabelle1[[#This Row],[Verdienst]]="","",_xlfn.ISOWEEKNUM(Tabelle1[[#This Row],[Datum]]))</f>
        <v/>
      </c>
      <c r="E2245" s="5">
        <v>47899</v>
      </c>
      <c r="F2245" s="4"/>
      <c r="G2245" s="4"/>
      <c r="I2245" s="6" t="str">
        <f>IF(Tabelle1[[#This Row],[Beginn]]&lt;1,"",IF(OR(Tabelle1[[#This Row],[Beginn]]="Urlaub",Tabelle1[[#This Row],[Beginn]]="Krank",Tabelle1[[#This Row],[Beginn]]="Feiertag"),8/24,Tabelle1[[#This Row],[Ende]]-Tabelle1[[#This Row],[Beginn]]-Tabelle1[[#This Row],[Pause]]))</f>
        <v/>
      </c>
      <c r="J2245" s="2" t="str">
        <f>IF(ISNUMBER(Tabelle1[[#This Row],[Stunde]]),IF(Tabelle1[[#This Row],[Stunde]]&gt;0,Tabelle1[[#This Row],[Stunde]]*$J$1*24,""),"")</f>
        <v/>
      </c>
      <c r="K2245" t="str">
        <f>IF(MOD(Tabelle1[[#This Row],[Datum]],7)=1,SUMIF(Tabelle1[Datum],"&lt;="&amp;Tabelle1[[#This Row],[Datum]],Tabelle1[Betrag]),"")</f>
        <v/>
      </c>
      <c r="L2245" s="6" t="str">
        <f>IF(MOD(Tabelle1[[#This Row],[Datum]],7)=1,SUMIF(Tabelle1[Datum],"&lt;="&amp;Tabelle1[[#This Row],[Datum]],Tabelle1[Stunde]),"")</f>
        <v/>
      </c>
    </row>
    <row r="2246" spans="2:12" hidden="1">
      <c r="B2246">
        <f>IF(Tabelle1[[#This Row],[Datum]]&lt;1,"",YEAR(Tabelle1[[#This Row],[Datum]]))</f>
        <v>2031</v>
      </c>
      <c r="C2246">
        <f>IF(Tabelle1[[#This Row],[Datum]]&lt;1,"",MONTH(Tabelle1[[#This Row],[Datum]]))</f>
        <v>2</v>
      </c>
      <c r="D2246" t="str">
        <f>IF(Tabelle1[[#This Row],[Verdienst]]="","",_xlfn.ISOWEEKNUM(Tabelle1[[#This Row],[Datum]]))</f>
        <v/>
      </c>
      <c r="E2246" s="5">
        <v>47900</v>
      </c>
      <c r="F2246" s="4"/>
      <c r="G2246" s="4"/>
      <c r="I2246" s="6" t="str">
        <f>IF(Tabelle1[[#This Row],[Beginn]]&lt;1,"",IF(OR(Tabelle1[[#This Row],[Beginn]]="Urlaub",Tabelle1[[#This Row],[Beginn]]="Krank",Tabelle1[[#This Row],[Beginn]]="Feiertag"),8/24,Tabelle1[[#This Row],[Ende]]-Tabelle1[[#This Row],[Beginn]]-Tabelle1[[#This Row],[Pause]]))</f>
        <v/>
      </c>
      <c r="J2246" s="2" t="str">
        <f>IF(ISNUMBER(Tabelle1[[#This Row],[Stunde]]),IF(Tabelle1[[#This Row],[Stunde]]&gt;0,Tabelle1[[#This Row],[Stunde]]*$J$1*24,""),"")</f>
        <v/>
      </c>
      <c r="K2246" t="str">
        <f>IF(MOD(Tabelle1[[#This Row],[Datum]],7)=1,SUMIF(Tabelle1[Datum],"&lt;="&amp;Tabelle1[[#This Row],[Datum]],Tabelle1[Betrag]),"")</f>
        <v/>
      </c>
      <c r="L2246" s="6" t="str">
        <f>IF(MOD(Tabelle1[[#This Row],[Datum]],7)=1,SUMIF(Tabelle1[Datum],"&lt;="&amp;Tabelle1[[#This Row],[Datum]],Tabelle1[Stunde]),"")</f>
        <v/>
      </c>
    </row>
    <row r="2247" spans="2:12" hidden="1">
      <c r="B2247">
        <f>IF(Tabelle1[[#This Row],[Datum]]&lt;1,"",YEAR(Tabelle1[[#This Row],[Datum]]))</f>
        <v>2031</v>
      </c>
      <c r="C2247">
        <f>IF(Tabelle1[[#This Row],[Datum]]&lt;1,"",MONTH(Tabelle1[[#This Row],[Datum]]))</f>
        <v>2</v>
      </c>
      <c r="D2247" t="str">
        <f>IF(Tabelle1[[#This Row],[Verdienst]]="","",_xlfn.ISOWEEKNUM(Tabelle1[[#This Row],[Datum]]))</f>
        <v/>
      </c>
      <c r="E2247" s="5">
        <v>47901</v>
      </c>
      <c r="F2247" s="4"/>
      <c r="G2247" s="4"/>
      <c r="I2247" s="6" t="str">
        <f>IF(Tabelle1[[#This Row],[Beginn]]&lt;1,"",IF(OR(Tabelle1[[#This Row],[Beginn]]="Urlaub",Tabelle1[[#This Row],[Beginn]]="Krank",Tabelle1[[#This Row],[Beginn]]="Feiertag"),8/24,Tabelle1[[#This Row],[Ende]]-Tabelle1[[#This Row],[Beginn]]-Tabelle1[[#This Row],[Pause]]))</f>
        <v/>
      </c>
      <c r="J2247" s="2" t="str">
        <f>IF(ISNUMBER(Tabelle1[[#This Row],[Stunde]]),IF(Tabelle1[[#This Row],[Stunde]]&gt;0,Tabelle1[[#This Row],[Stunde]]*$J$1*24,""),"")</f>
        <v/>
      </c>
      <c r="K2247" t="str">
        <f>IF(MOD(Tabelle1[[#This Row],[Datum]],7)=1,SUMIF(Tabelle1[Datum],"&lt;="&amp;Tabelle1[[#This Row],[Datum]],Tabelle1[Betrag]),"")</f>
        <v/>
      </c>
      <c r="L2247" s="6" t="str">
        <f>IF(MOD(Tabelle1[[#This Row],[Datum]],7)=1,SUMIF(Tabelle1[Datum],"&lt;="&amp;Tabelle1[[#This Row],[Datum]],Tabelle1[Stunde]),"")</f>
        <v/>
      </c>
    </row>
    <row r="2248" spans="2:12" hidden="1">
      <c r="B2248">
        <f>IF(Tabelle1[[#This Row],[Datum]]&lt;1,"",YEAR(Tabelle1[[#This Row],[Datum]]))</f>
        <v>2031</v>
      </c>
      <c r="C2248">
        <f>IF(Tabelle1[[#This Row],[Datum]]&lt;1,"",MONTH(Tabelle1[[#This Row],[Datum]]))</f>
        <v>2</v>
      </c>
      <c r="D2248">
        <f>IF(Tabelle1[[#This Row],[Verdienst]]="","",_xlfn.ISOWEEKNUM(Tabelle1[[#This Row],[Datum]]))</f>
        <v>8</v>
      </c>
      <c r="E2248" s="5">
        <v>47902</v>
      </c>
      <c r="F2248" s="4"/>
      <c r="G2248" s="4"/>
      <c r="I2248" s="6" t="str">
        <f>IF(Tabelle1[[#This Row],[Beginn]]&lt;1,"",IF(OR(Tabelle1[[#This Row],[Beginn]]="Urlaub",Tabelle1[[#This Row],[Beginn]]="Krank",Tabelle1[[#This Row],[Beginn]]="Feiertag"),8/24,Tabelle1[[#This Row],[Ende]]-Tabelle1[[#This Row],[Beginn]]-Tabelle1[[#This Row],[Pause]]))</f>
        <v/>
      </c>
      <c r="J2248" s="2" t="str">
        <f>IF(ISNUMBER(Tabelle1[[#This Row],[Stunde]]),IF(Tabelle1[[#This Row],[Stunde]]&gt;0,Tabelle1[[#This Row],[Stunde]]*$J$1*24,""),"")</f>
        <v/>
      </c>
      <c r="K2248">
        <f>IF(MOD(Tabelle1[[#This Row],[Datum]],7)=1,SUMIF(Tabelle1[Datum],"&lt;="&amp;Tabelle1[[#This Row],[Datum]],Tabelle1[Betrag]),"")</f>
        <v>506.55999999999995</v>
      </c>
      <c r="L2248" s="6">
        <f>IF(MOD(Tabelle1[[#This Row],[Datum]],7)=1,SUMIF(Tabelle1[Datum],"&lt;="&amp;Tabelle1[[#This Row],[Datum]],Tabelle1[Stunde]),"")</f>
        <v>1.3333333333333333</v>
      </c>
    </row>
    <row r="2249" spans="2:12" hidden="1">
      <c r="B2249">
        <f>IF(Tabelle1[[#This Row],[Datum]]&lt;1,"",YEAR(Tabelle1[[#This Row],[Datum]]))</f>
        <v>2031</v>
      </c>
      <c r="C2249">
        <f>IF(Tabelle1[[#This Row],[Datum]]&lt;1,"",MONTH(Tabelle1[[#This Row],[Datum]]))</f>
        <v>2</v>
      </c>
      <c r="D2249" t="str">
        <f>IF(Tabelle1[[#This Row],[Verdienst]]="","",_xlfn.ISOWEEKNUM(Tabelle1[[#This Row],[Datum]]))</f>
        <v/>
      </c>
      <c r="E2249" s="5">
        <v>47903</v>
      </c>
      <c r="F2249" s="4"/>
      <c r="G2249" s="4"/>
      <c r="I2249" s="6" t="str">
        <f>IF(Tabelle1[[#This Row],[Beginn]]&lt;1,"",IF(OR(Tabelle1[[#This Row],[Beginn]]="Urlaub",Tabelle1[[#This Row],[Beginn]]="Krank",Tabelle1[[#This Row],[Beginn]]="Feiertag"),8/24,Tabelle1[[#This Row],[Ende]]-Tabelle1[[#This Row],[Beginn]]-Tabelle1[[#This Row],[Pause]]))</f>
        <v/>
      </c>
      <c r="J2249" s="2" t="str">
        <f>IF(ISNUMBER(Tabelle1[[#This Row],[Stunde]]),IF(Tabelle1[[#This Row],[Stunde]]&gt;0,Tabelle1[[#This Row],[Stunde]]*$J$1*24,""),"")</f>
        <v/>
      </c>
      <c r="K2249" t="str">
        <f>IF(MOD(Tabelle1[[#This Row],[Datum]],7)=1,SUMIF(Tabelle1[Datum],"&lt;="&amp;Tabelle1[[#This Row],[Datum]],Tabelle1[Betrag]),"")</f>
        <v/>
      </c>
      <c r="L2249" s="6" t="str">
        <f>IF(MOD(Tabelle1[[#This Row],[Datum]],7)=1,SUMIF(Tabelle1[Datum],"&lt;="&amp;Tabelle1[[#This Row],[Datum]],Tabelle1[Stunde]),"")</f>
        <v/>
      </c>
    </row>
    <row r="2250" spans="2:12" hidden="1">
      <c r="B2250">
        <f>IF(Tabelle1[[#This Row],[Datum]]&lt;1,"",YEAR(Tabelle1[[#This Row],[Datum]]))</f>
        <v>2031</v>
      </c>
      <c r="C2250">
        <f>IF(Tabelle1[[#This Row],[Datum]]&lt;1,"",MONTH(Tabelle1[[#This Row],[Datum]]))</f>
        <v>2</v>
      </c>
      <c r="D2250" t="str">
        <f>IF(Tabelle1[[#This Row],[Verdienst]]="","",_xlfn.ISOWEEKNUM(Tabelle1[[#This Row],[Datum]]))</f>
        <v/>
      </c>
      <c r="E2250" s="5">
        <v>47904</v>
      </c>
      <c r="F2250" s="4"/>
      <c r="G2250" s="4"/>
      <c r="I2250" s="6" t="str">
        <f>IF(Tabelle1[[#This Row],[Beginn]]&lt;1,"",IF(OR(Tabelle1[[#This Row],[Beginn]]="Urlaub",Tabelle1[[#This Row],[Beginn]]="Krank",Tabelle1[[#This Row],[Beginn]]="Feiertag"),8/24,Tabelle1[[#This Row],[Ende]]-Tabelle1[[#This Row],[Beginn]]-Tabelle1[[#This Row],[Pause]]))</f>
        <v/>
      </c>
      <c r="J2250" s="2" t="str">
        <f>IF(ISNUMBER(Tabelle1[[#This Row],[Stunde]]),IF(Tabelle1[[#This Row],[Stunde]]&gt;0,Tabelle1[[#This Row],[Stunde]]*$J$1*24,""),"")</f>
        <v/>
      </c>
      <c r="K2250" t="str">
        <f>IF(MOD(Tabelle1[[#This Row],[Datum]],7)=1,SUMIF(Tabelle1[Datum],"&lt;="&amp;Tabelle1[[#This Row],[Datum]],Tabelle1[Betrag]),"")</f>
        <v/>
      </c>
      <c r="L2250" s="6" t="str">
        <f>IF(MOD(Tabelle1[[#This Row],[Datum]],7)=1,SUMIF(Tabelle1[Datum],"&lt;="&amp;Tabelle1[[#This Row],[Datum]],Tabelle1[Stunde]),"")</f>
        <v/>
      </c>
    </row>
    <row r="2251" spans="2:12" hidden="1">
      <c r="B2251">
        <f>IF(Tabelle1[[#This Row],[Datum]]&lt;1,"",YEAR(Tabelle1[[#This Row],[Datum]]))</f>
        <v>2031</v>
      </c>
      <c r="C2251">
        <f>IF(Tabelle1[[#This Row],[Datum]]&lt;1,"",MONTH(Tabelle1[[#This Row],[Datum]]))</f>
        <v>2</v>
      </c>
      <c r="D2251" t="str">
        <f>IF(Tabelle1[[#This Row],[Verdienst]]="","",_xlfn.ISOWEEKNUM(Tabelle1[[#This Row],[Datum]]))</f>
        <v/>
      </c>
      <c r="E2251" s="5">
        <v>47905</v>
      </c>
      <c r="F2251" s="4"/>
      <c r="G2251" s="4"/>
      <c r="I2251" s="6" t="str">
        <f>IF(Tabelle1[[#This Row],[Beginn]]&lt;1,"",IF(OR(Tabelle1[[#This Row],[Beginn]]="Urlaub",Tabelle1[[#This Row],[Beginn]]="Krank",Tabelle1[[#This Row],[Beginn]]="Feiertag"),8/24,Tabelle1[[#This Row],[Ende]]-Tabelle1[[#This Row],[Beginn]]-Tabelle1[[#This Row],[Pause]]))</f>
        <v/>
      </c>
      <c r="J2251" s="2" t="str">
        <f>IF(ISNUMBER(Tabelle1[[#This Row],[Stunde]]),IF(Tabelle1[[#This Row],[Stunde]]&gt;0,Tabelle1[[#This Row],[Stunde]]*$J$1*24,""),"")</f>
        <v/>
      </c>
      <c r="K2251" t="str">
        <f>IF(MOD(Tabelle1[[#This Row],[Datum]],7)=1,SUMIF(Tabelle1[Datum],"&lt;="&amp;Tabelle1[[#This Row],[Datum]],Tabelle1[Betrag]),"")</f>
        <v/>
      </c>
      <c r="L2251" s="6" t="str">
        <f>IF(MOD(Tabelle1[[#This Row],[Datum]],7)=1,SUMIF(Tabelle1[Datum],"&lt;="&amp;Tabelle1[[#This Row],[Datum]],Tabelle1[Stunde]),"")</f>
        <v/>
      </c>
    </row>
    <row r="2252" spans="2:12" hidden="1">
      <c r="B2252">
        <f>IF(Tabelle1[[#This Row],[Datum]]&lt;1,"",YEAR(Tabelle1[[#This Row],[Datum]]))</f>
        <v>2031</v>
      </c>
      <c r="C2252">
        <f>IF(Tabelle1[[#This Row],[Datum]]&lt;1,"",MONTH(Tabelle1[[#This Row],[Datum]]))</f>
        <v>2</v>
      </c>
      <c r="D2252" t="str">
        <f>IF(Tabelle1[[#This Row],[Verdienst]]="","",_xlfn.ISOWEEKNUM(Tabelle1[[#This Row],[Datum]]))</f>
        <v/>
      </c>
      <c r="E2252" s="5">
        <v>47906</v>
      </c>
      <c r="F2252" s="4"/>
      <c r="G2252" s="4"/>
      <c r="I2252" s="6" t="str">
        <f>IF(Tabelle1[[#This Row],[Beginn]]&lt;1,"",IF(OR(Tabelle1[[#This Row],[Beginn]]="Urlaub",Tabelle1[[#This Row],[Beginn]]="Krank",Tabelle1[[#This Row],[Beginn]]="Feiertag"),8/24,Tabelle1[[#This Row],[Ende]]-Tabelle1[[#This Row],[Beginn]]-Tabelle1[[#This Row],[Pause]]))</f>
        <v/>
      </c>
      <c r="J2252" s="2" t="str">
        <f>IF(ISNUMBER(Tabelle1[[#This Row],[Stunde]]),IF(Tabelle1[[#This Row],[Stunde]]&gt;0,Tabelle1[[#This Row],[Stunde]]*$J$1*24,""),"")</f>
        <v/>
      </c>
      <c r="K2252" t="str">
        <f>IF(MOD(Tabelle1[[#This Row],[Datum]],7)=1,SUMIF(Tabelle1[Datum],"&lt;="&amp;Tabelle1[[#This Row],[Datum]],Tabelle1[Betrag]),"")</f>
        <v/>
      </c>
      <c r="L2252" s="6" t="str">
        <f>IF(MOD(Tabelle1[[#This Row],[Datum]],7)=1,SUMIF(Tabelle1[Datum],"&lt;="&amp;Tabelle1[[#This Row],[Datum]],Tabelle1[Stunde]),"")</f>
        <v/>
      </c>
    </row>
    <row r="2253" spans="2:12" hidden="1">
      <c r="B2253">
        <f>IF(Tabelle1[[#This Row],[Datum]]&lt;1,"",YEAR(Tabelle1[[#This Row],[Datum]]))</f>
        <v>2031</v>
      </c>
      <c r="C2253">
        <f>IF(Tabelle1[[#This Row],[Datum]]&lt;1,"",MONTH(Tabelle1[[#This Row],[Datum]]))</f>
        <v>2</v>
      </c>
      <c r="D2253" t="str">
        <f>IF(Tabelle1[[#This Row],[Verdienst]]="","",_xlfn.ISOWEEKNUM(Tabelle1[[#This Row],[Datum]]))</f>
        <v/>
      </c>
      <c r="E2253" s="5">
        <v>47907</v>
      </c>
      <c r="F2253" s="4"/>
      <c r="G2253" s="4"/>
      <c r="I2253" s="6" t="str">
        <f>IF(Tabelle1[[#This Row],[Beginn]]&lt;1,"",IF(OR(Tabelle1[[#This Row],[Beginn]]="Urlaub",Tabelle1[[#This Row],[Beginn]]="Krank",Tabelle1[[#This Row],[Beginn]]="Feiertag"),8/24,Tabelle1[[#This Row],[Ende]]-Tabelle1[[#This Row],[Beginn]]-Tabelle1[[#This Row],[Pause]]))</f>
        <v/>
      </c>
      <c r="J2253" s="2" t="str">
        <f>IF(ISNUMBER(Tabelle1[[#This Row],[Stunde]]),IF(Tabelle1[[#This Row],[Stunde]]&gt;0,Tabelle1[[#This Row],[Stunde]]*$J$1*24,""),"")</f>
        <v/>
      </c>
      <c r="K2253" t="str">
        <f>IF(MOD(Tabelle1[[#This Row],[Datum]],7)=1,SUMIF(Tabelle1[Datum],"&lt;="&amp;Tabelle1[[#This Row],[Datum]],Tabelle1[Betrag]),"")</f>
        <v/>
      </c>
      <c r="L2253" s="6" t="str">
        <f>IF(MOD(Tabelle1[[#This Row],[Datum]],7)=1,SUMIF(Tabelle1[Datum],"&lt;="&amp;Tabelle1[[#This Row],[Datum]],Tabelle1[Stunde]),"")</f>
        <v/>
      </c>
    </row>
    <row r="2254" spans="2:12" hidden="1">
      <c r="B2254">
        <f>IF(Tabelle1[[#This Row],[Datum]]&lt;1,"",YEAR(Tabelle1[[#This Row],[Datum]]))</f>
        <v>2031</v>
      </c>
      <c r="C2254">
        <f>IF(Tabelle1[[#This Row],[Datum]]&lt;1,"",MONTH(Tabelle1[[#This Row],[Datum]]))</f>
        <v>3</v>
      </c>
      <c r="D2254" t="str">
        <f>IF(Tabelle1[[#This Row],[Verdienst]]="","",_xlfn.ISOWEEKNUM(Tabelle1[[#This Row],[Datum]]))</f>
        <v/>
      </c>
      <c r="E2254" s="5">
        <v>47908</v>
      </c>
      <c r="F2254" s="4"/>
      <c r="G2254" s="4"/>
      <c r="I2254" s="6" t="str">
        <f>IF(Tabelle1[[#This Row],[Beginn]]&lt;1,"",IF(OR(Tabelle1[[#This Row],[Beginn]]="Urlaub",Tabelle1[[#This Row],[Beginn]]="Krank",Tabelle1[[#This Row],[Beginn]]="Feiertag"),8/24,Tabelle1[[#This Row],[Ende]]-Tabelle1[[#This Row],[Beginn]]-Tabelle1[[#This Row],[Pause]]))</f>
        <v/>
      </c>
      <c r="J2254" s="2" t="str">
        <f>IF(ISNUMBER(Tabelle1[[#This Row],[Stunde]]),IF(Tabelle1[[#This Row],[Stunde]]&gt;0,Tabelle1[[#This Row],[Stunde]]*$J$1*24,""),"")</f>
        <v/>
      </c>
      <c r="K2254" t="str">
        <f>IF(MOD(Tabelle1[[#This Row],[Datum]],7)=1,SUMIF(Tabelle1[Datum],"&lt;="&amp;Tabelle1[[#This Row],[Datum]],Tabelle1[Betrag]),"")</f>
        <v/>
      </c>
      <c r="L2254" s="6" t="str">
        <f>IF(MOD(Tabelle1[[#This Row],[Datum]],7)=1,SUMIF(Tabelle1[Datum],"&lt;="&amp;Tabelle1[[#This Row],[Datum]],Tabelle1[Stunde]),"")</f>
        <v/>
      </c>
    </row>
    <row r="2255" spans="2:12" hidden="1">
      <c r="B2255">
        <f>IF(Tabelle1[[#This Row],[Datum]]&lt;1,"",YEAR(Tabelle1[[#This Row],[Datum]]))</f>
        <v>2031</v>
      </c>
      <c r="C2255">
        <f>IF(Tabelle1[[#This Row],[Datum]]&lt;1,"",MONTH(Tabelle1[[#This Row],[Datum]]))</f>
        <v>3</v>
      </c>
      <c r="D2255">
        <f>IF(Tabelle1[[#This Row],[Verdienst]]="","",_xlfn.ISOWEEKNUM(Tabelle1[[#This Row],[Datum]]))</f>
        <v>9</v>
      </c>
      <c r="E2255" s="5">
        <v>47909</v>
      </c>
      <c r="F2255" s="4"/>
      <c r="G2255" s="4"/>
      <c r="I2255" s="6" t="str">
        <f>IF(Tabelle1[[#This Row],[Beginn]]&lt;1,"",IF(OR(Tabelle1[[#This Row],[Beginn]]="Urlaub",Tabelle1[[#This Row],[Beginn]]="Krank",Tabelle1[[#This Row],[Beginn]]="Feiertag"),8/24,Tabelle1[[#This Row],[Ende]]-Tabelle1[[#This Row],[Beginn]]-Tabelle1[[#This Row],[Pause]]))</f>
        <v/>
      </c>
      <c r="J2255" s="2" t="str">
        <f>IF(ISNUMBER(Tabelle1[[#This Row],[Stunde]]),IF(Tabelle1[[#This Row],[Stunde]]&gt;0,Tabelle1[[#This Row],[Stunde]]*$J$1*24,""),"")</f>
        <v/>
      </c>
      <c r="K2255">
        <f>IF(MOD(Tabelle1[[#This Row],[Datum]],7)=1,SUMIF(Tabelle1[Datum],"&lt;="&amp;Tabelle1[[#This Row],[Datum]],Tabelle1[Betrag]),"")</f>
        <v>506.55999999999995</v>
      </c>
      <c r="L2255" s="6">
        <f>IF(MOD(Tabelle1[[#This Row],[Datum]],7)=1,SUMIF(Tabelle1[Datum],"&lt;="&amp;Tabelle1[[#This Row],[Datum]],Tabelle1[Stunde]),"")</f>
        <v>1.3333333333333333</v>
      </c>
    </row>
    <row r="2256" spans="2:12" hidden="1">
      <c r="B2256">
        <f>IF(Tabelle1[[#This Row],[Datum]]&lt;1,"",YEAR(Tabelle1[[#This Row],[Datum]]))</f>
        <v>2031</v>
      </c>
      <c r="C2256">
        <f>IF(Tabelle1[[#This Row],[Datum]]&lt;1,"",MONTH(Tabelle1[[#This Row],[Datum]]))</f>
        <v>3</v>
      </c>
      <c r="D2256" t="str">
        <f>IF(Tabelle1[[#This Row],[Verdienst]]="","",_xlfn.ISOWEEKNUM(Tabelle1[[#This Row],[Datum]]))</f>
        <v/>
      </c>
      <c r="E2256" s="5">
        <v>47910</v>
      </c>
      <c r="F2256" s="4"/>
      <c r="G2256" s="4"/>
      <c r="I2256" s="6" t="str">
        <f>IF(Tabelle1[[#This Row],[Beginn]]&lt;1,"",IF(OR(Tabelle1[[#This Row],[Beginn]]="Urlaub",Tabelle1[[#This Row],[Beginn]]="Krank",Tabelle1[[#This Row],[Beginn]]="Feiertag"),8/24,Tabelle1[[#This Row],[Ende]]-Tabelle1[[#This Row],[Beginn]]-Tabelle1[[#This Row],[Pause]]))</f>
        <v/>
      </c>
      <c r="J2256" s="2" t="str">
        <f>IF(ISNUMBER(Tabelle1[[#This Row],[Stunde]]),IF(Tabelle1[[#This Row],[Stunde]]&gt;0,Tabelle1[[#This Row],[Stunde]]*$J$1*24,""),"")</f>
        <v/>
      </c>
      <c r="K2256" t="str">
        <f>IF(MOD(Tabelle1[[#This Row],[Datum]],7)=1,SUMIF(Tabelle1[Datum],"&lt;="&amp;Tabelle1[[#This Row],[Datum]],Tabelle1[Betrag]),"")</f>
        <v/>
      </c>
      <c r="L2256" s="6" t="str">
        <f>IF(MOD(Tabelle1[[#This Row],[Datum]],7)=1,SUMIF(Tabelle1[Datum],"&lt;="&amp;Tabelle1[[#This Row],[Datum]],Tabelle1[Stunde]),"")</f>
        <v/>
      </c>
    </row>
    <row r="2257" spans="2:12" hidden="1">
      <c r="B2257">
        <f>IF(Tabelle1[[#This Row],[Datum]]&lt;1,"",YEAR(Tabelle1[[#This Row],[Datum]]))</f>
        <v>2031</v>
      </c>
      <c r="C2257">
        <f>IF(Tabelle1[[#This Row],[Datum]]&lt;1,"",MONTH(Tabelle1[[#This Row],[Datum]]))</f>
        <v>3</v>
      </c>
      <c r="D2257" t="str">
        <f>IF(Tabelle1[[#This Row],[Verdienst]]="","",_xlfn.ISOWEEKNUM(Tabelle1[[#This Row],[Datum]]))</f>
        <v/>
      </c>
      <c r="E2257" s="5">
        <v>47911</v>
      </c>
      <c r="F2257" s="4"/>
      <c r="G2257" s="4"/>
      <c r="I2257" s="6" t="str">
        <f>IF(Tabelle1[[#This Row],[Beginn]]&lt;1,"",IF(OR(Tabelle1[[#This Row],[Beginn]]="Urlaub",Tabelle1[[#This Row],[Beginn]]="Krank",Tabelle1[[#This Row],[Beginn]]="Feiertag"),8/24,Tabelle1[[#This Row],[Ende]]-Tabelle1[[#This Row],[Beginn]]-Tabelle1[[#This Row],[Pause]]))</f>
        <v/>
      </c>
      <c r="J2257" s="2" t="str">
        <f>IF(ISNUMBER(Tabelle1[[#This Row],[Stunde]]),IF(Tabelle1[[#This Row],[Stunde]]&gt;0,Tabelle1[[#This Row],[Stunde]]*$J$1*24,""),"")</f>
        <v/>
      </c>
      <c r="K2257" t="str">
        <f>IF(MOD(Tabelle1[[#This Row],[Datum]],7)=1,SUMIF(Tabelle1[Datum],"&lt;="&amp;Tabelle1[[#This Row],[Datum]],Tabelle1[Betrag]),"")</f>
        <v/>
      </c>
      <c r="L2257" s="6" t="str">
        <f>IF(MOD(Tabelle1[[#This Row],[Datum]],7)=1,SUMIF(Tabelle1[Datum],"&lt;="&amp;Tabelle1[[#This Row],[Datum]],Tabelle1[Stunde]),"")</f>
        <v/>
      </c>
    </row>
    <row r="2258" spans="2:12" hidden="1">
      <c r="B2258">
        <f>IF(Tabelle1[[#This Row],[Datum]]&lt;1,"",YEAR(Tabelle1[[#This Row],[Datum]]))</f>
        <v>2031</v>
      </c>
      <c r="C2258">
        <f>IF(Tabelle1[[#This Row],[Datum]]&lt;1,"",MONTH(Tabelle1[[#This Row],[Datum]]))</f>
        <v>3</v>
      </c>
      <c r="D2258" t="str">
        <f>IF(Tabelle1[[#This Row],[Verdienst]]="","",_xlfn.ISOWEEKNUM(Tabelle1[[#This Row],[Datum]]))</f>
        <v/>
      </c>
      <c r="E2258" s="5">
        <v>47912</v>
      </c>
      <c r="F2258" s="4"/>
      <c r="G2258" s="4"/>
      <c r="I2258" s="6" t="str">
        <f>IF(Tabelle1[[#This Row],[Beginn]]&lt;1,"",IF(OR(Tabelle1[[#This Row],[Beginn]]="Urlaub",Tabelle1[[#This Row],[Beginn]]="Krank",Tabelle1[[#This Row],[Beginn]]="Feiertag"),8/24,Tabelle1[[#This Row],[Ende]]-Tabelle1[[#This Row],[Beginn]]-Tabelle1[[#This Row],[Pause]]))</f>
        <v/>
      </c>
      <c r="J2258" s="2" t="str">
        <f>IF(ISNUMBER(Tabelle1[[#This Row],[Stunde]]),IF(Tabelle1[[#This Row],[Stunde]]&gt;0,Tabelle1[[#This Row],[Stunde]]*$J$1*24,""),"")</f>
        <v/>
      </c>
      <c r="K2258" t="str">
        <f>IF(MOD(Tabelle1[[#This Row],[Datum]],7)=1,SUMIF(Tabelle1[Datum],"&lt;="&amp;Tabelle1[[#This Row],[Datum]],Tabelle1[Betrag]),"")</f>
        <v/>
      </c>
      <c r="L2258" s="6" t="str">
        <f>IF(MOD(Tabelle1[[#This Row],[Datum]],7)=1,SUMIF(Tabelle1[Datum],"&lt;="&amp;Tabelle1[[#This Row],[Datum]],Tabelle1[Stunde]),"")</f>
        <v/>
      </c>
    </row>
    <row r="2259" spans="2:12" hidden="1">
      <c r="B2259">
        <f>IF(Tabelle1[[#This Row],[Datum]]&lt;1,"",YEAR(Tabelle1[[#This Row],[Datum]]))</f>
        <v>2031</v>
      </c>
      <c r="C2259">
        <f>IF(Tabelle1[[#This Row],[Datum]]&lt;1,"",MONTH(Tabelle1[[#This Row],[Datum]]))</f>
        <v>3</v>
      </c>
      <c r="D2259" t="str">
        <f>IF(Tabelle1[[#This Row],[Verdienst]]="","",_xlfn.ISOWEEKNUM(Tabelle1[[#This Row],[Datum]]))</f>
        <v/>
      </c>
      <c r="E2259" s="5">
        <v>47913</v>
      </c>
      <c r="F2259" s="4"/>
      <c r="G2259" s="4"/>
      <c r="I2259" s="6" t="str">
        <f>IF(Tabelle1[[#This Row],[Beginn]]&lt;1,"",IF(OR(Tabelle1[[#This Row],[Beginn]]="Urlaub",Tabelle1[[#This Row],[Beginn]]="Krank",Tabelle1[[#This Row],[Beginn]]="Feiertag"),8/24,Tabelle1[[#This Row],[Ende]]-Tabelle1[[#This Row],[Beginn]]-Tabelle1[[#This Row],[Pause]]))</f>
        <v/>
      </c>
      <c r="J2259" s="2" t="str">
        <f>IF(ISNUMBER(Tabelle1[[#This Row],[Stunde]]),IF(Tabelle1[[#This Row],[Stunde]]&gt;0,Tabelle1[[#This Row],[Stunde]]*$J$1*24,""),"")</f>
        <v/>
      </c>
      <c r="K2259" t="str">
        <f>IF(MOD(Tabelle1[[#This Row],[Datum]],7)=1,SUMIF(Tabelle1[Datum],"&lt;="&amp;Tabelle1[[#This Row],[Datum]],Tabelle1[Betrag]),"")</f>
        <v/>
      </c>
      <c r="L2259" s="6" t="str">
        <f>IF(MOD(Tabelle1[[#This Row],[Datum]],7)=1,SUMIF(Tabelle1[Datum],"&lt;="&amp;Tabelle1[[#This Row],[Datum]],Tabelle1[Stunde]),"")</f>
        <v/>
      </c>
    </row>
    <row r="2260" spans="2:12" hidden="1">
      <c r="B2260">
        <f>IF(Tabelle1[[#This Row],[Datum]]&lt;1,"",YEAR(Tabelle1[[#This Row],[Datum]]))</f>
        <v>2031</v>
      </c>
      <c r="C2260">
        <f>IF(Tabelle1[[#This Row],[Datum]]&lt;1,"",MONTH(Tabelle1[[#This Row],[Datum]]))</f>
        <v>3</v>
      </c>
      <c r="D2260" t="str">
        <f>IF(Tabelle1[[#This Row],[Verdienst]]="","",_xlfn.ISOWEEKNUM(Tabelle1[[#This Row],[Datum]]))</f>
        <v/>
      </c>
      <c r="E2260" s="5">
        <v>47914</v>
      </c>
      <c r="F2260" s="4"/>
      <c r="G2260" s="4"/>
      <c r="I2260" s="6" t="str">
        <f>IF(Tabelle1[[#This Row],[Beginn]]&lt;1,"",IF(OR(Tabelle1[[#This Row],[Beginn]]="Urlaub",Tabelle1[[#This Row],[Beginn]]="Krank",Tabelle1[[#This Row],[Beginn]]="Feiertag"),8/24,Tabelle1[[#This Row],[Ende]]-Tabelle1[[#This Row],[Beginn]]-Tabelle1[[#This Row],[Pause]]))</f>
        <v/>
      </c>
      <c r="J2260" s="2" t="str">
        <f>IF(ISNUMBER(Tabelle1[[#This Row],[Stunde]]),IF(Tabelle1[[#This Row],[Stunde]]&gt;0,Tabelle1[[#This Row],[Stunde]]*$J$1*24,""),"")</f>
        <v/>
      </c>
      <c r="K2260" t="str">
        <f>IF(MOD(Tabelle1[[#This Row],[Datum]],7)=1,SUMIF(Tabelle1[Datum],"&lt;="&amp;Tabelle1[[#This Row],[Datum]],Tabelle1[Betrag]),"")</f>
        <v/>
      </c>
      <c r="L2260" s="6" t="str">
        <f>IF(MOD(Tabelle1[[#This Row],[Datum]],7)=1,SUMIF(Tabelle1[Datum],"&lt;="&amp;Tabelle1[[#This Row],[Datum]],Tabelle1[Stunde]),"")</f>
        <v/>
      </c>
    </row>
    <row r="2261" spans="2:12" hidden="1">
      <c r="B2261">
        <f>IF(Tabelle1[[#This Row],[Datum]]&lt;1,"",YEAR(Tabelle1[[#This Row],[Datum]]))</f>
        <v>2031</v>
      </c>
      <c r="C2261">
        <f>IF(Tabelle1[[#This Row],[Datum]]&lt;1,"",MONTH(Tabelle1[[#This Row],[Datum]]))</f>
        <v>3</v>
      </c>
      <c r="D2261" t="str">
        <f>IF(Tabelle1[[#This Row],[Verdienst]]="","",_xlfn.ISOWEEKNUM(Tabelle1[[#This Row],[Datum]]))</f>
        <v/>
      </c>
      <c r="E2261" s="5">
        <v>47915</v>
      </c>
      <c r="F2261" s="4"/>
      <c r="G2261" s="4"/>
      <c r="I2261" s="6" t="str">
        <f>IF(Tabelle1[[#This Row],[Beginn]]&lt;1,"",IF(OR(Tabelle1[[#This Row],[Beginn]]="Urlaub",Tabelle1[[#This Row],[Beginn]]="Krank",Tabelle1[[#This Row],[Beginn]]="Feiertag"),8/24,Tabelle1[[#This Row],[Ende]]-Tabelle1[[#This Row],[Beginn]]-Tabelle1[[#This Row],[Pause]]))</f>
        <v/>
      </c>
      <c r="J2261" s="2" t="str">
        <f>IF(ISNUMBER(Tabelle1[[#This Row],[Stunde]]),IF(Tabelle1[[#This Row],[Stunde]]&gt;0,Tabelle1[[#This Row],[Stunde]]*$J$1*24,""),"")</f>
        <v/>
      </c>
      <c r="K2261" t="str">
        <f>IF(MOD(Tabelle1[[#This Row],[Datum]],7)=1,SUMIF(Tabelle1[Datum],"&lt;="&amp;Tabelle1[[#This Row],[Datum]],Tabelle1[Betrag]),"")</f>
        <v/>
      </c>
      <c r="L2261" s="6" t="str">
        <f>IF(MOD(Tabelle1[[#This Row],[Datum]],7)=1,SUMIF(Tabelle1[Datum],"&lt;="&amp;Tabelle1[[#This Row],[Datum]],Tabelle1[Stunde]),"")</f>
        <v/>
      </c>
    </row>
    <row r="2262" spans="2:12" hidden="1">
      <c r="B2262">
        <f>IF(Tabelle1[[#This Row],[Datum]]&lt;1,"",YEAR(Tabelle1[[#This Row],[Datum]]))</f>
        <v>2031</v>
      </c>
      <c r="C2262">
        <f>IF(Tabelle1[[#This Row],[Datum]]&lt;1,"",MONTH(Tabelle1[[#This Row],[Datum]]))</f>
        <v>3</v>
      </c>
      <c r="D2262">
        <f>IF(Tabelle1[[#This Row],[Verdienst]]="","",_xlfn.ISOWEEKNUM(Tabelle1[[#This Row],[Datum]]))</f>
        <v>10</v>
      </c>
      <c r="E2262" s="5">
        <v>47916</v>
      </c>
      <c r="F2262" s="4"/>
      <c r="G2262" s="4"/>
      <c r="I2262" s="6" t="str">
        <f>IF(Tabelle1[[#This Row],[Beginn]]&lt;1,"",IF(OR(Tabelle1[[#This Row],[Beginn]]="Urlaub",Tabelle1[[#This Row],[Beginn]]="Krank",Tabelle1[[#This Row],[Beginn]]="Feiertag"),8/24,Tabelle1[[#This Row],[Ende]]-Tabelle1[[#This Row],[Beginn]]-Tabelle1[[#This Row],[Pause]]))</f>
        <v/>
      </c>
      <c r="J2262" s="2" t="str">
        <f>IF(ISNUMBER(Tabelle1[[#This Row],[Stunde]]),IF(Tabelle1[[#This Row],[Stunde]]&gt;0,Tabelle1[[#This Row],[Stunde]]*$J$1*24,""),"")</f>
        <v/>
      </c>
      <c r="K2262">
        <f>IF(MOD(Tabelle1[[#This Row],[Datum]],7)=1,SUMIF(Tabelle1[Datum],"&lt;="&amp;Tabelle1[[#This Row],[Datum]],Tabelle1[Betrag]),"")</f>
        <v>506.55999999999995</v>
      </c>
      <c r="L2262" s="6">
        <f>IF(MOD(Tabelle1[[#This Row],[Datum]],7)=1,SUMIF(Tabelle1[Datum],"&lt;="&amp;Tabelle1[[#This Row],[Datum]],Tabelle1[Stunde]),"")</f>
        <v>1.3333333333333333</v>
      </c>
    </row>
    <row r="2263" spans="2:12" hidden="1">
      <c r="B2263">
        <f>IF(Tabelle1[[#This Row],[Datum]]&lt;1,"",YEAR(Tabelle1[[#This Row],[Datum]]))</f>
        <v>2031</v>
      </c>
      <c r="C2263">
        <f>IF(Tabelle1[[#This Row],[Datum]]&lt;1,"",MONTH(Tabelle1[[#This Row],[Datum]]))</f>
        <v>3</v>
      </c>
      <c r="D2263" t="str">
        <f>IF(Tabelle1[[#This Row],[Verdienst]]="","",_xlfn.ISOWEEKNUM(Tabelle1[[#This Row],[Datum]]))</f>
        <v/>
      </c>
      <c r="E2263" s="5">
        <v>47917</v>
      </c>
      <c r="F2263" s="4"/>
      <c r="G2263" s="4"/>
      <c r="I2263" s="6" t="str">
        <f>IF(Tabelle1[[#This Row],[Beginn]]&lt;1,"",IF(OR(Tabelle1[[#This Row],[Beginn]]="Urlaub",Tabelle1[[#This Row],[Beginn]]="Krank",Tabelle1[[#This Row],[Beginn]]="Feiertag"),8/24,Tabelle1[[#This Row],[Ende]]-Tabelle1[[#This Row],[Beginn]]-Tabelle1[[#This Row],[Pause]]))</f>
        <v/>
      </c>
      <c r="J2263" s="2" t="str">
        <f>IF(ISNUMBER(Tabelle1[[#This Row],[Stunde]]),IF(Tabelle1[[#This Row],[Stunde]]&gt;0,Tabelle1[[#This Row],[Stunde]]*$J$1*24,""),"")</f>
        <v/>
      </c>
      <c r="K2263" t="str">
        <f>IF(MOD(Tabelle1[[#This Row],[Datum]],7)=1,SUMIF(Tabelle1[Datum],"&lt;="&amp;Tabelle1[[#This Row],[Datum]],Tabelle1[Betrag]),"")</f>
        <v/>
      </c>
      <c r="L2263" s="6" t="str">
        <f>IF(MOD(Tabelle1[[#This Row],[Datum]],7)=1,SUMIF(Tabelle1[Datum],"&lt;="&amp;Tabelle1[[#This Row],[Datum]],Tabelle1[Stunde]),"")</f>
        <v/>
      </c>
    </row>
    <row r="2264" spans="2:12" hidden="1">
      <c r="B2264">
        <f>IF(Tabelle1[[#This Row],[Datum]]&lt;1,"",YEAR(Tabelle1[[#This Row],[Datum]]))</f>
        <v>2031</v>
      </c>
      <c r="C2264">
        <f>IF(Tabelle1[[#This Row],[Datum]]&lt;1,"",MONTH(Tabelle1[[#This Row],[Datum]]))</f>
        <v>3</v>
      </c>
      <c r="D2264" t="str">
        <f>IF(Tabelle1[[#This Row],[Verdienst]]="","",_xlfn.ISOWEEKNUM(Tabelle1[[#This Row],[Datum]]))</f>
        <v/>
      </c>
      <c r="E2264" s="5">
        <v>47918</v>
      </c>
      <c r="F2264" s="4"/>
      <c r="G2264" s="4"/>
      <c r="I2264" s="6" t="str">
        <f>IF(Tabelle1[[#This Row],[Beginn]]&lt;1,"",IF(OR(Tabelle1[[#This Row],[Beginn]]="Urlaub",Tabelle1[[#This Row],[Beginn]]="Krank",Tabelle1[[#This Row],[Beginn]]="Feiertag"),8/24,Tabelle1[[#This Row],[Ende]]-Tabelle1[[#This Row],[Beginn]]-Tabelle1[[#This Row],[Pause]]))</f>
        <v/>
      </c>
      <c r="J2264" s="2" t="str">
        <f>IF(ISNUMBER(Tabelle1[[#This Row],[Stunde]]),IF(Tabelle1[[#This Row],[Stunde]]&gt;0,Tabelle1[[#This Row],[Stunde]]*$J$1*24,""),"")</f>
        <v/>
      </c>
      <c r="K2264" t="str">
        <f>IF(MOD(Tabelle1[[#This Row],[Datum]],7)=1,SUMIF(Tabelle1[Datum],"&lt;="&amp;Tabelle1[[#This Row],[Datum]],Tabelle1[Betrag]),"")</f>
        <v/>
      </c>
      <c r="L2264" s="6" t="str">
        <f>IF(MOD(Tabelle1[[#This Row],[Datum]],7)=1,SUMIF(Tabelle1[Datum],"&lt;="&amp;Tabelle1[[#This Row],[Datum]],Tabelle1[Stunde]),"")</f>
        <v/>
      </c>
    </row>
    <row r="2265" spans="2:12" hidden="1">
      <c r="B2265">
        <f>IF(Tabelle1[[#This Row],[Datum]]&lt;1,"",YEAR(Tabelle1[[#This Row],[Datum]]))</f>
        <v>2031</v>
      </c>
      <c r="C2265">
        <f>IF(Tabelle1[[#This Row],[Datum]]&lt;1,"",MONTH(Tabelle1[[#This Row],[Datum]]))</f>
        <v>3</v>
      </c>
      <c r="D2265" t="str">
        <f>IF(Tabelle1[[#This Row],[Verdienst]]="","",_xlfn.ISOWEEKNUM(Tabelle1[[#This Row],[Datum]]))</f>
        <v/>
      </c>
      <c r="E2265" s="5">
        <v>47919</v>
      </c>
      <c r="F2265" s="4"/>
      <c r="G2265" s="4"/>
      <c r="I2265" s="6" t="str">
        <f>IF(Tabelle1[[#This Row],[Beginn]]&lt;1,"",IF(OR(Tabelle1[[#This Row],[Beginn]]="Urlaub",Tabelle1[[#This Row],[Beginn]]="Krank",Tabelle1[[#This Row],[Beginn]]="Feiertag"),8/24,Tabelle1[[#This Row],[Ende]]-Tabelle1[[#This Row],[Beginn]]-Tabelle1[[#This Row],[Pause]]))</f>
        <v/>
      </c>
      <c r="J2265" s="2" t="str">
        <f>IF(ISNUMBER(Tabelle1[[#This Row],[Stunde]]),IF(Tabelle1[[#This Row],[Stunde]]&gt;0,Tabelle1[[#This Row],[Stunde]]*$J$1*24,""),"")</f>
        <v/>
      </c>
      <c r="K2265" t="str">
        <f>IF(MOD(Tabelle1[[#This Row],[Datum]],7)=1,SUMIF(Tabelle1[Datum],"&lt;="&amp;Tabelle1[[#This Row],[Datum]],Tabelle1[Betrag]),"")</f>
        <v/>
      </c>
      <c r="L2265" s="6" t="str">
        <f>IF(MOD(Tabelle1[[#This Row],[Datum]],7)=1,SUMIF(Tabelle1[Datum],"&lt;="&amp;Tabelle1[[#This Row],[Datum]],Tabelle1[Stunde]),"")</f>
        <v/>
      </c>
    </row>
    <row r="2266" spans="2:12" hidden="1">
      <c r="B2266">
        <f>IF(Tabelle1[[#This Row],[Datum]]&lt;1,"",YEAR(Tabelle1[[#This Row],[Datum]]))</f>
        <v>2031</v>
      </c>
      <c r="C2266">
        <f>IF(Tabelle1[[#This Row],[Datum]]&lt;1,"",MONTH(Tabelle1[[#This Row],[Datum]]))</f>
        <v>3</v>
      </c>
      <c r="D2266" t="str">
        <f>IF(Tabelle1[[#This Row],[Verdienst]]="","",_xlfn.ISOWEEKNUM(Tabelle1[[#This Row],[Datum]]))</f>
        <v/>
      </c>
      <c r="E2266" s="5">
        <v>47920</v>
      </c>
      <c r="F2266" s="4"/>
      <c r="G2266" s="4"/>
      <c r="I2266" s="6" t="str">
        <f>IF(Tabelle1[[#This Row],[Beginn]]&lt;1,"",IF(OR(Tabelle1[[#This Row],[Beginn]]="Urlaub",Tabelle1[[#This Row],[Beginn]]="Krank",Tabelle1[[#This Row],[Beginn]]="Feiertag"),8/24,Tabelle1[[#This Row],[Ende]]-Tabelle1[[#This Row],[Beginn]]-Tabelle1[[#This Row],[Pause]]))</f>
        <v/>
      </c>
      <c r="J2266" s="2" t="str">
        <f>IF(ISNUMBER(Tabelle1[[#This Row],[Stunde]]),IF(Tabelle1[[#This Row],[Stunde]]&gt;0,Tabelle1[[#This Row],[Stunde]]*$J$1*24,""),"")</f>
        <v/>
      </c>
      <c r="K2266" t="str">
        <f>IF(MOD(Tabelle1[[#This Row],[Datum]],7)=1,SUMIF(Tabelle1[Datum],"&lt;="&amp;Tabelle1[[#This Row],[Datum]],Tabelle1[Betrag]),"")</f>
        <v/>
      </c>
      <c r="L2266" s="6" t="str">
        <f>IF(MOD(Tabelle1[[#This Row],[Datum]],7)=1,SUMIF(Tabelle1[Datum],"&lt;="&amp;Tabelle1[[#This Row],[Datum]],Tabelle1[Stunde]),"")</f>
        <v/>
      </c>
    </row>
    <row r="2267" spans="2:12" hidden="1">
      <c r="B2267">
        <f>IF(Tabelle1[[#This Row],[Datum]]&lt;1,"",YEAR(Tabelle1[[#This Row],[Datum]]))</f>
        <v>2031</v>
      </c>
      <c r="C2267">
        <f>IF(Tabelle1[[#This Row],[Datum]]&lt;1,"",MONTH(Tabelle1[[#This Row],[Datum]]))</f>
        <v>3</v>
      </c>
      <c r="D2267" t="str">
        <f>IF(Tabelle1[[#This Row],[Verdienst]]="","",_xlfn.ISOWEEKNUM(Tabelle1[[#This Row],[Datum]]))</f>
        <v/>
      </c>
      <c r="E2267" s="5">
        <v>47921</v>
      </c>
      <c r="F2267" s="4"/>
      <c r="G2267" s="4"/>
      <c r="I2267" s="6" t="str">
        <f>IF(Tabelle1[[#This Row],[Beginn]]&lt;1,"",IF(OR(Tabelle1[[#This Row],[Beginn]]="Urlaub",Tabelle1[[#This Row],[Beginn]]="Krank",Tabelle1[[#This Row],[Beginn]]="Feiertag"),8/24,Tabelle1[[#This Row],[Ende]]-Tabelle1[[#This Row],[Beginn]]-Tabelle1[[#This Row],[Pause]]))</f>
        <v/>
      </c>
      <c r="J2267" s="2" t="str">
        <f>IF(ISNUMBER(Tabelle1[[#This Row],[Stunde]]),IF(Tabelle1[[#This Row],[Stunde]]&gt;0,Tabelle1[[#This Row],[Stunde]]*$J$1*24,""),"")</f>
        <v/>
      </c>
      <c r="K2267" t="str">
        <f>IF(MOD(Tabelle1[[#This Row],[Datum]],7)=1,SUMIF(Tabelle1[Datum],"&lt;="&amp;Tabelle1[[#This Row],[Datum]],Tabelle1[Betrag]),"")</f>
        <v/>
      </c>
      <c r="L2267" s="6" t="str">
        <f>IF(MOD(Tabelle1[[#This Row],[Datum]],7)=1,SUMIF(Tabelle1[Datum],"&lt;="&amp;Tabelle1[[#This Row],[Datum]],Tabelle1[Stunde]),"")</f>
        <v/>
      </c>
    </row>
    <row r="2268" spans="2:12" hidden="1">
      <c r="B2268">
        <f>IF(Tabelle1[[#This Row],[Datum]]&lt;1,"",YEAR(Tabelle1[[#This Row],[Datum]]))</f>
        <v>2031</v>
      </c>
      <c r="C2268">
        <f>IF(Tabelle1[[#This Row],[Datum]]&lt;1,"",MONTH(Tabelle1[[#This Row],[Datum]]))</f>
        <v>3</v>
      </c>
      <c r="D2268" t="str">
        <f>IF(Tabelle1[[#This Row],[Verdienst]]="","",_xlfn.ISOWEEKNUM(Tabelle1[[#This Row],[Datum]]))</f>
        <v/>
      </c>
      <c r="E2268" s="5">
        <v>47922</v>
      </c>
      <c r="F2268" s="4"/>
      <c r="G2268" s="4"/>
      <c r="I2268" s="6" t="str">
        <f>IF(Tabelle1[[#This Row],[Beginn]]&lt;1,"",IF(OR(Tabelle1[[#This Row],[Beginn]]="Urlaub",Tabelle1[[#This Row],[Beginn]]="Krank",Tabelle1[[#This Row],[Beginn]]="Feiertag"),8/24,Tabelle1[[#This Row],[Ende]]-Tabelle1[[#This Row],[Beginn]]-Tabelle1[[#This Row],[Pause]]))</f>
        <v/>
      </c>
      <c r="J2268" s="2" t="str">
        <f>IF(ISNUMBER(Tabelle1[[#This Row],[Stunde]]),IF(Tabelle1[[#This Row],[Stunde]]&gt;0,Tabelle1[[#This Row],[Stunde]]*$J$1*24,""),"")</f>
        <v/>
      </c>
      <c r="K2268" t="str">
        <f>IF(MOD(Tabelle1[[#This Row],[Datum]],7)=1,SUMIF(Tabelle1[Datum],"&lt;="&amp;Tabelle1[[#This Row],[Datum]],Tabelle1[Betrag]),"")</f>
        <v/>
      </c>
      <c r="L2268" s="6" t="str">
        <f>IF(MOD(Tabelle1[[#This Row],[Datum]],7)=1,SUMIF(Tabelle1[Datum],"&lt;="&amp;Tabelle1[[#This Row],[Datum]],Tabelle1[Stunde]),"")</f>
        <v/>
      </c>
    </row>
    <row r="2269" spans="2:12" hidden="1">
      <c r="B2269">
        <f>IF(Tabelle1[[#This Row],[Datum]]&lt;1,"",YEAR(Tabelle1[[#This Row],[Datum]]))</f>
        <v>2031</v>
      </c>
      <c r="C2269">
        <f>IF(Tabelle1[[#This Row],[Datum]]&lt;1,"",MONTH(Tabelle1[[#This Row],[Datum]]))</f>
        <v>3</v>
      </c>
      <c r="D2269">
        <f>IF(Tabelle1[[#This Row],[Verdienst]]="","",_xlfn.ISOWEEKNUM(Tabelle1[[#This Row],[Datum]]))</f>
        <v>11</v>
      </c>
      <c r="E2269" s="5">
        <v>47923</v>
      </c>
      <c r="F2269" s="4"/>
      <c r="G2269" s="4"/>
      <c r="I2269" s="6" t="str">
        <f>IF(Tabelle1[[#This Row],[Beginn]]&lt;1,"",IF(OR(Tabelle1[[#This Row],[Beginn]]="Urlaub",Tabelle1[[#This Row],[Beginn]]="Krank",Tabelle1[[#This Row],[Beginn]]="Feiertag"),8/24,Tabelle1[[#This Row],[Ende]]-Tabelle1[[#This Row],[Beginn]]-Tabelle1[[#This Row],[Pause]]))</f>
        <v/>
      </c>
      <c r="J2269" s="2" t="str">
        <f>IF(ISNUMBER(Tabelle1[[#This Row],[Stunde]]),IF(Tabelle1[[#This Row],[Stunde]]&gt;0,Tabelle1[[#This Row],[Stunde]]*$J$1*24,""),"")</f>
        <v/>
      </c>
      <c r="K2269">
        <f>IF(MOD(Tabelle1[[#This Row],[Datum]],7)=1,SUMIF(Tabelle1[Datum],"&lt;="&amp;Tabelle1[[#This Row],[Datum]],Tabelle1[Betrag]),"")</f>
        <v>506.55999999999995</v>
      </c>
      <c r="L2269" s="6">
        <f>IF(MOD(Tabelle1[[#This Row],[Datum]],7)=1,SUMIF(Tabelle1[Datum],"&lt;="&amp;Tabelle1[[#This Row],[Datum]],Tabelle1[Stunde]),"")</f>
        <v>1.3333333333333333</v>
      </c>
    </row>
    <row r="2270" spans="2:12" hidden="1">
      <c r="B2270">
        <f>IF(Tabelle1[[#This Row],[Datum]]&lt;1,"",YEAR(Tabelle1[[#This Row],[Datum]]))</f>
        <v>2031</v>
      </c>
      <c r="C2270">
        <f>IF(Tabelle1[[#This Row],[Datum]]&lt;1,"",MONTH(Tabelle1[[#This Row],[Datum]]))</f>
        <v>3</v>
      </c>
      <c r="D2270" t="str">
        <f>IF(Tabelle1[[#This Row],[Verdienst]]="","",_xlfn.ISOWEEKNUM(Tabelle1[[#This Row],[Datum]]))</f>
        <v/>
      </c>
      <c r="E2270" s="5">
        <v>47924</v>
      </c>
      <c r="F2270" s="4"/>
      <c r="G2270" s="4"/>
      <c r="I2270" s="6" t="str">
        <f>IF(Tabelle1[[#This Row],[Beginn]]&lt;1,"",IF(OR(Tabelle1[[#This Row],[Beginn]]="Urlaub",Tabelle1[[#This Row],[Beginn]]="Krank",Tabelle1[[#This Row],[Beginn]]="Feiertag"),8/24,Tabelle1[[#This Row],[Ende]]-Tabelle1[[#This Row],[Beginn]]-Tabelle1[[#This Row],[Pause]]))</f>
        <v/>
      </c>
      <c r="J2270" s="2" t="str">
        <f>IF(ISNUMBER(Tabelle1[[#This Row],[Stunde]]),IF(Tabelle1[[#This Row],[Stunde]]&gt;0,Tabelle1[[#This Row],[Stunde]]*$J$1*24,""),"")</f>
        <v/>
      </c>
      <c r="K2270" t="str">
        <f>IF(MOD(Tabelle1[[#This Row],[Datum]],7)=1,SUMIF(Tabelle1[Datum],"&lt;="&amp;Tabelle1[[#This Row],[Datum]],Tabelle1[Betrag]),"")</f>
        <v/>
      </c>
      <c r="L2270" s="6" t="str">
        <f>IF(MOD(Tabelle1[[#This Row],[Datum]],7)=1,SUMIF(Tabelle1[Datum],"&lt;="&amp;Tabelle1[[#This Row],[Datum]],Tabelle1[Stunde]),"")</f>
        <v/>
      </c>
    </row>
    <row r="2271" spans="2:12" hidden="1">
      <c r="B2271">
        <f>IF(Tabelle1[[#This Row],[Datum]]&lt;1,"",YEAR(Tabelle1[[#This Row],[Datum]]))</f>
        <v>2031</v>
      </c>
      <c r="C2271">
        <f>IF(Tabelle1[[#This Row],[Datum]]&lt;1,"",MONTH(Tabelle1[[#This Row],[Datum]]))</f>
        <v>3</v>
      </c>
      <c r="D2271" t="str">
        <f>IF(Tabelle1[[#This Row],[Verdienst]]="","",_xlfn.ISOWEEKNUM(Tabelle1[[#This Row],[Datum]]))</f>
        <v/>
      </c>
      <c r="E2271" s="5">
        <v>47925</v>
      </c>
      <c r="F2271" s="4"/>
      <c r="G2271" s="4"/>
      <c r="I2271" s="6" t="str">
        <f>IF(Tabelle1[[#This Row],[Beginn]]&lt;1,"",IF(OR(Tabelle1[[#This Row],[Beginn]]="Urlaub",Tabelle1[[#This Row],[Beginn]]="Krank",Tabelle1[[#This Row],[Beginn]]="Feiertag"),8/24,Tabelle1[[#This Row],[Ende]]-Tabelle1[[#This Row],[Beginn]]-Tabelle1[[#This Row],[Pause]]))</f>
        <v/>
      </c>
      <c r="J2271" s="2" t="str">
        <f>IF(ISNUMBER(Tabelle1[[#This Row],[Stunde]]),IF(Tabelle1[[#This Row],[Stunde]]&gt;0,Tabelle1[[#This Row],[Stunde]]*$J$1*24,""),"")</f>
        <v/>
      </c>
      <c r="K2271" t="str">
        <f>IF(MOD(Tabelle1[[#This Row],[Datum]],7)=1,SUMIF(Tabelle1[Datum],"&lt;="&amp;Tabelle1[[#This Row],[Datum]],Tabelle1[Betrag]),"")</f>
        <v/>
      </c>
      <c r="L2271" s="6" t="str">
        <f>IF(MOD(Tabelle1[[#This Row],[Datum]],7)=1,SUMIF(Tabelle1[Datum],"&lt;="&amp;Tabelle1[[#This Row],[Datum]],Tabelle1[Stunde]),"")</f>
        <v/>
      </c>
    </row>
    <row r="2272" spans="2:12" hidden="1">
      <c r="B2272">
        <f>IF(Tabelle1[[#This Row],[Datum]]&lt;1,"",YEAR(Tabelle1[[#This Row],[Datum]]))</f>
        <v>2031</v>
      </c>
      <c r="C2272">
        <f>IF(Tabelle1[[#This Row],[Datum]]&lt;1,"",MONTH(Tabelle1[[#This Row],[Datum]]))</f>
        <v>3</v>
      </c>
      <c r="D2272" t="str">
        <f>IF(Tabelle1[[#This Row],[Verdienst]]="","",_xlfn.ISOWEEKNUM(Tabelle1[[#This Row],[Datum]]))</f>
        <v/>
      </c>
      <c r="E2272" s="5">
        <v>47926</v>
      </c>
      <c r="F2272" s="4"/>
      <c r="G2272" s="4"/>
      <c r="I2272" s="6" t="str">
        <f>IF(Tabelle1[[#This Row],[Beginn]]&lt;1,"",IF(OR(Tabelle1[[#This Row],[Beginn]]="Urlaub",Tabelle1[[#This Row],[Beginn]]="Krank",Tabelle1[[#This Row],[Beginn]]="Feiertag"),8/24,Tabelle1[[#This Row],[Ende]]-Tabelle1[[#This Row],[Beginn]]-Tabelle1[[#This Row],[Pause]]))</f>
        <v/>
      </c>
      <c r="J2272" s="2" t="str">
        <f>IF(ISNUMBER(Tabelle1[[#This Row],[Stunde]]),IF(Tabelle1[[#This Row],[Stunde]]&gt;0,Tabelle1[[#This Row],[Stunde]]*$J$1*24,""),"")</f>
        <v/>
      </c>
      <c r="K2272" t="str">
        <f>IF(MOD(Tabelle1[[#This Row],[Datum]],7)=1,SUMIF(Tabelle1[Datum],"&lt;="&amp;Tabelle1[[#This Row],[Datum]],Tabelle1[Betrag]),"")</f>
        <v/>
      </c>
      <c r="L2272" s="6" t="str">
        <f>IF(MOD(Tabelle1[[#This Row],[Datum]],7)=1,SUMIF(Tabelle1[Datum],"&lt;="&amp;Tabelle1[[#This Row],[Datum]],Tabelle1[Stunde]),"")</f>
        <v/>
      </c>
    </row>
    <row r="2273" spans="2:12" hidden="1">
      <c r="B2273">
        <f>IF(Tabelle1[[#This Row],[Datum]]&lt;1,"",YEAR(Tabelle1[[#This Row],[Datum]]))</f>
        <v>2031</v>
      </c>
      <c r="C2273">
        <f>IF(Tabelle1[[#This Row],[Datum]]&lt;1,"",MONTH(Tabelle1[[#This Row],[Datum]]))</f>
        <v>3</v>
      </c>
      <c r="D2273" t="str">
        <f>IF(Tabelle1[[#This Row],[Verdienst]]="","",_xlfn.ISOWEEKNUM(Tabelle1[[#This Row],[Datum]]))</f>
        <v/>
      </c>
      <c r="E2273" s="5">
        <v>47927</v>
      </c>
      <c r="F2273" s="4"/>
      <c r="G2273" s="4"/>
      <c r="I2273" s="6" t="str">
        <f>IF(Tabelle1[[#This Row],[Beginn]]&lt;1,"",IF(OR(Tabelle1[[#This Row],[Beginn]]="Urlaub",Tabelle1[[#This Row],[Beginn]]="Krank",Tabelle1[[#This Row],[Beginn]]="Feiertag"),8/24,Tabelle1[[#This Row],[Ende]]-Tabelle1[[#This Row],[Beginn]]-Tabelle1[[#This Row],[Pause]]))</f>
        <v/>
      </c>
      <c r="J2273" s="2" t="str">
        <f>IF(ISNUMBER(Tabelle1[[#This Row],[Stunde]]),IF(Tabelle1[[#This Row],[Stunde]]&gt;0,Tabelle1[[#This Row],[Stunde]]*$J$1*24,""),"")</f>
        <v/>
      </c>
      <c r="K2273" t="str">
        <f>IF(MOD(Tabelle1[[#This Row],[Datum]],7)=1,SUMIF(Tabelle1[Datum],"&lt;="&amp;Tabelle1[[#This Row],[Datum]],Tabelle1[Betrag]),"")</f>
        <v/>
      </c>
      <c r="L2273" s="6" t="str">
        <f>IF(MOD(Tabelle1[[#This Row],[Datum]],7)=1,SUMIF(Tabelle1[Datum],"&lt;="&amp;Tabelle1[[#This Row],[Datum]],Tabelle1[Stunde]),"")</f>
        <v/>
      </c>
    </row>
    <row r="2274" spans="2:12" hidden="1">
      <c r="B2274">
        <f>IF(Tabelle1[[#This Row],[Datum]]&lt;1,"",YEAR(Tabelle1[[#This Row],[Datum]]))</f>
        <v>2031</v>
      </c>
      <c r="C2274">
        <f>IF(Tabelle1[[#This Row],[Datum]]&lt;1,"",MONTH(Tabelle1[[#This Row],[Datum]]))</f>
        <v>3</v>
      </c>
      <c r="D2274" t="str">
        <f>IF(Tabelle1[[#This Row],[Verdienst]]="","",_xlfn.ISOWEEKNUM(Tabelle1[[#This Row],[Datum]]))</f>
        <v/>
      </c>
      <c r="E2274" s="5">
        <v>47928</v>
      </c>
      <c r="F2274" s="4"/>
      <c r="G2274" s="4"/>
      <c r="I2274" s="6" t="str">
        <f>IF(Tabelle1[[#This Row],[Beginn]]&lt;1,"",IF(OR(Tabelle1[[#This Row],[Beginn]]="Urlaub",Tabelle1[[#This Row],[Beginn]]="Krank",Tabelle1[[#This Row],[Beginn]]="Feiertag"),8/24,Tabelle1[[#This Row],[Ende]]-Tabelle1[[#This Row],[Beginn]]-Tabelle1[[#This Row],[Pause]]))</f>
        <v/>
      </c>
      <c r="J2274" s="2" t="str">
        <f>IF(ISNUMBER(Tabelle1[[#This Row],[Stunde]]),IF(Tabelle1[[#This Row],[Stunde]]&gt;0,Tabelle1[[#This Row],[Stunde]]*$J$1*24,""),"")</f>
        <v/>
      </c>
      <c r="K2274" t="str">
        <f>IF(MOD(Tabelle1[[#This Row],[Datum]],7)=1,SUMIF(Tabelle1[Datum],"&lt;="&amp;Tabelle1[[#This Row],[Datum]],Tabelle1[Betrag]),"")</f>
        <v/>
      </c>
      <c r="L2274" s="6" t="str">
        <f>IF(MOD(Tabelle1[[#This Row],[Datum]],7)=1,SUMIF(Tabelle1[Datum],"&lt;="&amp;Tabelle1[[#This Row],[Datum]],Tabelle1[Stunde]),"")</f>
        <v/>
      </c>
    </row>
    <row r="2275" spans="2:12" hidden="1">
      <c r="B2275">
        <f>IF(Tabelle1[[#This Row],[Datum]]&lt;1,"",YEAR(Tabelle1[[#This Row],[Datum]]))</f>
        <v>2031</v>
      </c>
      <c r="C2275">
        <f>IF(Tabelle1[[#This Row],[Datum]]&lt;1,"",MONTH(Tabelle1[[#This Row],[Datum]]))</f>
        <v>3</v>
      </c>
      <c r="D2275" t="str">
        <f>IF(Tabelle1[[#This Row],[Verdienst]]="","",_xlfn.ISOWEEKNUM(Tabelle1[[#This Row],[Datum]]))</f>
        <v/>
      </c>
      <c r="E2275" s="5">
        <v>47929</v>
      </c>
      <c r="F2275" s="4"/>
      <c r="G2275" s="4"/>
      <c r="I2275" s="6" t="str">
        <f>IF(Tabelle1[[#This Row],[Beginn]]&lt;1,"",IF(OR(Tabelle1[[#This Row],[Beginn]]="Urlaub",Tabelle1[[#This Row],[Beginn]]="Krank",Tabelle1[[#This Row],[Beginn]]="Feiertag"),8/24,Tabelle1[[#This Row],[Ende]]-Tabelle1[[#This Row],[Beginn]]-Tabelle1[[#This Row],[Pause]]))</f>
        <v/>
      </c>
      <c r="J2275" s="2" t="str">
        <f>IF(ISNUMBER(Tabelle1[[#This Row],[Stunde]]),IF(Tabelle1[[#This Row],[Stunde]]&gt;0,Tabelle1[[#This Row],[Stunde]]*$J$1*24,""),"")</f>
        <v/>
      </c>
      <c r="K2275" t="str">
        <f>IF(MOD(Tabelle1[[#This Row],[Datum]],7)=1,SUMIF(Tabelle1[Datum],"&lt;="&amp;Tabelle1[[#This Row],[Datum]],Tabelle1[Betrag]),"")</f>
        <v/>
      </c>
      <c r="L2275" s="6" t="str">
        <f>IF(MOD(Tabelle1[[#This Row],[Datum]],7)=1,SUMIF(Tabelle1[Datum],"&lt;="&amp;Tabelle1[[#This Row],[Datum]],Tabelle1[Stunde]),"")</f>
        <v/>
      </c>
    </row>
    <row r="2276" spans="2:12" hidden="1">
      <c r="B2276">
        <f>IF(Tabelle1[[#This Row],[Datum]]&lt;1,"",YEAR(Tabelle1[[#This Row],[Datum]]))</f>
        <v>2031</v>
      </c>
      <c r="C2276">
        <f>IF(Tabelle1[[#This Row],[Datum]]&lt;1,"",MONTH(Tabelle1[[#This Row],[Datum]]))</f>
        <v>3</v>
      </c>
      <c r="D2276">
        <f>IF(Tabelle1[[#This Row],[Verdienst]]="","",_xlfn.ISOWEEKNUM(Tabelle1[[#This Row],[Datum]]))</f>
        <v>12</v>
      </c>
      <c r="E2276" s="5">
        <v>47930</v>
      </c>
      <c r="F2276" s="4"/>
      <c r="G2276" s="4"/>
      <c r="I2276" s="6" t="str">
        <f>IF(Tabelle1[[#This Row],[Beginn]]&lt;1,"",IF(OR(Tabelle1[[#This Row],[Beginn]]="Urlaub",Tabelle1[[#This Row],[Beginn]]="Krank",Tabelle1[[#This Row],[Beginn]]="Feiertag"),8/24,Tabelle1[[#This Row],[Ende]]-Tabelle1[[#This Row],[Beginn]]-Tabelle1[[#This Row],[Pause]]))</f>
        <v/>
      </c>
      <c r="J2276" s="2" t="str">
        <f>IF(ISNUMBER(Tabelle1[[#This Row],[Stunde]]),IF(Tabelle1[[#This Row],[Stunde]]&gt;0,Tabelle1[[#This Row],[Stunde]]*$J$1*24,""),"")</f>
        <v/>
      </c>
      <c r="K2276">
        <f>IF(MOD(Tabelle1[[#This Row],[Datum]],7)=1,SUMIF(Tabelle1[Datum],"&lt;="&amp;Tabelle1[[#This Row],[Datum]],Tabelle1[Betrag]),"")</f>
        <v>506.55999999999995</v>
      </c>
      <c r="L2276" s="6">
        <f>IF(MOD(Tabelle1[[#This Row],[Datum]],7)=1,SUMIF(Tabelle1[Datum],"&lt;="&amp;Tabelle1[[#This Row],[Datum]],Tabelle1[Stunde]),"")</f>
        <v>1.3333333333333333</v>
      </c>
    </row>
    <row r="2277" spans="2:12" hidden="1">
      <c r="B2277">
        <f>IF(Tabelle1[[#This Row],[Datum]]&lt;1,"",YEAR(Tabelle1[[#This Row],[Datum]]))</f>
        <v>2031</v>
      </c>
      <c r="C2277">
        <f>IF(Tabelle1[[#This Row],[Datum]]&lt;1,"",MONTH(Tabelle1[[#This Row],[Datum]]))</f>
        <v>3</v>
      </c>
      <c r="D2277" t="str">
        <f>IF(Tabelle1[[#This Row],[Verdienst]]="","",_xlfn.ISOWEEKNUM(Tabelle1[[#This Row],[Datum]]))</f>
        <v/>
      </c>
      <c r="E2277" s="5">
        <v>47931</v>
      </c>
      <c r="F2277" s="4"/>
      <c r="G2277" s="4"/>
      <c r="I2277" s="6" t="str">
        <f>IF(Tabelle1[[#This Row],[Beginn]]&lt;1,"",IF(OR(Tabelle1[[#This Row],[Beginn]]="Urlaub",Tabelle1[[#This Row],[Beginn]]="Krank",Tabelle1[[#This Row],[Beginn]]="Feiertag"),8/24,Tabelle1[[#This Row],[Ende]]-Tabelle1[[#This Row],[Beginn]]-Tabelle1[[#This Row],[Pause]]))</f>
        <v/>
      </c>
      <c r="J2277" s="2" t="str">
        <f>IF(ISNUMBER(Tabelle1[[#This Row],[Stunde]]),IF(Tabelle1[[#This Row],[Stunde]]&gt;0,Tabelle1[[#This Row],[Stunde]]*$J$1*24,""),"")</f>
        <v/>
      </c>
      <c r="K2277" t="str">
        <f>IF(MOD(Tabelle1[[#This Row],[Datum]],7)=1,SUMIF(Tabelle1[Datum],"&lt;="&amp;Tabelle1[[#This Row],[Datum]],Tabelle1[Betrag]),"")</f>
        <v/>
      </c>
      <c r="L2277" s="6" t="str">
        <f>IF(MOD(Tabelle1[[#This Row],[Datum]],7)=1,SUMIF(Tabelle1[Datum],"&lt;="&amp;Tabelle1[[#This Row],[Datum]],Tabelle1[Stunde]),"")</f>
        <v/>
      </c>
    </row>
    <row r="2278" spans="2:12" hidden="1">
      <c r="B2278">
        <f>IF(Tabelle1[[#This Row],[Datum]]&lt;1,"",YEAR(Tabelle1[[#This Row],[Datum]]))</f>
        <v>2031</v>
      </c>
      <c r="C2278">
        <f>IF(Tabelle1[[#This Row],[Datum]]&lt;1,"",MONTH(Tabelle1[[#This Row],[Datum]]))</f>
        <v>3</v>
      </c>
      <c r="D2278" t="str">
        <f>IF(Tabelle1[[#This Row],[Verdienst]]="","",_xlfn.ISOWEEKNUM(Tabelle1[[#This Row],[Datum]]))</f>
        <v/>
      </c>
      <c r="E2278" s="5">
        <v>47932</v>
      </c>
      <c r="F2278" s="4"/>
      <c r="G2278" s="4"/>
      <c r="I2278" s="6" t="str">
        <f>IF(Tabelle1[[#This Row],[Beginn]]&lt;1,"",IF(OR(Tabelle1[[#This Row],[Beginn]]="Urlaub",Tabelle1[[#This Row],[Beginn]]="Krank",Tabelle1[[#This Row],[Beginn]]="Feiertag"),8/24,Tabelle1[[#This Row],[Ende]]-Tabelle1[[#This Row],[Beginn]]-Tabelle1[[#This Row],[Pause]]))</f>
        <v/>
      </c>
      <c r="J2278" s="2" t="str">
        <f>IF(ISNUMBER(Tabelle1[[#This Row],[Stunde]]),IF(Tabelle1[[#This Row],[Stunde]]&gt;0,Tabelle1[[#This Row],[Stunde]]*$J$1*24,""),"")</f>
        <v/>
      </c>
      <c r="K2278" t="str">
        <f>IF(MOD(Tabelle1[[#This Row],[Datum]],7)=1,SUMIF(Tabelle1[Datum],"&lt;="&amp;Tabelle1[[#This Row],[Datum]],Tabelle1[Betrag]),"")</f>
        <v/>
      </c>
      <c r="L2278" s="6" t="str">
        <f>IF(MOD(Tabelle1[[#This Row],[Datum]],7)=1,SUMIF(Tabelle1[Datum],"&lt;="&amp;Tabelle1[[#This Row],[Datum]],Tabelle1[Stunde]),"")</f>
        <v/>
      </c>
    </row>
    <row r="2279" spans="2:12" hidden="1">
      <c r="B2279">
        <f>IF(Tabelle1[[#This Row],[Datum]]&lt;1,"",YEAR(Tabelle1[[#This Row],[Datum]]))</f>
        <v>2031</v>
      </c>
      <c r="C2279">
        <f>IF(Tabelle1[[#This Row],[Datum]]&lt;1,"",MONTH(Tabelle1[[#This Row],[Datum]]))</f>
        <v>3</v>
      </c>
      <c r="D2279" t="str">
        <f>IF(Tabelle1[[#This Row],[Verdienst]]="","",_xlfn.ISOWEEKNUM(Tabelle1[[#This Row],[Datum]]))</f>
        <v/>
      </c>
      <c r="E2279" s="5">
        <v>47933</v>
      </c>
      <c r="F2279" s="4"/>
      <c r="G2279" s="4"/>
      <c r="I2279" s="6" t="str">
        <f>IF(Tabelle1[[#This Row],[Beginn]]&lt;1,"",IF(OR(Tabelle1[[#This Row],[Beginn]]="Urlaub",Tabelle1[[#This Row],[Beginn]]="Krank",Tabelle1[[#This Row],[Beginn]]="Feiertag"),8/24,Tabelle1[[#This Row],[Ende]]-Tabelle1[[#This Row],[Beginn]]-Tabelle1[[#This Row],[Pause]]))</f>
        <v/>
      </c>
      <c r="J2279" s="2" t="str">
        <f>IF(ISNUMBER(Tabelle1[[#This Row],[Stunde]]),IF(Tabelle1[[#This Row],[Stunde]]&gt;0,Tabelle1[[#This Row],[Stunde]]*$J$1*24,""),"")</f>
        <v/>
      </c>
      <c r="K2279" t="str">
        <f>IF(MOD(Tabelle1[[#This Row],[Datum]],7)=1,SUMIF(Tabelle1[Datum],"&lt;="&amp;Tabelle1[[#This Row],[Datum]],Tabelle1[Betrag]),"")</f>
        <v/>
      </c>
      <c r="L2279" s="6" t="str">
        <f>IF(MOD(Tabelle1[[#This Row],[Datum]],7)=1,SUMIF(Tabelle1[Datum],"&lt;="&amp;Tabelle1[[#This Row],[Datum]],Tabelle1[Stunde]),"")</f>
        <v/>
      </c>
    </row>
    <row r="2280" spans="2:12" hidden="1">
      <c r="B2280">
        <f>IF(Tabelle1[[#This Row],[Datum]]&lt;1,"",YEAR(Tabelle1[[#This Row],[Datum]]))</f>
        <v>2031</v>
      </c>
      <c r="C2280">
        <f>IF(Tabelle1[[#This Row],[Datum]]&lt;1,"",MONTH(Tabelle1[[#This Row],[Datum]]))</f>
        <v>3</v>
      </c>
      <c r="D2280" t="str">
        <f>IF(Tabelle1[[#This Row],[Verdienst]]="","",_xlfn.ISOWEEKNUM(Tabelle1[[#This Row],[Datum]]))</f>
        <v/>
      </c>
      <c r="E2280" s="5">
        <v>47934</v>
      </c>
      <c r="F2280" s="4"/>
      <c r="G2280" s="4"/>
      <c r="I2280" s="6" t="str">
        <f>IF(Tabelle1[[#This Row],[Beginn]]&lt;1,"",IF(OR(Tabelle1[[#This Row],[Beginn]]="Urlaub",Tabelle1[[#This Row],[Beginn]]="Krank",Tabelle1[[#This Row],[Beginn]]="Feiertag"),8/24,Tabelle1[[#This Row],[Ende]]-Tabelle1[[#This Row],[Beginn]]-Tabelle1[[#This Row],[Pause]]))</f>
        <v/>
      </c>
      <c r="J2280" s="2" t="str">
        <f>IF(ISNUMBER(Tabelle1[[#This Row],[Stunde]]),IF(Tabelle1[[#This Row],[Stunde]]&gt;0,Tabelle1[[#This Row],[Stunde]]*$J$1*24,""),"")</f>
        <v/>
      </c>
      <c r="K2280" t="str">
        <f>IF(MOD(Tabelle1[[#This Row],[Datum]],7)=1,SUMIF(Tabelle1[Datum],"&lt;="&amp;Tabelle1[[#This Row],[Datum]],Tabelle1[Betrag]),"")</f>
        <v/>
      </c>
      <c r="L2280" s="6" t="str">
        <f>IF(MOD(Tabelle1[[#This Row],[Datum]],7)=1,SUMIF(Tabelle1[Datum],"&lt;="&amp;Tabelle1[[#This Row],[Datum]],Tabelle1[Stunde]),"")</f>
        <v/>
      </c>
    </row>
    <row r="2281" spans="2:12" hidden="1">
      <c r="B2281">
        <f>IF(Tabelle1[[#This Row],[Datum]]&lt;1,"",YEAR(Tabelle1[[#This Row],[Datum]]))</f>
        <v>2031</v>
      </c>
      <c r="C2281">
        <f>IF(Tabelle1[[#This Row],[Datum]]&lt;1,"",MONTH(Tabelle1[[#This Row],[Datum]]))</f>
        <v>3</v>
      </c>
      <c r="D2281" t="str">
        <f>IF(Tabelle1[[#This Row],[Verdienst]]="","",_xlfn.ISOWEEKNUM(Tabelle1[[#This Row],[Datum]]))</f>
        <v/>
      </c>
      <c r="E2281" s="5">
        <v>47935</v>
      </c>
      <c r="F2281" s="4"/>
      <c r="G2281" s="4"/>
      <c r="I2281" s="6" t="str">
        <f>IF(Tabelle1[[#This Row],[Beginn]]&lt;1,"",IF(OR(Tabelle1[[#This Row],[Beginn]]="Urlaub",Tabelle1[[#This Row],[Beginn]]="Krank",Tabelle1[[#This Row],[Beginn]]="Feiertag"),8/24,Tabelle1[[#This Row],[Ende]]-Tabelle1[[#This Row],[Beginn]]-Tabelle1[[#This Row],[Pause]]))</f>
        <v/>
      </c>
      <c r="J2281" s="2" t="str">
        <f>IF(ISNUMBER(Tabelle1[[#This Row],[Stunde]]),IF(Tabelle1[[#This Row],[Stunde]]&gt;0,Tabelle1[[#This Row],[Stunde]]*$J$1*24,""),"")</f>
        <v/>
      </c>
      <c r="K2281" t="str">
        <f>IF(MOD(Tabelle1[[#This Row],[Datum]],7)=1,SUMIF(Tabelle1[Datum],"&lt;="&amp;Tabelle1[[#This Row],[Datum]],Tabelle1[Betrag]),"")</f>
        <v/>
      </c>
      <c r="L2281" s="6" t="str">
        <f>IF(MOD(Tabelle1[[#This Row],[Datum]],7)=1,SUMIF(Tabelle1[Datum],"&lt;="&amp;Tabelle1[[#This Row],[Datum]],Tabelle1[Stunde]),"")</f>
        <v/>
      </c>
    </row>
    <row r="2282" spans="2:12" hidden="1">
      <c r="B2282">
        <f>IF(Tabelle1[[#This Row],[Datum]]&lt;1,"",YEAR(Tabelle1[[#This Row],[Datum]]))</f>
        <v>2031</v>
      </c>
      <c r="C2282">
        <f>IF(Tabelle1[[#This Row],[Datum]]&lt;1,"",MONTH(Tabelle1[[#This Row],[Datum]]))</f>
        <v>3</v>
      </c>
      <c r="D2282" t="str">
        <f>IF(Tabelle1[[#This Row],[Verdienst]]="","",_xlfn.ISOWEEKNUM(Tabelle1[[#This Row],[Datum]]))</f>
        <v/>
      </c>
      <c r="E2282" s="5">
        <v>47936</v>
      </c>
      <c r="F2282" s="4"/>
      <c r="G2282" s="4"/>
      <c r="I2282" s="6" t="str">
        <f>IF(Tabelle1[[#This Row],[Beginn]]&lt;1,"",IF(OR(Tabelle1[[#This Row],[Beginn]]="Urlaub",Tabelle1[[#This Row],[Beginn]]="Krank",Tabelle1[[#This Row],[Beginn]]="Feiertag"),8/24,Tabelle1[[#This Row],[Ende]]-Tabelle1[[#This Row],[Beginn]]-Tabelle1[[#This Row],[Pause]]))</f>
        <v/>
      </c>
      <c r="J2282" s="2" t="str">
        <f>IF(ISNUMBER(Tabelle1[[#This Row],[Stunde]]),IF(Tabelle1[[#This Row],[Stunde]]&gt;0,Tabelle1[[#This Row],[Stunde]]*$J$1*24,""),"")</f>
        <v/>
      </c>
      <c r="K2282" t="str">
        <f>IF(MOD(Tabelle1[[#This Row],[Datum]],7)=1,SUMIF(Tabelle1[Datum],"&lt;="&amp;Tabelle1[[#This Row],[Datum]],Tabelle1[Betrag]),"")</f>
        <v/>
      </c>
      <c r="L2282" s="6" t="str">
        <f>IF(MOD(Tabelle1[[#This Row],[Datum]],7)=1,SUMIF(Tabelle1[Datum],"&lt;="&amp;Tabelle1[[#This Row],[Datum]],Tabelle1[Stunde]),"")</f>
        <v/>
      </c>
    </row>
    <row r="2283" spans="2:12" hidden="1">
      <c r="B2283">
        <f>IF(Tabelle1[[#This Row],[Datum]]&lt;1,"",YEAR(Tabelle1[[#This Row],[Datum]]))</f>
        <v>2031</v>
      </c>
      <c r="C2283">
        <f>IF(Tabelle1[[#This Row],[Datum]]&lt;1,"",MONTH(Tabelle1[[#This Row],[Datum]]))</f>
        <v>3</v>
      </c>
      <c r="D2283">
        <f>IF(Tabelle1[[#This Row],[Verdienst]]="","",_xlfn.ISOWEEKNUM(Tabelle1[[#This Row],[Datum]]))</f>
        <v>13</v>
      </c>
      <c r="E2283" s="5">
        <v>47937</v>
      </c>
      <c r="F2283" s="4"/>
      <c r="G2283" s="4"/>
      <c r="I2283" s="6" t="str">
        <f>IF(Tabelle1[[#This Row],[Beginn]]&lt;1,"",IF(OR(Tabelle1[[#This Row],[Beginn]]="Urlaub",Tabelle1[[#This Row],[Beginn]]="Krank",Tabelle1[[#This Row],[Beginn]]="Feiertag"),8/24,Tabelle1[[#This Row],[Ende]]-Tabelle1[[#This Row],[Beginn]]-Tabelle1[[#This Row],[Pause]]))</f>
        <v/>
      </c>
      <c r="J2283" s="2" t="str">
        <f>IF(ISNUMBER(Tabelle1[[#This Row],[Stunde]]),IF(Tabelle1[[#This Row],[Stunde]]&gt;0,Tabelle1[[#This Row],[Stunde]]*$J$1*24,""),"")</f>
        <v/>
      </c>
      <c r="K2283">
        <f>IF(MOD(Tabelle1[[#This Row],[Datum]],7)=1,SUMIF(Tabelle1[Datum],"&lt;="&amp;Tabelle1[[#This Row],[Datum]],Tabelle1[Betrag]),"")</f>
        <v>506.55999999999995</v>
      </c>
      <c r="L2283" s="6">
        <f>IF(MOD(Tabelle1[[#This Row],[Datum]],7)=1,SUMIF(Tabelle1[Datum],"&lt;="&amp;Tabelle1[[#This Row],[Datum]],Tabelle1[Stunde]),"")</f>
        <v>1.3333333333333333</v>
      </c>
    </row>
    <row r="2284" spans="2:12" hidden="1">
      <c r="B2284">
        <f>IF(Tabelle1[[#This Row],[Datum]]&lt;1,"",YEAR(Tabelle1[[#This Row],[Datum]]))</f>
        <v>2031</v>
      </c>
      <c r="C2284">
        <f>IF(Tabelle1[[#This Row],[Datum]]&lt;1,"",MONTH(Tabelle1[[#This Row],[Datum]]))</f>
        <v>3</v>
      </c>
      <c r="D2284" t="str">
        <f>IF(Tabelle1[[#This Row],[Verdienst]]="","",_xlfn.ISOWEEKNUM(Tabelle1[[#This Row],[Datum]]))</f>
        <v/>
      </c>
      <c r="E2284" s="5">
        <v>47938</v>
      </c>
      <c r="F2284" s="4"/>
      <c r="G2284" s="4"/>
      <c r="I2284" s="6" t="str">
        <f>IF(Tabelle1[[#This Row],[Beginn]]&lt;1,"",IF(OR(Tabelle1[[#This Row],[Beginn]]="Urlaub",Tabelle1[[#This Row],[Beginn]]="Krank",Tabelle1[[#This Row],[Beginn]]="Feiertag"),8/24,Tabelle1[[#This Row],[Ende]]-Tabelle1[[#This Row],[Beginn]]-Tabelle1[[#This Row],[Pause]]))</f>
        <v/>
      </c>
      <c r="J2284" s="2" t="str">
        <f>IF(ISNUMBER(Tabelle1[[#This Row],[Stunde]]),IF(Tabelle1[[#This Row],[Stunde]]&gt;0,Tabelle1[[#This Row],[Stunde]]*$J$1*24,""),"")</f>
        <v/>
      </c>
      <c r="K2284" t="str">
        <f>IF(MOD(Tabelle1[[#This Row],[Datum]],7)=1,SUMIF(Tabelle1[Datum],"&lt;="&amp;Tabelle1[[#This Row],[Datum]],Tabelle1[Betrag]),"")</f>
        <v/>
      </c>
      <c r="L2284" s="6" t="str">
        <f>IF(MOD(Tabelle1[[#This Row],[Datum]],7)=1,SUMIF(Tabelle1[Datum],"&lt;="&amp;Tabelle1[[#This Row],[Datum]],Tabelle1[Stunde]),"")</f>
        <v/>
      </c>
    </row>
    <row r="2285" spans="2:12" hidden="1">
      <c r="B2285">
        <f>IF(Tabelle1[[#This Row],[Datum]]&lt;1,"",YEAR(Tabelle1[[#This Row],[Datum]]))</f>
        <v>2031</v>
      </c>
      <c r="C2285">
        <f>IF(Tabelle1[[#This Row],[Datum]]&lt;1,"",MONTH(Tabelle1[[#This Row],[Datum]]))</f>
        <v>4</v>
      </c>
      <c r="D2285" t="str">
        <f>IF(Tabelle1[[#This Row],[Verdienst]]="","",_xlfn.ISOWEEKNUM(Tabelle1[[#This Row],[Datum]]))</f>
        <v/>
      </c>
      <c r="E2285" s="5">
        <v>47939</v>
      </c>
      <c r="F2285" s="4"/>
      <c r="G2285" s="4"/>
      <c r="I2285" s="6" t="str">
        <f>IF(Tabelle1[[#This Row],[Beginn]]&lt;1,"",IF(OR(Tabelle1[[#This Row],[Beginn]]="Urlaub",Tabelle1[[#This Row],[Beginn]]="Krank",Tabelle1[[#This Row],[Beginn]]="Feiertag"),8/24,Tabelle1[[#This Row],[Ende]]-Tabelle1[[#This Row],[Beginn]]-Tabelle1[[#This Row],[Pause]]))</f>
        <v/>
      </c>
      <c r="J2285" s="2" t="str">
        <f>IF(ISNUMBER(Tabelle1[[#This Row],[Stunde]]),IF(Tabelle1[[#This Row],[Stunde]]&gt;0,Tabelle1[[#This Row],[Stunde]]*$J$1*24,""),"")</f>
        <v/>
      </c>
      <c r="K2285" t="str">
        <f>IF(MOD(Tabelle1[[#This Row],[Datum]],7)=1,SUMIF(Tabelle1[Datum],"&lt;="&amp;Tabelle1[[#This Row],[Datum]],Tabelle1[Betrag]),"")</f>
        <v/>
      </c>
      <c r="L2285" s="6" t="str">
        <f>IF(MOD(Tabelle1[[#This Row],[Datum]],7)=1,SUMIF(Tabelle1[Datum],"&lt;="&amp;Tabelle1[[#This Row],[Datum]],Tabelle1[Stunde]),"")</f>
        <v/>
      </c>
    </row>
    <row r="2286" spans="2:12" hidden="1">
      <c r="B2286">
        <f>IF(Tabelle1[[#This Row],[Datum]]&lt;1,"",YEAR(Tabelle1[[#This Row],[Datum]]))</f>
        <v>2031</v>
      </c>
      <c r="C2286">
        <f>IF(Tabelle1[[#This Row],[Datum]]&lt;1,"",MONTH(Tabelle1[[#This Row],[Datum]]))</f>
        <v>4</v>
      </c>
      <c r="D2286" t="str">
        <f>IF(Tabelle1[[#This Row],[Verdienst]]="","",_xlfn.ISOWEEKNUM(Tabelle1[[#This Row],[Datum]]))</f>
        <v/>
      </c>
      <c r="E2286" s="5">
        <v>47940</v>
      </c>
      <c r="F2286" s="4"/>
      <c r="G2286" s="4"/>
      <c r="I2286" s="6" t="str">
        <f>IF(Tabelle1[[#This Row],[Beginn]]&lt;1,"",IF(OR(Tabelle1[[#This Row],[Beginn]]="Urlaub",Tabelle1[[#This Row],[Beginn]]="Krank",Tabelle1[[#This Row],[Beginn]]="Feiertag"),8/24,Tabelle1[[#This Row],[Ende]]-Tabelle1[[#This Row],[Beginn]]-Tabelle1[[#This Row],[Pause]]))</f>
        <v/>
      </c>
      <c r="J2286" s="2" t="str">
        <f>IF(ISNUMBER(Tabelle1[[#This Row],[Stunde]]),IF(Tabelle1[[#This Row],[Stunde]]&gt;0,Tabelle1[[#This Row],[Stunde]]*$J$1*24,""),"")</f>
        <v/>
      </c>
      <c r="K2286" t="str">
        <f>IF(MOD(Tabelle1[[#This Row],[Datum]],7)=1,SUMIF(Tabelle1[Datum],"&lt;="&amp;Tabelle1[[#This Row],[Datum]],Tabelle1[Betrag]),"")</f>
        <v/>
      </c>
      <c r="L2286" s="6" t="str">
        <f>IF(MOD(Tabelle1[[#This Row],[Datum]],7)=1,SUMIF(Tabelle1[Datum],"&lt;="&amp;Tabelle1[[#This Row],[Datum]],Tabelle1[Stunde]),"")</f>
        <v/>
      </c>
    </row>
    <row r="2287" spans="2:12" hidden="1">
      <c r="B2287">
        <f>IF(Tabelle1[[#This Row],[Datum]]&lt;1,"",YEAR(Tabelle1[[#This Row],[Datum]]))</f>
        <v>2031</v>
      </c>
      <c r="C2287">
        <f>IF(Tabelle1[[#This Row],[Datum]]&lt;1,"",MONTH(Tabelle1[[#This Row],[Datum]]))</f>
        <v>4</v>
      </c>
      <c r="D2287" t="str">
        <f>IF(Tabelle1[[#This Row],[Verdienst]]="","",_xlfn.ISOWEEKNUM(Tabelle1[[#This Row],[Datum]]))</f>
        <v/>
      </c>
      <c r="E2287" s="5">
        <v>47941</v>
      </c>
      <c r="F2287" s="4"/>
      <c r="G2287" s="4"/>
      <c r="I2287" s="6" t="str">
        <f>IF(Tabelle1[[#This Row],[Beginn]]&lt;1,"",IF(OR(Tabelle1[[#This Row],[Beginn]]="Urlaub",Tabelle1[[#This Row],[Beginn]]="Krank",Tabelle1[[#This Row],[Beginn]]="Feiertag"),8/24,Tabelle1[[#This Row],[Ende]]-Tabelle1[[#This Row],[Beginn]]-Tabelle1[[#This Row],[Pause]]))</f>
        <v/>
      </c>
      <c r="J2287" s="2" t="str">
        <f>IF(ISNUMBER(Tabelle1[[#This Row],[Stunde]]),IF(Tabelle1[[#This Row],[Stunde]]&gt;0,Tabelle1[[#This Row],[Stunde]]*$J$1*24,""),"")</f>
        <v/>
      </c>
      <c r="K2287" t="str">
        <f>IF(MOD(Tabelle1[[#This Row],[Datum]],7)=1,SUMIF(Tabelle1[Datum],"&lt;="&amp;Tabelle1[[#This Row],[Datum]],Tabelle1[Betrag]),"")</f>
        <v/>
      </c>
      <c r="L2287" s="6" t="str">
        <f>IF(MOD(Tabelle1[[#This Row],[Datum]],7)=1,SUMIF(Tabelle1[Datum],"&lt;="&amp;Tabelle1[[#This Row],[Datum]],Tabelle1[Stunde]),"")</f>
        <v/>
      </c>
    </row>
    <row r="2288" spans="2:12" hidden="1">
      <c r="B2288">
        <f>IF(Tabelle1[[#This Row],[Datum]]&lt;1,"",YEAR(Tabelle1[[#This Row],[Datum]]))</f>
        <v>2031</v>
      </c>
      <c r="C2288">
        <f>IF(Tabelle1[[#This Row],[Datum]]&lt;1,"",MONTH(Tabelle1[[#This Row],[Datum]]))</f>
        <v>4</v>
      </c>
      <c r="D2288" t="str">
        <f>IF(Tabelle1[[#This Row],[Verdienst]]="","",_xlfn.ISOWEEKNUM(Tabelle1[[#This Row],[Datum]]))</f>
        <v/>
      </c>
      <c r="E2288" s="5">
        <v>47942</v>
      </c>
      <c r="F2288" s="4"/>
      <c r="G2288" s="4"/>
      <c r="I2288" s="6" t="str">
        <f>IF(Tabelle1[[#This Row],[Beginn]]&lt;1,"",IF(OR(Tabelle1[[#This Row],[Beginn]]="Urlaub",Tabelle1[[#This Row],[Beginn]]="Krank",Tabelle1[[#This Row],[Beginn]]="Feiertag"),8/24,Tabelle1[[#This Row],[Ende]]-Tabelle1[[#This Row],[Beginn]]-Tabelle1[[#This Row],[Pause]]))</f>
        <v/>
      </c>
      <c r="J2288" s="2" t="str">
        <f>IF(ISNUMBER(Tabelle1[[#This Row],[Stunde]]),IF(Tabelle1[[#This Row],[Stunde]]&gt;0,Tabelle1[[#This Row],[Stunde]]*$J$1*24,""),"")</f>
        <v/>
      </c>
      <c r="K2288" t="str">
        <f>IF(MOD(Tabelle1[[#This Row],[Datum]],7)=1,SUMIF(Tabelle1[Datum],"&lt;="&amp;Tabelle1[[#This Row],[Datum]],Tabelle1[Betrag]),"")</f>
        <v/>
      </c>
      <c r="L2288" s="6" t="str">
        <f>IF(MOD(Tabelle1[[#This Row],[Datum]],7)=1,SUMIF(Tabelle1[Datum],"&lt;="&amp;Tabelle1[[#This Row],[Datum]],Tabelle1[Stunde]),"")</f>
        <v/>
      </c>
    </row>
    <row r="2289" spans="2:12" hidden="1">
      <c r="B2289">
        <f>IF(Tabelle1[[#This Row],[Datum]]&lt;1,"",YEAR(Tabelle1[[#This Row],[Datum]]))</f>
        <v>2031</v>
      </c>
      <c r="C2289">
        <f>IF(Tabelle1[[#This Row],[Datum]]&lt;1,"",MONTH(Tabelle1[[#This Row],[Datum]]))</f>
        <v>4</v>
      </c>
      <c r="D2289" t="str">
        <f>IF(Tabelle1[[#This Row],[Verdienst]]="","",_xlfn.ISOWEEKNUM(Tabelle1[[#This Row],[Datum]]))</f>
        <v/>
      </c>
      <c r="E2289" s="5">
        <v>47943</v>
      </c>
      <c r="F2289" s="4"/>
      <c r="G2289" s="4"/>
      <c r="I2289" s="6" t="str">
        <f>IF(Tabelle1[[#This Row],[Beginn]]&lt;1,"",IF(OR(Tabelle1[[#This Row],[Beginn]]="Urlaub",Tabelle1[[#This Row],[Beginn]]="Krank",Tabelle1[[#This Row],[Beginn]]="Feiertag"),8/24,Tabelle1[[#This Row],[Ende]]-Tabelle1[[#This Row],[Beginn]]-Tabelle1[[#This Row],[Pause]]))</f>
        <v/>
      </c>
      <c r="J2289" s="2" t="str">
        <f>IF(ISNUMBER(Tabelle1[[#This Row],[Stunde]]),IF(Tabelle1[[#This Row],[Stunde]]&gt;0,Tabelle1[[#This Row],[Stunde]]*$J$1*24,""),"")</f>
        <v/>
      </c>
      <c r="K2289" t="str">
        <f>IF(MOD(Tabelle1[[#This Row],[Datum]],7)=1,SUMIF(Tabelle1[Datum],"&lt;="&amp;Tabelle1[[#This Row],[Datum]],Tabelle1[Betrag]),"")</f>
        <v/>
      </c>
      <c r="L2289" s="6" t="str">
        <f>IF(MOD(Tabelle1[[#This Row],[Datum]],7)=1,SUMIF(Tabelle1[Datum],"&lt;="&amp;Tabelle1[[#This Row],[Datum]],Tabelle1[Stunde]),"")</f>
        <v/>
      </c>
    </row>
    <row r="2290" spans="2:12" hidden="1">
      <c r="B2290">
        <f>IF(Tabelle1[[#This Row],[Datum]]&lt;1,"",YEAR(Tabelle1[[#This Row],[Datum]]))</f>
        <v>2031</v>
      </c>
      <c r="C2290">
        <f>IF(Tabelle1[[#This Row],[Datum]]&lt;1,"",MONTH(Tabelle1[[#This Row],[Datum]]))</f>
        <v>4</v>
      </c>
      <c r="D2290">
        <f>IF(Tabelle1[[#This Row],[Verdienst]]="","",_xlfn.ISOWEEKNUM(Tabelle1[[#This Row],[Datum]]))</f>
        <v>14</v>
      </c>
      <c r="E2290" s="5">
        <v>47944</v>
      </c>
      <c r="F2290" s="4"/>
      <c r="G2290" s="4"/>
      <c r="I2290" s="6" t="str">
        <f>IF(Tabelle1[[#This Row],[Beginn]]&lt;1,"",IF(OR(Tabelle1[[#This Row],[Beginn]]="Urlaub",Tabelle1[[#This Row],[Beginn]]="Krank",Tabelle1[[#This Row],[Beginn]]="Feiertag"),8/24,Tabelle1[[#This Row],[Ende]]-Tabelle1[[#This Row],[Beginn]]-Tabelle1[[#This Row],[Pause]]))</f>
        <v/>
      </c>
      <c r="J2290" s="2" t="str">
        <f>IF(ISNUMBER(Tabelle1[[#This Row],[Stunde]]),IF(Tabelle1[[#This Row],[Stunde]]&gt;0,Tabelle1[[#This Row],[Stunde]]*$J$1*24,""),"")</f>
        <v/>
      </c>
      <c r="K2290">
        <f>IF(MOD(Tabelle1[[#This Row],[Datum]],7)=1,SUMIF(Tabelle1[Datum],"&lt;="&amp;Tabelle1[[#This Row],[Datum]],Tabelle1[Betrag]),"")</f>
        <v>506.55999999999995</v>
      </c>
      <c r="L2290" s="6">
        <f>IF(MOD(Tabelle1[[#This Row],[Datum]],7)=1,SUMIF(Tabelle1[Datum],"&lt;="&amp;Tabelle1[[#This Row],[Datum]],Tabelle1[Stunde]),"")</f>
        <v>1.3333333333333333</v>
      </c>
    </row>
    <row r="2291" spans="2:12" hidden="1">
      <c r="B2291">
        <f>IF(Tabelle1[[#This Row],[Datum]]&lt;1,"",YEAR(Tabelle1[[#This Row],[Datum]]))</f>
        <v>2031</v>
      </c>
      <c r="C2291">
        <f>IF(Tabelle1[[#This Row],[Datum]]&lt;1,"",MONTH(Tabelle1[[#This Row],[Datum]]))</f>
        <v>4</v>
      </c>
      <c r="D2291" t="str">
        <f>IF(Tabelle1[[#This Row],[Verdienst]]="","",_xlfn.ISOWEEKNUM(Tabelle1[[#This Row],[Datum]]))</f>
        <v/>
      </c>
      <c r="E2291" s="5">
        <v>47945</v>
      </c>
      <c r="F2291" s="4"/>
      <c r="G2291" s="4"/>
      <c r="I2291" s="6" t="str">
        <f>IF(Tabelle1[[#This Row],[Beginn]]&lt;1,"",IF(OR(Tabelle1[[#This Row],[Beginn]]="Urlaub",Tabelle1[[#This Row],[Beginn]]="Krank",Tabelle1[[#This Row],[Beginn]]="Feiertag"),8/24,Tabelle1[[#This Row],[Ende]]-Tabelle1[[#This Row],[Beginn]]-Tabelle1[[#This Row],[Pause]]))</f>
        <v/>
      </c>
      <c r="J2291" s="2" t="str">
        <f>IF(ISNUMBER(Tabelle1[[#This Row],[Stunde]]),IF(Tabelle1[[#This Row],[Stunde]]&gt;0,Tabelle1[[#This Row],[Stunde]]*$J$1*24,""),"")</f>
        <v/>
      </c>
      <c r="K2291" t="str">
        <f>IF(MOD(Tabelle1[[#This Row],[Datum]],7)=1,SUMIF(Tabelle1[Datum],"&lt;="&amp;Tabelle1[[#This Row],[Datum]],Tabelle1[Betrag]),"")</f>
        <v/>
      </c>
      <c r="L2291" s="6" t="str">
        <f>IF(MOD(Tabelle1[[#This Row],[Datum]],7)=1,SUMIF(Tabelle1[Datum],"&lt;="&amp;Tabelle1[[#This Row],[Datum]],Tabelle1[Stunde]),"")</f>
        <v/>
      </c>
    </row>
    <row r="2292" spans="2:12" hidden="1">
      <c r="B2292">
        <f>IF(Tabelle1[[#This Row],[Datum]]&lt;1,"",YEAR(Tabelle1[[#This Row],[Datum]]))</f>
        <v>2031</v>
      </c>
      <c r="C2292">
        <f>IF(Tabelle1[[#This Row],[Datum]]&lt;1,"",MONTH(Tabelle1[[#This Row],[Datum]]))</f>
        <v>4</v>
      </c>
      <c r="D2292" t="str">
        <f>IF(Tabelle1[[#This Row],[Verdienst]]="","",_xlfn.ISOWEEKNUM(Tabelle1[[#This Row],[Datum]]))</f>
        <v/>
      </c>
      <c r="E2292" s="5">
        <v>47946</v>
      </c>
      <c r="F2292" s="4"/>
      <c r="G2292" s="4"/>
      <c r="I2292" s="6" t="str">
        <f>IF(Tabelle1[[#This Row],[Beginn]]&lt;1,"",IF(OR(Tabelle1[[#This Row],[Beginn]]="Urlaub",Tabelle1[[#This Row],[Beginn]]="Krank",Tabelle1[[#This Row],[Beginn]]="Feiertag"),8/24,Tabelle1[[#This Row],[Ende]]-Tabelle1[[#This Row],[Beginn]]-Tabelle1[[#This Row],[Pause]]))</f>
        <v/>
      </c>
      <c r="J2292" s="2" t="str">
        <f>IF(ISNUMBER(Tabelle1[[#This Row],[Stunde]]),IF(Tabelle1[[#This Row],[Stunde]]&gt;0,Tabelle1[[#This Row],[Stunde]]*$J$1*24,""),"")</f>
        <v/>
      </c>
      <c r="K2292" t="str">
        <f>IF(MOD(Tabelle1[[#This Row],[Datum]],7)=1,SUMIF(Tabelle1[Datum],"&lt;="&amp;Tabelle1[[#This Row],[Datum]],Tabelle1[Betrag]),"")</f>
        <v/>
      </c>
      <c r="L2292" s="6" t="str">
        <f>IF(MOD(Tabelle1[[#This Row],[Datum]],7)=1,SUMIF(Tabelle1[Datum],"&lt;="&amp;Tabelle1[[#This Row],[Datum]],Tabelle1[Stunde]),"")</f>
        <v/>
      </c>
    </row>
    <row r="2293" spans="2:12" hidden="1">
      <c r="B2293">
        <f>IF(Tabelle1[[#This Row],[Datum]]&lt;1,"",YEAR(Tabelle1[[#This Row],[Datum]]))</f>
        <v>2031</v>
      </c>
      <c r="C2293">
        <f>IF(Tabelle1[[#This Row],[Datum]]&lt;1,"",MONTH(Tabelle1[[#This Row],[Datum]]))</f>
        <v>4</v>
      </c>
      <c r="D2293" t="str">
        <f>IF(Tabelle1[[#This Row],[Verdienst]]="","",_xlfn.ISOWEEKNUM(Tabelle1[[#This Row],[Datum]]))</f>
        <v/>
      </c>
      <c r="E2293" s="5">
        <v>47947</v>
      </c>
      <c r="F2293" s="4"/>
      <c r="G2293" s="4"/>
      <c r="I2293" s="6" t="str">
        <f>IF(Tabelle1[[#This Row],[Beginn]]&lt;1,"",IF(OR(Tabelle1[[#This Row],[Beginn]]="Urlaub",Tabelle1[[#This Row],[Beginn]]="Krank",Tabelle1[[#This Row],[Beginn]]="Feiertag"),8/24,Tabelle1[[#This Row],[Ende]]-Tabelle1[[#This Row],[Beginn]]-Tabelle1[[#This Row],[Pause]]))</f>
        <v/>
      </c>
      <c r="J2293" s="2" t="str">
        <f>IF(ISNUMBER(Tabelle1[[#This Row],[Stunde]]),IF(Tabelle1[[#This Row],[Stunde]]&gt;0,Tabelle1[[#This Row],[Stunde]]*$J$1*24,""),"")</f>
        <v/>
      </c>
      <c r="K2293" t="str">
        <f>IF(MOD(Tabelle1[[#This Row],[Datum]],7)=1,SUMIF(Tabelle1[Datum],"&lt;="&amp;Tabelle1[[#This Row],[Datum]],Tabelle1[Betrag]),"")</f>
        <v/>
      </c>
      <c r="L2293" s="6" t="str">
        <f>IF(MOD(Tabelle1[[#This Row],[Datum]],7)=1,SUMIF(Tabelle1[Datum],"&lt;="&amp;Tabelle1[[#This Row],[Datum]],Tabelle1[Stunde]),"")</f>
        <v/>
      </c>
    </row>
    <row r="2294" spans="2:12" hidden="1">
      <c r="B2294">
        <f>IF(Tabelle1[[#This Row],[Datum]]&lt;1,"",YEAR(Tabelle1[[#This Row],[Datum]]))</f>
        <v>2031</v>
      </c>
      <c r="C2294">
        <f>IF(Tabelle1[[#This Row],[Datum]]&lt;1,"",MONTH(Tabelle1[[#This Row],[Datum]]))</f>
        <v>4</v>
      </c>
      <c r="D2294" t="str">
        <f>IF(Tabelle1[[#This Row],[Verdienst]]="","",_xlfn.ISOWEEKNUM(Tabelle1[[#This Row],[Datum]]))</f>
        <v/>
      </c>
      <c r="E2294" s="5">
        <v>47948</v>
      </c>
      <c r="F2294" s="4"/>
      <c r="G2294" s="4"/>
      <c r="I2294" s="6" t="str">
        <f>IF(Tabelle1[[#This Row],[Beginn]]&lt;1,"",IF(OR(Tabelle1[[#This Row],[Beginn]]="Urlaub",Tabelle1[[#This Row],[Beginn]]="Krank",Tabelle1[[#This Row],[Beginn]]="Feiertag"),8/24,Tabelle1[[#This Row],[Ende]]-Tabelle1[[#This Row],[Beginn]]-Tabelle1[[#This Row],[Pause]]))</f>
        <v/>
      </c>
      <c r="J2294" s="2" t="str">
        <f>IF(ISNUMBER(Tabelle1[[#This Row],[Stunde]]),IF(Tabelle1[[#This Row],[Stunde]]&gt;0,Tabelle1[[#This Row],[Stunde]]*$J$1*24,""),"")</f>
        <v/>
      </c>
      <c r="K2294" t="str">
        <f>IF(MOD(Tabelle1[[#This Row],[Datum]],7)=1,SUMIF(Tabelle1[Datum],"&lt;="&amp;Tabelle1[[#This Row],[Datum]],Tabelle1[Betrag]),"")</f>
        <v/>
      </c>
      <c r="L2294" s="6" t="str">
        <f>IF(MOD(Tabelle1[[#This Row],[Datum]],7)=1,SUMIF(Tabelle1[Datum],"&lt;="&amp;Tabelle1[[#This Row],[Datum]],Tabelle1[Stunde]),"")</f>
        <v/>
      </c>
    </row>
    <row r="2295" spans="2:12" hidden="1">
      <c r="B2295">
        <f>IF(Tabelle1[[#This Row],[Datum]]&lt;1,"",YEAR(Tabelle1[[#This Row],[Datum]]))</f>
        <v>2031</v>
      </c>
      <c r="C2295">
        <f>IF(Tabelle1[[#This Row],[Datum]]&lt;1,"",MONTH(Tabelle1[[#This Row],[Datum]]))</f>
        <v>4</v>
      </c>
      <c r="D2295" t="str">
        <f>IF(Tabelle1[[#This Row],[Verdienst]]="","",_xlfn.ISOWEEKNUM(Tabelle1[[#This Row],[Datum]]))</f>
        <v/>
      </c>
      <c r="E2295" s="5">
        <v>47949</v>
      </c>
      <c r="F2295" s="4"/>
      <c r="G2295" s="4"/>
      <c r="I2295" s="6" t="str">
        <f>IF(Tabelle1[[#This Row],[Beginn]]&lt;1,"",IF(OR(Tabelle1[[#This Row],[Beginn]]="Urlaub",Tabelle1[[#This Row],[Beginn]]="Krank",Tabelle1[[#This Row],[Beginn]]="Feiertag"),8/24,Tabelle1[[#This Row],[Ende]]-Tabelle1[[#This Row],[Beginn]]-Tabelle1[[#This Row],[Pause]]))</f>
        <v/>
      </c>
      <c r="J2295" s="2" t="str">
        <f>IF(ISNUMBER(Tabelle1[[#This Row],[Stunde]]),IF(Tabelle1[[#This Row],[Stunde]]&gt;0,Tabelle1[[#This Row],[Stunde]]*$J$1*24,""),"")</f>
        <v/>
      </c>
      <c r="K2295" t="str">
        <f>IF(MOD(Tabelle1[[#This Row],[Datum]],7)=1,SUMIF(Tabelle1[Datum],"&lt;="&amp;Tabelle1[[#This Row],[Datum]],Tabelle1[Betrag]),"")</f>
        <v/>
      </c>
      <c r="L2295" s="6" t="str">
        <f>IF(MOD(Tabelle1[[#This Row],[Datum]],7)=1,SUMIF(Tabelle1[Datum],"&lt;="&amp;Tabelle1[[#This Row],[Datum]],Tabelle1[Stunde]),"")</f>
        <v/>
      </c>
    </row>
    <row r="2296" spans="2:12" hidden="1">
      <c r="B2296">
        <f>IF(Tabelle1[[#This Row],[Datum]]&lt;1,"",YEAR(Tabelle1[[#This Row],[Datum]]))</f>
        <v>2031</v>
      </c>
      <c r="C2296">
        <f>IF(Tabelle1[[#This Row],[Datum]]&lt;1,"",MONTH(Tabelle1[[#This Row],[Datum]]))</f>
        <v>4</v>
      </c>
      <c r="D2296" t="str">
        <f>IF(Tabelle1[[#This Row],[Verdienst]]="","",_xlfn.ISOWEEKNUM(Tabelle1[[#This Row],[Datum]]))</f>
        <v/>
      </c>
      <c r="E2296" s="5">
        <v>47950</v>
      </c>
      <c r="F2296" s="4"/>
      <c r="G2296" s="4"/>
      <c r="I2296" s="6" t="str">
        <f>IF(Tabelle1[[#This Row],[Beginn]]&lt;1,"",IF(OR(Tabelle1[[#This Row],[Beginn]]="Urlaub",Tabelle1[[#This Row],[Beginn]]="Krank",Tabelle1[[#This Row],[Beginn]]="Feiertag"),8/24,Tabelle1[[#This Row],[Ende]]-Tabelle1[[#This Row],[Beginn]]-Tabelle1[[#This Row],[Pause]]))</f>
        <v/>
      </c>
      <c r="J2296" s="2" t="str">
        <f>IF(ISNUMBER(Tabelle1[[#This Row],[Stunde]]),IF(Tabelle1[[#This Row],[Stunde]]&gt;0,Tabelle1[[#This Row],[Stunde]]*$J$1*24,""),"")</f>
        <v/>
      </c>
      <c r="K2296" t="str">
        <f>IF(MOD(Tabelle1[[#This Row],[Datum]],7)=1,SUMIF(Tabelle1[Datum],"&lt;="&amp;Tabelle1[[#This Row],[Datum]],Tabelle1[Betrag]),"")</f>
        <v/>
      </c>
      <c r="L2296" s="6" t="str">
        <f>IF(MOD(Tabelle1[[#This Row],[Datum]],7)=1,SUMIF(Tabelle1[Datum],"&lt;="&amp;Tabelle1[[#This Row],[Datum]],Tabelle1[Stunde]),"")</f>
        <v/>
      </c>
    </row>
    <row r="2297" spans="2:12" hidden="1">
      <c r="B2297">
        <f>IF(Tabelle1[[#This Row],[Datum]]&lt;1,"",YEAR(Tabelle1[[#This Row],[Datum]]))</f>
        <v>2031</v>
      </c>
      <c r="C2297">
        <f>IF(Tabelle1[[#This Row],[Datum]]&lt;1,"",MONTH(Tabelle1[[#This Row],[Datum]]))</f>
        <v>4</v>
      </c>
      <c r="D2297">
        <f>IF(Tabelle1[[#This Row],[Verdienst]]="","",_xlfn.ISOWEEKNUM(Tabelle1[[#This Row],[Datum]]))</f>
        <v>15</v>
      </c>
      <c r="E2297" s="5">
        <v>47951</v>
      </c>
      <c r="F2297" s="4"/>
      <c r="G2297" s="4"/>
      <c r="I2297" s="6" t="str">
        <f>IF(Tabelle1[[#This Row],[Beginn]]&lt;1,"",IF(OR(Tabelle1[[#This Row],[Beginn]]="Urlaub",Tabelle1[[#This Row],[Beginn]]="Krank",Tabelle1[[#This Row],[Beginn]]="Feiertag"),8/24,Tabelle1[[#This Row],[Ende]]-Tabelle1[[#This Row],[Beginn]]-Tabelle1[[#This Row],[Pause]]))</f>
        <v/>
      </c>
      <c r="J2297" s="2" t="str">
        <f>IF(ISNUMBER(Tabelle1[[#This Row],[Stunde]]),IF(Tabelle1[[#This Row],[Stunde]]&gt;0,Tabelle1[[#This Row],[Stunde]]*$J$1*24,""),"")</f>
        <v/>
      </c>
      <c r="K2297">
        <f>IF(MOD(Tabelle1[[#This Row],[Datum]],7)=1,SUMIF(Tabelle1[Datum],"&lt;="&amp;Tabelle1[[#This Row],[Datum]],Tabelle1[Betrag]),"")</f>
        <v>506.55999999999995</v>
      </c>
      <c r="L2297" s="6">
        <f>IF(MOD(Tabelle1[[#This Row],[Datum]],7)=1,SUMIF(Tabelle1[Datum],"&lt;="&amp;Tabelle1[[#This Row],[Datum]],Tabelle1[Stunde]),"")</f>
        <v>1.3333333333333333</v>
      </c>
    </row>
    <row r="2298" spans="2:12" hidden="1">
      <c r="B2298">
        <f>IF(Tabelle1[[#This Row],[Datum]]&lt;1,"",YEAR(Tabelle1[[#This Row],[Datum]]))</f>
        <v>2031</v>
      </c>
      <c r="C2298">
        <f>IF(Tabelle1[[#This Row],[Datum]]&lt;1,"",MONTH(Tabelle1[[#This Row],[Datum]]))</f>
        <v>4</v>
      </c>
      <c r="D2298" t="str">
        <f>IF(Tabelle1[[#This Row],[Verdienst]]="","",_xlfn.ISOWEEKNUM(Tabelle1[[#This Row],[Datum]]))</f>
        <v/>
      </c>
      <c r="E2298" s="5">
        <v>47952</v>
      </c>
      <c r="F2298" s="4"/>
      <c r="G2298" s="4"/>
      <c r="I2298" s="6" t="str">
        <f>IF(Tabelle1[[#This Row],[Beginn]]&lt;1,"",IF(OR(Tabelle1[[#This Row],[Beginn]]="Urlaub",Tabelle1[[#This Row],[Beginn]]="Krank",Tabelle1[[#This Row],[Beginn]]="Feiertag"),8/24,Tabelle1[[#This Row],[Ende]]-Tabelle1[[#This Row],[Beginn]]-Tabelle1[[#This Row],[Pause]]))</f>
        <v/>
      </c>
      <c r="J2298" s="2" t="str">
        <f>IF(ISNUMBER(Tabelle1[[#This Row],[Stunde]]),IF(Tabelle1[[#This Row],[Stunde]]&gt;0,Tabelle1[[#This Row],[Stunde]]*$J$1*24,""),"")</f>
        <v/>
      </c>
      <c r="K2298" t="str">
        <f>IF(MOD(Tabelle1[[#This Row],[Datum]],7)=1,SUMIF(Tabelle1[Datum],"&lt;="&amp;Tabelle1[[#This Row],[Datum]],Tabelle1[Betrag]),"")</f>
        <v/>
      </c>
      <c r="L2298" s="6" t="str">
        <f>IF(MOD(Tabelle1[[#This Row],[Datum]],7)=1,SUMIF(Tabelle1[Datum],"&lt;="&amp;Tabelle1[[#This Row],[Datum]],Tabelle1[Stunde]),"")</f>
        <v/>
      </c>
    </row>
    <row r="2299" spans="2:12" hidden="1">
      <c r="B2299">
        <f>IF(Tabelle1[[#This Row],[Datum]]&lt;1,"",YEAR(Tabelle1[[#This Row],[Datum]]))</f>
        <v>2031</v>
      </c>
      <c r="C2299">
        <f>IF(Tabelle1[[#This Row],[Datum]]&lt;1,"",MONTH(Tabelle1[[#This Row],[Datum]]))</f>
        <v>4</v>
      </c>
      <c r="D2299" t="str">
        <f>IF(Tabelle1[[#This Row],[Verdienst]]="","",_xlfn.ISOWEEKNUM(Tabelle1[[#This Row],[Datum]]))</f>
        <v/>
      </c>
      <c r="E2299" s="5">
        <v>47953</v>
      </c>
      <c r="F2299" s="4"/>
      <c r="G2299" s="4"/>
      <c r="I2299" s="6" t="str">
        <f>IF(Tabelle1[[#This Row],[Beginn]]&lt;1,"",IF(OR(Tabelle1[[#This Row],[Beginn]]="Urlaub",Tabelle1[[#This Row],[Beginn]]="Krank",Tabelle1[[#This Row],[Beginn]]="Feiertag"),8/24,Tabelle1[[#This Row],[Ende]]-Tabelle1[[#This Row],[Beginn]]-Tabelle1[[#This Row],[Pause]]))</f>
        <v/>
      </c>
      <c r="J2299" s="2" t="str">
        <f>IF(ISNUMBER(Tabelle1[[#This Row],[Stunde]]),IF(Tabelle1[[#This Row],[Stunde]]&gt;0,Tabelle1[[#This Row],[Stunde]]*$J$1*24,""),"")</f>
        <v/>
      </c>
      <c r="K2299" t="str">
        <f>IF(MOD(Tabelle1[[#This Row],[Datum]],7)=1,SUMIF(Tabelle1[Datum],"&lt;="&amp;Tabelle1[[#This Row],[Datum]],Tabelle1[Betrag]),"")</f>
        <v/>
      </c>
      <c r="L2299" s="6" t="str">
        <f>IF(MOD(Tabelle1[[#This Row],[Datum]],7)=1,SUMIF(Tabelle1[Datum],"&lt;="&amp;Tabelle1[[#This Row],[Datum]],Tabelle1[Stunde]),"")</f>
        <v/>
      </c>
    </row>
    <row r="2300" spans="2:12" hidden="1">
      <c r="B2300">
        <f>IF(Tabelle1[[#This Row],[Datum]]&lt;1,"",YEAR(Tabelle1[[#This Row],[Datum]]))</f>
        <v>2031</v>
      </c>
      <c r="C2300">
        <f>IF(Tabelle1[[#This Row],[Datum]]&lt;1,"",MONTH(Tabelle1[[#This Row],[Datum]]))</f>
        <v>4</v>
      </c>
      <c r="D2300" t="str">
        <f>IF(Tabelle1[[#This Row],[Verdienst]]="","",_xlfn.ISOWEEKNUM(Tabelle1[[#This Row],[Datum]]))</f>
        <v/>
      </c>
      <c r="E2300" s="5">
        <v>47954</v>
      </c>
      <c r="F2300" s="4"/>
      <c r="G2300" s="4"/>
      <c r="I2300" s="6" t="str">
        <f>IF(Tabelle1[[#This Row],[Beginn]]&lt;1,"",IF(OR(Tabelle1[[#This Row],[Beginn]]="Urlaub",Tabelle1[[#This Row],[Beginn]]="Krank",Tabelle1[[#This Row],[Beginn]]="Feiertag"),8/24,Tabelle1[[#This Row],[Ende]]-Tabelle1[[#This Row],[Beginn]]-Tabelle1[[#This Row],[Pause]]))</f>
        <v/>
      </c>
      <c r="J2300" s="2" t="str">
        <f>IF(ISNUMBER(Tabelle1[[#This Row],[Stunde]]),IF(Tabelle1[[#This Row],[Stunde]]&gt;0,Tabelle1[[#This Row],[Stunde]]*$J$1*24,""),"")</f>
        <v/>
      </c>
      <c r="K2300" t="str">
        <f>IF(MOD(Tabelle1[[#This Row],[Datum]],7)=1,SUMIF(Tabelle1[Datum],"&lt;="&amp;Tabelle1[[#This Row],[Datum]],Tabelle1[Betrag]),"")</f>
        <v/>
      </c>
      <c r="L2300" s="6" t="str">
        <f>IF(MOD(Tabelle1[[#This Row],[Datum]],7)=1,SUMIF(Tabelle1[Datum],"&lt;="&amp;Tabelle1[[#This Row],[Datum]],Tabelle1[Stunde]),"")</f>
        <v/>
      </c>
    </row>
    <row r="2301" spans="2:12" hidden="1">
      <c r="B2301">
        <f>IF(Tabelle1[[#This Row],[Datum]]&lt;1,"",YEAR(Tabelle1[[#This Row],[Datum]]))</f>
        <v>2031</v>
      </c>
      <c r="C2301">
        <f>IF(Tabelle1[[#This Row],[Datum]]&lt;1,"",MONTH(Tabelle1[[#This Row],[Datum]]))</f>
        <v>4</v>
      </c>
      <c r="D2301" t="str">
        <f>IF(Tabelle1[[#This Row],[Verdienst]]="","",_xlfn.ISOWEEKNUM(Tabelle1[[#This Row],[Datum]]))</f>
        <v/>
      </c>
      <c r="E2301" s="5">
        <v>47955</v>
      </c>
      <c r="F2301" s="4"/>
      <c r="G2301" s="4"/>
      <c r="I2301" s="6" t="str">
        <f>IF(Tabelle1[[#This Row],[Beginn]]&lt;1,"",IF(OR(Tabelle1[[#This Row],[Beginn]]="Urlaub",Tabelle1[[#This Row],[Beginn]]="Krank",Tabelle1[[#This Row],[Beginn]]="Feiertag"),8/24,Tabelle1[[#This Row],[Ende]]-Tabelle1[[#This Row],[Beginn]]-Tabelle1[[#This Row],[Pause]]))</f>
        <v/>
      </c>
      <c r="J2301" s="2" t="str">
        <f>IF(ISNUMBER(Tabelle1[[#This Row],[Stunde]]),IF(Tabelle1[[#This Row],[Stunde]]&gt;0,Tabelle1[[#This Row],[Stunde]]*$J$1*24,""),"")</f>
        <v/>
      </c>
      <c r="K2301" t="str">
        <f>IF(MOD(Tabelle1[[#This Row],[Datum]],7)=1,SUMIF(Tabelle1[Datum],"&lt;="&amp;Tabelle1[[#This Row],[Datum]],Tabelle1[Betrag]),"")</f>
        <v/>
      </c>
      <c r="L2301" s="6" t="str">
        <f>IF(MOD(Tabelle1[[#This Row],[Datum]],7)=1,SUMIF(Tabelle1[Datum],"&lt;="&amp;Tabelle1[[#This Row],[Datum]],Tabelle1[Stunde]),"")</f>
        <v/>
      </c>
    </row>
    <row r="2302" spans="2:12" hidden="1">
      <c r="B2302">
        <f>IF(Tabelle1[[#This Row],[Datum]]&lt;1,"",YEAR(Tabelle1[[#This Row],[Datum]]))</f>
        <v>2031</v>
      </c>
      <c r="C2302">
        <f>IF(Tabelle1[[#This Row],[Datum]]&lt;1,"",MONTH(Tabelle1[[#This Row],[Datum]]))</f>
        <v>4</v>
      </c>
      <c r="D2302" t="str">
        <f>IF(Tabelle1[[#This Row],[Verdienst]]="","",_xlfn.ISOWEEKNUM(Tabelle1[[#This Row],[Datum]]))</f>
        <v/>
      </c>
      <c r="E2302" s="5">
        <v>47956</v>
      </c>
      <c r="F2302" s="4"/>
      <c r="G2302" s="4"/>
      <c r="I2302" s="6" t="str">
        <f>IF(Tabelle1[[#This Row],[Beginn]]&lt;1,"",IF(OR(Tabelle1[[#This Row],[Beginn]]="Urlaub",Tabelle1[[#This Row],[Beginn]]="Krank",Tabelle1[[#This Row],[Beginn]]="Feiertag"),8/24,Tabelle1[[#This Row],[Ende]]-Tabelle1[[#This Row],[Beginn]]-Tabelle1[[#This Row],[Pause]]))</f>
        <v/>
      </c>
      <c r="J2302" s="2" t="str">
        <f>IF(ISNUMBER(Tabelle1[[#This Row],[Stunde]]),IF(Tabelle1[[#This Row],[Stunde]]&gt;0,Tabelle1[[#This Row],[Stunde]]*$J$1*24,""),"")</f>
        <v/>
      </c>
      <c r="K2302" t="str">
        <f>IF(MOD(Tabelle1[[#This Row],[Datum]],7)=1,SUMIF(Tabelle1[Datum],"&lt;="&amp;Tabelle1[[#This Row],[Datum]],Tabelle1[Betrag]),"")</f>
        <v/>
      </c>
      <c r="L2302" s="6" t="str">
        <f>IF(MOD(Tabelle1[[#This Row],[Datum]],7)=1,SUMIF(Tabelle1[Datum],"&lt;="&amp;Tabelle1[[#This Row],[Datum]],Tabelle1[Stunde]),"")</f>
        <v/>
      </c>
    </row>
    <row r="2303" spans="2:12" hidden="1">
      <c r="B2303">
        <f>IF(Tabelle1[[#This Row],[Datum]]&lt;1,"",YEAR(Tabelle1[[#This Row],[Datum]]))</f>
        <v>2031</v>
      </c>
      <c r="C2303">
        <f>IF(Tabelle1[[#This Row],[Datum]]&lt;1,"",MONTH(Tabelle1[[#This Row],[Datum]]))</f>
        <v>4</v>
      </c>
      <c r="D2303" t="str">
        <f>IF(Tabelle1[[#This Row],[Verdienst]]="","",_xlfn.ISOWEEKNUM(Tabelle1[[#This Row],[Datum]]))</f>
        <v/>
      </c>
      <c r="E2303" s="5">
        <v>47957</v>
      </c>
      <c r="F2303" s="4"/>
      <c r="G2303" s="4"/>
      <c r="I2303" s="6" t="str">
        <f>IF(Tabelle1[[#This Row],[Beginn]]&lt;1,"",IF(OR(Tabelle1[[#This Row],[Beginn]]="Urlaub",Tabelle1[[#This Row],[Beginn]]="Krank",Tabelle1[[#This Row],[Beginn]]="Feiertag"),8/24,Tabelle1[[#This Row],[Ende]]-Tabelle1[[#This Row],[Beginn]]-Tabelle1[[#This Row],[Pause]]))</f>
        <v/>
      </c>
      <c r="J2303" s="2" t="str">
        <f>IF(ISNUMBER(Tabelle1[[#This Row],[Stunde]]),IF(Tabelle1[[#This Row],[Stunde]]&gt;0,Tabelle1[[#This Row],[Stunde]]*$J$1*24,""),"")</f>
        <v/>
      </c>
      <c r="K2303" t="str">
        <f>IF(MOD(Tabelle1[[#This Row],[Datum]],7)=1,SUMIF(Tabelle1[Datum],"&lt;="&amp;Tabelle1[[#This Row],[Datum]],Tabelle1[Betrag]),"")</f>
        <v/>
      </c>
      <c r="L2303" s="6" t="str">
        <f>IF(MOD(Tabelle1[[#This Row],[Datum]],7)=1,SUMIF(Tabelle1[Datum],"&lt;="&amp;Tabelle1[[#This Row],[Datum]],Tabelle1[Stunde]),"")</f>
        <v/>
      </c>
    </row>
    <row r="2304" spans="2:12" hidden="1">
      <c r="B2304">
        <f>IF(Tabelle1[[#This Row],[Datum]]&lt;1,"",YEAR(Tabelle1[[#This Row],[Datum]]))</f>
        <v>2031</v>
      </c>
      <c r="C2304">
        <f>IF(Tabelle1[[#This Row],[Datum]]&lt;1,"",MONTH(Tabelle1[[#This Row],[Datum]]))</f>
        <v>4</v>
      </c>
      <c r="D2304">
        <f>IF(Tabelle1[[#This Row],[Verdienst]]="","",_xlfn.ISOWEEKNUM(Tabelle1[[#This Row],[Datum]]))</f>
        <v>16</v>
      </c>
      <c r="E2304" s="5">
        <v>47958</v>
      </c>
      <c r="F2304" s="4"/>
      <c r="G2304" s="4"/>
      <c r="I2304" s="6" t="str">
        <f>IF(Tabelle1[[#This Row],[Beginn]]&lt;1,"",IF(OR(Tabelle1[[#This Row],[Beginn]]="Urlaub",Tabelle1[[#This Row],[Beginn]]="Krank",Tabelle1[[#This Row],[Beginn]]="Feiertag"),8/24,Tabelle1[[#This Row],[Ende]]-Tabelle1[[#This Row],[Beginn]]-Tabelle1[[#This Row],[Pause]]))</f>
        <v/>
      </c>
      <c r="J2304" s="2" t="str">
        <f>IF(ISNUMBER(Tabelle1[[#This Row],[Stunde]]),IF(Tabelle1[[#This Row],[Stunde]]&gt;0,Tabelle1[[#This Row],[Stunde]]*$J$1*24,""),"")</f>
        <v/>
      </c>
      <c r="K2304">
        <f>IF(MOD(Tabelle1[[#This Row],[Datum]],7)=1,SUMIF(Tabelle1[Datum],"&lt;="&amp;Tabelle1[[#This Row],[Datum]],Tabelle1[Betrag]),"")</f>
        <v>506.55999999999995</v>
      </c>
      <c r="L2304" s="6">
        <f>IF(MOD(Tabelle1[[#This Row],[Datum]],7)=1,SUMIF(Tabelle1[Datum],"&lt;="&amp;Tabelle1[[#This Row],[Datum]],Tabelle1[Stunde]),"")</f>
        <v>1.3333333333333333</v>
      </c>
    </row>
    <row r="2305" spans="2:12" hidden="1">
      <c r="B2305">
        <f>IF(Tabelle1[[#This Row],[Datum]]&lt;1,"",YEAR(Tabelle1[[#This Row],[Datum]]))</f>
        <v>2031</v>
      </c>
      <c r="C2305">
        <f>IF(Tabelle1[[#This Row],[Datum]]&lt;1,"",MONTH(Tabelle1[[#This Row],[Datum]]))</f>
        <v>4</v>
      </c>
      <c r="D2305" t="str">
        <f>IF(Tabelle1[[#This Row],[Verdienst]]="","",_xlfn.ISOWEEKNUM(Tabelle1[[#This Row],[Datum]]))</f>
        <v/>
      </c>
      <c r="E2305" s="5">
        <v>47959</v>
      </c>
      <c r="F2305" s="4"/>
      <c r="G2305" s="4"/>
      <c r="I2305" s="6" t="str">
        <f>IF(Tabelle1[[#This Row],[Beginn]]&lt;1,"",IF(OR(Tabelle1[[#This Row],[Beginn]]="Urlaub",Tabelle1[[#This Row],[Beginn]]="Krank",Tabelle1[[#This Row],[Beginn]]="Feiertag"),8/24,Tabelle1[[#This Row],[Ende]]-Tabelle1[[#This Row],[Beginn]]-Tabelle1[[#This Row],[Pause]]))</f>
        <v/>
      </c>
      <c r="J2305" s="2" t="str">
        <f>IF(ISNUMBER(Tabelle1[[#This Row],[Stunde]]),IF(Tabelle1[[#This Row],[Stunde]]&gt;0,Tabelle1[[#This Row],[Stunde]]*$J$1*24,""),"")</f>
        <v/>
      </c>
      <c r="K2305" t="str">
        <f>IF(MOD(Tabelle1[[#This Row],[Datum]],7)=1,SUMIF(Tabelle1[Datum],"&lt;="&amp;Tabelle1[[#This Row],[Datum]],Tabelle1[Betrag]),"")</f>
        <v/>
      </c>
      <c r="L2305" s="6" t="str">
        <f>IF(MOD(Tabelle1[[#This Row],[Datum]],7)=1,SUMIF(Tabelle1[Datum],"&lt;="&amp;Tabelle1[[#This Row],[Datum]],Tabelle1[Stunde]),"")</f>
        <v/>
      </c>
    </row>
    <row r="2306" spans="2:12" hidden="1">
      <c r="B2306">
        <f>IF(Tabelle1[[#This Row],[Datum]]&lt;1,"",YEAR(Tabelle1[[#This Row],[Datum]]))</f>
        <v>2031</v>
      </c>
      <c r="C2306">
        <f>IF(Tabelle1[[#This Row],[Datum]]&lt;1,"",MONTH(Tabelle1[[#This Row],[Datum]]))</f>
        <v>4</v>
      </c>
      <c r="D2306" t="str">
        <f>IF(Tabelle1[[#This Row],[Verdienst]]="","",_xlfn.ISOWEEKNUM(Tabelle1[[#This Row],[Datum]]))</f>
        <v/>
      </c>
      <c r="E2306" s="5">
        <v>47960</v>
      </c>
      <c r="F2306" s="4"/>
      <c r="G2306" s="4"/>
      <c r="I2306" s="6" t="str">
        <f>IF(Tabelle1[[#This Row],[Beginn]]&lt;1,"",IF(OR(Tabelle1[[#This Row],[Beginn]]="Urlaub",Tabelle1[[#This Row],[Beginn]]="Krank",Tabelle1[[#This Row],[Beginn]]="Feiertag"),8/24,Tabelle1[[#This Row],[Ende]]-Tabelle1[[#This Row],[Beginn]]-Tabelle1[[#This Row],[Pause]]))</f>
        <v/>
      </c>
      <c r="J2306" s="2" t="str">
        <f>IF(ISNUMBER(Tabelle1[[#This Row],[Stunde]]),IF(Tabelle1[[#This Row],[Stunde]]&gt;0,Tabelle1[[#This Row],[Stunde]]*$J$1*24,""),"")</f>
        <v/>
      </c>
      <c r="K2306" t="str">
        <f>IF(MOD(Tabelle1[[#This Row],[Datum]],7)=1,SUMIF(Tabelle1[Datum],"&lt;="&amp;Tabelle1[[#This Row],[Datum]],Tabelle1[Betrag]),"")</f>
        <v/>
      </c>
      <c r="L2306" s="6" t="str">
        <f>IF(MOD(Tabelle1[[#This Row],[Datum]],7)=1,SUMIF(Tabelle1[Datum],"&lt;="&amp;Tabelle1[[#This Row],[Datum]],Tabelle1[Stunde]),"")</f>
        <v/>
      </c>
    </row>
    <row r="2307" spans="2:12" hidden="1">
      <c r="B2307">
        <f>IF(Tabelle1[[#This Row],[Datum]]&lt;1,"",YEAR(Tabelle1[[#This Row],[Datum]]))</f>
        <v>2031</v>
      </c>
      <c r="C2307">
        <f>IF(Tabelle1[[#This Row],[Datum]]&lt;1,"",MONTH(Tabelle1[[#This Row],[Datum]]))</f>
        <v>4</v>
      </c>
      <c r="D2307" t="str">
        <f>IF(Tabelle1[[#This Row],[Verdienst]]="","",_xlfn.ISOWEEKNUM(Tabelle1[[#This Row],[Datum]]))</f>
        <v/>
      </c>
      <c r="E2307" s="5">
        <v>47961</v>
      </c>
      <c r="F2307" s="4"/>
      <c r="G2307" s="4"/>
      <c r="I2307" s="6" t="str">
        <f>IF(Tabelle1[[#This Row],[Beginn]]&lt;1,"",IF(OR(Tabelle1[[#This Row],[Beginn]]="Urlaub",Tabelle1[[#This Row],[Beginn]]="Krank",Tabelle1[[#This Row],[Beginn]]="Feiertag"),8/24,Tabelle1[[#This Row],[Ende]]-Tabelle1[[#This Row],[Beginn]]-Tabelle1[[#This Row],[Pause]]))</f>
        <v/>
      </c>
      <c r="J2307" s="2" t="str">
        <f>IF(ISNUMBER(Tabelle1[[#This Row],[Stunde]]),IF(Tabelle1[[#This Row],[Stunde]]&gt;0,Tabelle1[[#This Row],[Stunde]]*$J$1*24,""),"")</f>
        <v/>
      </c>
      <c r="K2307" t="str">
        <f>IF(MOD(Tabelle1[[#This Row],[Datum]],7)=1,SUMIF(Tabelle1[Datum],"&lt;="&amp;Tabelle1[[#This Row],[Datum]],Tabelle1[Betrag]),"")</f>
        <v/>
      </c>
      <c r="L2307" s="6" t="str">
        <f>IF(MOD(Tabelle1[[#This Row],[Datum]],7)=1,SUMIF(Tabelle1[Datum],"&lt;="&amp;Tabelle1[[#This Row],[Datum]],Tabelle1[Stunde]),"")</f>
        <v/>
      </c>
    </row>
    <row r="2308" spans="2:12" hidden="1">
      <c r="B2308">
        <f>IF(Tabelle1[[#This Row],[Datum]]&lt;1,"",YEAR(Tabelle1[[#This Row],[Datum]]))</f>
        <v>2031</v>
      </c>
      <c r="C2308">
        <f>IF(Tabelle1[[#This Row],[Datum]]&lt;1,"",MONTH(Tabelle1[[#This Row],[Datum]]))</f>
        <v>4</v>
      </c>
      <c r="D2308" t="str">
        <f>IF(Tabelle1[[#This Row],[Verdienst]]="","",_xlfn.ISOWEEKNUM(Tabelle1[[#This Row],[Datum]]))</f>
        <v/>
      </c>
      <c r="E2308" s="5">
        <v>47962</v>
      </c>
      <c r="F2308" s="4"/>
      <c r="G2308" s="4"/>
      <c r="I2308" s="6" t="str">
        <f>IF(Tabelle1[[#This Row],[Beginn]]&lt;1,"",IF(OR(Tabelle1[[#This Row],[Beginn]]="Urlaub",Tabelle1[[#This Row],[Beginn]]="Krank",Tabelle1[[#This Row],[Beginn]]="Feiertag"),8/24,Tabelle1[[#This Row],[Ende]]-Tabelle1[[#This Row],[Beginn]]-Tabelle1[[#This Row],[Pause]]))</f>
        <v/>
      </c>
      <c r="J2308" s="2" t="str">
        <f>IF(ISNUMBER(Tabelle1[[#This Row],[Stunde]]),IF(Tabelle1[[#This Row],[Stunde]]&gt;0,Tabelle1[[#This Row],[Stunde]]*$J$1*24,""),"")</f>
        <v/>
      </c>
      <c r="K2308" t="str">
        <f>IF(MOD(Tabelle1[[#This Row],[Datum]],7)=1,SUMIF(Tabelle1[Datum],"&lt;="&amp;Tabelle1[[#This Row],[Datum]],Tabelle1[Betrag]),"")</f>
        <v/>
      </c>
      <c r="L2308" s="6" t="str">
        <f>IF(MOD(Tabelle1[[#This Row],[Datum]],7)=1,SUMIF(Tabelle1[Datum],"&lt;="&amp;Tabelle1[[#This Row],[Datum]],Tabelle1[Stunde]),"")</f>
        <v/>
      </c>
    </row>
    <row r="2309" spans="2:12" hidden="1">
      <c r="B2309">
        <f>IF(Tabelle1[[#This Row],[Datum]]&lt;1,"",YEAR(Tabelle1[[#This Row],[Datum]]))</f>
        <v>2031</v>
      </c>
      <c r="C2309">
        <f>IF(Tabelle1[[#This Row],[Datum]]&lt;1,"",MONTH(Tabelle1[[#This Row],[Datum]]))</f>
        <v>4</v>
      </c>
      <c r="D2309" t="str">
        <f>IF(Tabelle1[[#This Row],[Verdienst]]="","",_xlfn.ISOWEEKNUM(Tabelle1[[#This Row],[Datum]]))</f>
        <v/>
      </c>
      <c r="E2309" s="5">
        <v>47963</v>
      </c>
      <c r="F2309" s="4"/>
      <c r="G2309" s="4"/>
      <c r="I2309" s="6" t="str">
        <f>IF(Tabelle1[[#This Row],[Beginn]]&lt;1,"",IF(OR(Tabelle1[[#This Row],[Beginn]]="Urlaub",Tabelle1[[#This Row],[Beginn]]="Krank",Tabelle1[[#This Row],[Beginn]]="Feiertag"),8/24,Tabelle1[[#This Row],[Ende]]-Tabelle1[[#This Row],[Beginn]]-Tabelle1[[#This Row],[Pause]]))</f>
        <v/>
      </c>
      <c r="J2309" s="2" t="str">
        <f>IF(ISNUMBER(Tabelle1[[#This Row],[Stunde]]),IF(Tabelle1[[#This Row],[Stunde]]&gt;0,Tabelle1[[#This Row],[Stunde]]*$J$1*24,""),"")</f>
        <v/>
      </c>
      <c r="K2309" t="str">
        <f>IF(MOD(Tabelle1[[#This Row],[Datum]],7)=1,SUMIF(Tabelle1[Datum],"&lt;="&amp;Tabelle1[[#This Row],[Datum]],Tabelle1[Betrag]),"")</f>
        <v/>
      </c>
      <c r="L2309" s="6" t="str">
        <f>IF(MOD(Tabelle1[[#This Row],[Datum]],7)=1,SUMIF(Tabelle1[Datum],"&lt;="&amp;Tabelle1[[#This Row],[Datum]],Tabelle1[Stunde]),"")</f>
        <v/>
      </c>
    </row>
    <row r="2310" spans="2:12" hidden="1">
      <c r="B2310">
        <f>IF(Tabelle1[[#This Row],[Datum]]&lt;1,"",YEAR(Tabelle1[[#This Row],[Datum]]))</f>
        <v>2031</v>
      </c>
      <c r="C2310">
        <f>IF(Tabelle1[[#This Row],[Datum]]&lt;1,"",MONTH(Tabelle1[[#This Row],[Datum]]))</f>
        <v>4</v>
      </c>
      <c r="D2310" t="str">
        <f>IF(Tabelle1[[#This Row],[Verdienst]]="","",_xlfn.ISOWEEKNUM(Tabelle1[[#This Row],[Datum]]))</f>
        <v/>
      </c>
      <c r="E2310" s="5">
        <v>47964</v>
      </c>
      <c r="F2310" s="4"/>
      <c r="G2310" s="4"/>
      <c r="I2310" s="6" t="str">
        <f>IF(Tabelle1[[#This Row],[Beginn]]&lt;1,"",IF(OR(Tabelle1[[#This Row],[Beginn]]="Urlaub",Tabelle1[[#This Row],[Beginn]]="Krank",Tabelle1[[#This Row],[Beginn]]="Feiertag"),8/24,Tabelle1[[#This Row],[Ende]]-Tabelle1[[#This Row],[Beginn]]-Tabelle1[[#This Row],[Pause]]))</f>
        <v/>
      </c>
      <c r="J2310" s="2" t="str">
        <f>IF(ISNUMBER(Tabelle1[[#This Row],[Stunde]]),IF(Tabelle1[[#This Row],[Stunde]]&gt;0,Tabelle1[[#This Row],[Stunde]]*$J$1*24,""),"")</f>
        <v/>
      </c>
      <c r="K2310" t="str">
        <f>IF(MOD(Tabelle1[[#This Row],[Datum]],7)=1,SUMIF(Tabelle1[Datum],"&lt;="&amp;Tabelle1[[#This Row],[Datum]],Tabelle1[Betrag]),"")</f>
        <v/>
      </c>
      <c r="L2310" s="6" t="str">
        <f>IF(MOD(Tabelle1[[#This Row],[Datum]],7)=1,SUMIF(Tabelle1[Datum],"&lt;="&amp;Tabelle1[[#This Row],[Datum]],Tabelle1[Stunde]),"")</f>
        <v/>
      </c>
    </row>
    <row r="2311" spans="2:12" hidden="1">
      <c r="B2311">
        <f>IF(Tabelle1[[#This Row],[Datum]]&lt;1,"",YEAR(Tabelle1[[#This Row],[Datum]]))</f>
        <v>2031</v>
      </c>
      <c r="C2311">
        <f>IF(Tabelle1[[#This Row],[Datum]]&lt;1,"",MONTH(Tabelle1[[#This Row],[Datum]]))</f>
        <v>4</v>
      </c>
      <c r="D2311">
        <f>IF(Tabelle1[[#This Row],[Verdienst]]="","",_xlfn.ISOWEEKNUM(Tabelle1[[#This Row],[Datum]]))</f>
        <v>17</v>
      </c>
      <c r="E2311" s="5">
        <v>47965</v>
      </c>
      <c r="F2311" s="4"/>
      <c r="G2311" s="4"/>
      <c r="I2311" s="6" t="str">
        <f>IF(Tabelle1[[#This Row],[Beginn]]&lt;1,"",IF(OR(Tabelle1[[#This Row],[Beginn]]="Urlaub",Tabelle1[[#This Row],[Beginn]]="Krank",Tabelle1[[#This Row],[Beginn]]="Feiertag"),8/24,Tabelle1[[#This Row],[Ende]]-Tabelle1[[#This Row],[Beginn]]-Tabelle1[[#This Row],[Pause]]))</f>
        <v/>
      </c>
      <c r="J2311" s="2" t="str">
        <f>IF(ISNUMBER(Tabelle1[[#This Row],[Stunde]]),IF(Tabelle1[[#This Row],[Stunde]]&gt;0,Tabelle1[[#This Row],[Stunde]]*$J$1*24,""),"")</f>
        <v/>
      </c>
      <c r="K2311">
        <f>IF(MOD(Tabelle1[[#This Row],[Datum]],7)=1,SUMIF(Tabelle1[Datum],"&lt;="&amp;Tabelle1[[#This Row],[Datum]],Tabelle1[Betrag]),"")</f>
        <v>506.55999999999995</v>
      </c>
      <c r="L2311" s="6">
        <f>IF(MOD(Tabelle1[[#This Row],[Datum]],7)=1,SUMIF(Tabelle1[Datum],"&lt;="&amp;Tabelle1[[#This Row],[Datum]],Tabelle1[Stunde]),"")</f>
        <v>1.3333333333333333</v>
      </c>
    </row>
    <row r="2312" spans="2:12" hidden="1">
      <c r="B2312">
        <f>IF(Tabelle1[[#This Row],[Datum]]&lt;1,"",YEAR(Tabelle1[[#This Row],[Datum]]))</f>
        <v>2031</v>
      </c>
      <c r="C2312">
        <f>IF(Tabelle1[[#This Row],[Datum]]&lt;1,"",MONTH(Tabelle1[[#This Row],[Datum]]))</f>
        <v>4</v>
      </c>
      <c r="D2312" t="str">
        <f>IF(Tabelle1[[#This Row],[Verdienst]]="","",_xlfn.ISOWEEKNUM(Tabelle1[[#This Row],[Datum]]))</f>
        <v/>
      </c>
      <c r="E2312" s="5">
        <v>47966</v>
      </c>
      <c r="F2312" s="4"/>
      <c r="G2312" s="4"/>
      <c r="I2312" s="6" t="str">
        <f>IF(Tabelle1[[#This Row],[Beginn]]&lt;1,"",IF(OR(Tabelle1[[#This Row],[Beginn]]="Urlaub",Tabelle1[[#This Row],[Beginn]]="Krank",Tabelle1[[#This Row],[Beginn]]="Feiertag"),8/24,Tabelle1[[#This Row],[Ende]]-Tabelle1[[#This Row],[Beginn]]-Tabelle1[[#This Row],[Pause]]))</f>
        <v/>
      </c>
      <c r="J2312" s="2" t="str">
        <f>IF(ISNUMBER(Tabelle1[[#This Row],[Stunde]]),IF(Tabelle1[[#This Row],[Stunde]]&gt;0,Tabelle1[[#This Row],[Stunde]]*$J$1*24,""),"")</f>
        <v/>
      </c>
      <c r="K2312" t="str">
        <f>IF(MOD(Tabelle1[[#This Row],[Datum]],7)=1,SUMIF(Tabelle1[Datum],"&lt;="&amp;Tabelle1[[#This Row],[Datum]],Tabelle1[Betrag]),"")</f>
        <v/>
      </c>
      <c r="L2312" s="6" t="str">
        <f>IF(MOD(Tabelle1[[#This Row],[Datum]],7)=1,SUMIF(Tabelle1[Datum],"&lt;="&amp;Tabelle1[[#This Row],[Datum]],Tabelle1[Stunde]),"")</f>
        <v/>
      </c>
    </row>
    <row r="2313" spans="2:12" hidden="1">
      <c r="B2313">
        <f>IF(Tabelle1[[#This Row],[Datum]]&lt;1,"",YEAR(Tabelle1[[#This Row],[Datum]]))</f>
        <v>2031</v>
      </c>
      <c r="C2313">
        <f>IF(Tabelle1[[#This Row],[Datum]]&lt;1,"",MONTH(Tabelle1[[#This Row],[Datum]]))</f>
        <v>4</v>
      </c>
      <c r="D2313" t="str">
        <f>IF(Tabelle1[[#This Row],[Verdienst]]="","",_xlfn.ISOWEEKNUM(Tabelle1[[#This Row],[Datum]]))</f>
        <v/>
      </c>
      <c r="E2313" s="5">
        <v>47967</v>
      </c>
      <c r="F2313" s="4"/>
      <c r="G2313" s="4"/>
      <c r="I2313" s="6" t="str">
        <f>IF(Tabelle1[[#This Row],[Beginn]]&lt;1,"",IF(OR(Tabelle1[[#This Row],[Beginn]]="Urlaub",Tabelle1[[#This Row],[Beginn]]="Krank",Tabelle1[[#This Row],[Beginn]]="Feiertag"),8/24,Tabelle1[[#This Row],[Ende]]-Tabelle1[[#This Row],[Beginn]]-Tabelle1[[#This Row],[Pause]]))</f>
        <v/>
      </c>
      <c r="J2313" s="2" t="str">
        <f>IF(ISNUMBER(Tabelle1[[#This Row],[Stunde]]),IF(Tabelle1[[#This Row],[Stunde]]&gt;0,Tabelle1[[#This Row],[Stunde]]*$J$1*24,""),"")</f>
        <v/>
      </c>
      <c r="K2313" t="str">
        <f>IF(MOD(Tabelle1[[#This Row],[Datum]],7)=1,SUMIF(Tabelle1[Datum],"&lt;="&amp;Tabelle1[[#This Row],[Datum]],Tabelle1[Betrag]),"")</f>
        <v/>
      </c>
      <c r="L2313" s="6" t="str">
        <f>IF(MOD(Tabelle1[[#This Row],[Datum]],7)=1,SUMIF(Tabelle1[Datum],"&lt;="&amp;Tabelle1[[#This Row],[Datum]],Tabelle1[Stunde]),"")</f>
        <v/>
      </c>
    </row>
    <row r="2314" spans="2:12" hidden="1">
      <c r="B2314">
        <f>IF(Tabelle1[[#This Row],[Datum]]&lt;1,"",YEAR(Tabelle1[[#This Row],[Datum]]))</f>
        <v>2031</v>
      </c>
      <c r="C2314">
        <f>IF(Tabelle1[[#This Row],[Datum]]&lt;1,"",MONTH(Tabelle1[[#This Row],[Datum]]))</f>
        <v>4</v>
      </c>
      <c r="D2314" t="str">
        <f>IF(Tabelle1[[#This Row],[Verdienst]]="","",_xlfn.ISOWEEKNUM(Tabelle1[[#This Row],[Datum]]))</f>
        <v/>
      </c>
      <c r="E2314" s="5">
        <v>47968</v>
      </c>
      <c r="F2314" s="4"/>
      <c r="G2314" s="4"/>
      <c r="I2314" s="6" t="str">
        <f>IF(Tabelle1[[#This Row],[Beginn]]&lt;1,"",IF(OR(Tabelle1[[#This Row],[Beginn]]="Urlaub",Tabelle1[[#This Row],[Beginn]]="Krank",Tabelle1[[#This Row],[Beginn]]="Feiertag"),8/24,Tabelle1[[#This Row],[Ende]]-Tabelle1[[#This Row],[Beginn]]-Tabelle1[[#This Row],[Pause]]))</f>
        <v/>
      </c>
      <c r="J2314" s="2" t="str">
        <f>IF(ISNUMBER(Tabelle1[[#This Row],[Stunde]]),IF(Tabelle1[[#This Row],[Stunde]]&gt;0,Tabelle1[[#This Row],[Stunde]]*$J$1*24,""),"")</f>
        <v/>
      </c>
      <c r="K2314" t="str">
        <f>IF(MOD(Tabelle1[[#This Row],[Datum]],7)=1,SUMIF(Tabelle1[Datum],"&lt;="&amp;Tabelle1[[#This Row],[Datum]],Tabelle1[Betrag]),"")</f>
        <v/>
      </c>
      <c r="L2314" s="6" t="str">
        <f>IF(MOD(Tabelle1[[#This Row],[Datum]],7)=1,SUMIF(Tabelle1[Datum],"&lt;="&amp;Tabelle1[[#This Row],[Datum]],Tabelle1[Stunde]),"")</f>
        <v/>
      </c>
    </row>
    <row r="2315" spans="2:12" hidden="1">
      <c r="B2315">
        <f>IF(Tabelle1[[#This Row],[Datum]]&lt;1,"",YEAR(Tabelle1[[#This Row],[Datum]]))</f>
        <v>2031</v>
      </c>
      <c r="C2315">
        <f>IF(Tabelle1[[#This Row],[Datum]]&lt;1,"",MONTH(Tabelle1[[#This Row],[Datum]]))</f>
        <v>5</v>
      </c>
      <c r="D2315" t="str">
        <f>IF(Tabelle1[[#This Row],[Verdienst]]="","",_xlfn.ISOWEEKNUM(Tabelle1[[#This Row],[Datum]]))</f>
        <v/>
      </c>
      <c r="E2315" s="5">
        <v>47969</v>
      </c>
      <c r="F2315" s="4"/>
      <c r="G2315" s="4"/>
      <c r="I2315" s="6" t="str">
        <f>IF(Tabelle1[[#This Row],[Beginn]]&lt;1,"",IF(OR(Tabelle1[[#This Row],[Beginn]]="Urlaub",Tabelle1[[#This Row],[Beginn]]="Krank",Tabelle1[[#This Row],[Beginn]]="Feiertag"),8/24,Tabelle1[[#This Row],[Ende]]-Tabelle1[[#This Row],[Beginn]]-Tabelle1[[#This Row],[Pause]]))</f>
        <v/>
      </c>
      <c r="J2315" s="2" t="str">
        <f>IF(ISNUMBER(Tabelle1[[#This Row],[Stunde]]),IF(Tabelle1[[#This Row],[Stunde]]&gt;0,Tabelle1[[#This Row],[Stunde]]*$J$1*24,""),"")</f>
        <v/>
      </c>
      <c r="K2315" t="str">
        <f>IF(MOD(Tabelle1[[#This Row],[Datum]],7)=1,SUMIF(Tabelle1[Datum],"&lt;="&amp;Tabelle1[[#This Row],[Datum]],Tabelle1[Betrag]),"")</f>
        <v/>
      </c>
      <c r="L2315" s="6" t="str">
        <f>IF(MOD(Tabelle1[[#This Row],[Datum]],7)=1,SUMIF(Tabelle1[Datum],"&lt;="&amp;Tabelle1[[#This Row],[Datum]],Tabelle1[Stunde]),"")</f>
        <v/>
      </c>
    </row>
    <row r="2316" spans="2:12" hidden="1">
      <c r="B2316">
        <f>IF(Tabelle1[[#This Row],[Datum]]&lt;1,"",YEAR(Tabelle1[[#This Row],[Datum]]))</f>
        <v>2031</v>
      </c>
      <c r="C2316">
        <f>IF(Tabelle1[[#This Row],[Datum]]&lt;1,"",MONTH(Tabelle1[[#This Row],[Datum]]))</f>
        <v>5</v>
      </c>
      <c r="D2316" t="str">
        <f>IF(Tabelle1[[#This Row],[Verdienst]]="","",_xlfn.ISOWEEKNUM(Tabelle1[[#This Row],[Datum]]))</f>
        <v/>
      </c>
      <c r="E2316" s="5">
        <v>47970</v>
      </c>
      <c r="F2316" s="4"/>
      <c r="G2316" s="4"/>
      <c r="I2316" s="6" t="str">
        <f>IF(Tabelle1[[#This Row],[Beginn]]&lt;1,"",IF(OR(Tabelle1[[#This Row],[Beginn]]="Urlaub",Tabelle1[[#This Row],[Beginn]]="Krank",Tabelle1[[#This Row],[Beginn]]="Feiertag"),8/24,Tabelle1[[#This Row],[Ende]]-Tabelle1[[#This Row],[Beginn]]-Tabelle1[[#This Row],[Pause]]))</f>
        <v/>
      </c>
      <c r="J2316" s="2" t="str">
        <f>IF(ISNUMBER(Tabelle1[[#This Row],[Stunde]]),IF(Tabelle1[[#This Row],[Stunde]]&gt;0,Tabelle1[[#This Row],[Stunde]]*$J$1*24,""),"")</f>
        <v/>
      </c>
      <c r="K2316" t="str">
        <f>IF(MOD(Tabelle1[[#This Row],[Datum]],7)=1,SUMIF(Tabelle1[Datum],"&lt;="&amp;Tabelle1[[#This Row],[Datum]],Tabelle1[Betrag]),"")</f>
        <v/>
      </c>
      <c r="L2316" s="6" t="str">
        <f>IF(MOD(Tabelle1[[#This Row],[Datum]],7)=1,SUMIF(Tabelle1[Datum],"&lt;="&amp;Tabelle1[[#This Row],[Datum]],Tabelle1[Stunde]),"")</f>
        <v/>
      </c>
    </row>
    <row r="2317" spans="2:12" hidden="1">
      <c r="B2317">
        <f>IF(Tabelle1[[#This Row],[Datum]]&lt;1,"",YEAR(Tabelle1[[#This Row],[Datum]]))</f>
        <v>2031</v>
      </c>
      <c r="C2317">
        <f>IF(Tabelle1[[#This Row],[Datum]]&lt;1,"",MONTH(Tabelle1[[#This Row],[Datum]]))</f>
        <v>5</v>
      </c>
      <c r="D2317" t="str">
        <f>IF(Tabelle1[[#This Row],[Verdienst]]="","",_xlfn.ISOWEEKNUM(Tabelle1[[#This Row],[Datum]]))</f>
        <v/>
      </c>
      <c r="E2317" s="5">
        <v>47971</v>
      </c>
      <c r="F2317" s="4"/>
      <c r="G2317" s="4"/>
      <c r="I2317" s="6" t="str">
        <f>IF(Tabelle1[[#This Row],[Beginn]]&lt;1,"",IF(OR(Tabelle1[[#This Row],[Beginn]]="Urlaub",Tabelle1[[#This Row],[Beginn]]="Krank",Tabelle1[[#This Row],[Beginn]]="Feiertag"),8/24,Tabelle1[[#This Row],[Ende]]-Tabelle1[[#This Row],[Beginn]]-Tabelle1[[#This Row],[Pause]]))</f>
        <v/>
      </c>
      <c r="J2317" s="2" t="str">
        <f>IF(ISNUMBER(Tabelle1[[#This Row],[Stunde]]),IF(Tabelle1[[#This Row],[Stunde]]&gt;0,Tabelle1[[#This Row],[Stunde]]*$J$1*24,""),"")</f>
        <v/>
      </c>
      <c r="K2317" t="str">
        <f>IF(MOD(Tabelle1[[#This Row],[Datum]],7)=1,SUMIF(Tabelle1[Datum],"&lt;="&amp;Tabelle1[[#This Row],[Datum]],Tabelle1[Betrag]),"")</f>
        <v/>
      </c>
      <c r="L2317" s="6" t="str">
        <f>IF(MOD(Tabelle1[[#This Row],[Datum]],7)=1,SUMIF(Tabelle1[Datum],"&lt;="&amp;Tabelle1[[#This Row],[Datum]],Tabelle1[Stunde]),"")</f>
        <v/>
      </c>
    </row>
    <row r="2318" spans="2:12" hidden="1">
      <c r="B2318">
        <f>IF(Tabelle1[[#This Row],[Datum]]&lt;1,"",YEAR(Tabelle1[[#This Row],[Datum]]))</f>
        <v>2031</v>
      </c>
      <c r="C2318">
        <f>IF(Tabelle1[[#This Row],[Datum]]&lt;1,"",MONTH(Tabelle1[[#This Row],[Datum]]))</f>
        <v>5</v>
      </c>
      <c r="D2318">
        <f>IF(Tabelle1[[#This Row],[Verdienst]]="","",_xlfn.ISOWEEKNUM(Tabelle1[[#This Row],[Datum]]))</f>
        <v>18</v>
      </c>
      <c r="E2318" s="5">
        <v>47972</v>
      </c>
      <c r="F2318" s="4"/>
      <c r="G2318" s="4"/>
      <c r="I2318" s="6" t="str">
        <f>IF(Tabelle1[[#This Row],[Beginn]]&lt;1,"",IF(OR(Tabelle1[[#This Row],[Beginn]]="Urlaub",Tabelle1[[#This Row],[Beginn]]="Krank",Tabelle1[[#This Row],[Beginn]]="Feiertag"),8/24,Tabelle1[[#This Row],[Ende]]-Tabelle1[[#This Row],[Beginn]]-Tabelle1[[#This Row],[Pause]]))</f>
        <v/>
      </c>
      <c r="J2318" s="2" t="str">
        <f>IF(ISNUMBER(Tabelle1[[#This Row],[Stunde]]),IF(Tabelle1[[#This Row],[Stunde]]&gt;0,Tabelle1[[#This Row],[Stunde]]*$J$1*24,""),"")</f>
        <v/>
      </c>
      <c r="K2318">
        <f>IF(MOD(Tabelle1[[#This Row],[Datum]],7)=1,SUMIF(Tabelle1[Datum],"&lt;="&amp;Tabelle1[[#This Row],[Datum]],Tabelle1[Betrag]),"")</f>
        <v>506.55999999999995</v>
      </c>
      <c r="L2318" s="6">
        <f>IF(MOD(Tabelle1[[#This Row],[Datum]],7)=1,SUMIF(Tabelle1[Datum],"&lt;="&amp;Tabelle1[[#This Row],[Datum]],Tabelle1[Stunde]),"")</f>
        <v>1.3333333333333333</v>
      </c>
    </row>
    <row r="2319" spans="2:12" hidden="1">
      <c r="B2319">
        <f>IF(Tabelle1[[#This Row],[Datum]]&lt;1,"",YEAR(Tabelle1[[#This Row],[Datum]]))</f>
        <v>2031</v>
      </c>
      <c r="C2319">
        <f>IF(Tabelle1[[#This Row],[Datum]]&lt;1,"",MONTH(Tabelle1[[#This Row],[Datum]]))</f>
        <v>5</v>
      </c>
      <c r="D2319" t="str">
        <f>IF(Tabelle1[[#This Row],[Verdienst]]="","",_xlfn.ISOWEEKNUM(Tabelle1[[#This Row],[Datum]]))</f>
        <v/>
      </c>
      <c r="E2319" s="5">
        <v>47973</v>
      </c>
      <c r="F2319" s="4"/>
      <c r="G2319" s="4"/>
      <c r="I2319" s="6" t="str">
        <f>IF(Tabelle1[[#This Row],[Beginn]]&lt;1,"",IF(OR(Tabelle1[[#This Row],[Beginn]]="Urlaub",Tabelle1[[#This Row],[Beginn]]="Krank",Tabelle1[[#This Row],[Beginn]]="Feiertag"),8/24,Tabelle1[[#This Row],[Ende]]-Tabelle1[[#This Row],[Beginn]]-Tabelle1[[#This Row],[Pause]]))</f>
        <v/>
      </c>
      <c r="J2319" s="2" t="str">
        <f>IF(ISNUMBER(Tabelle1[[#This Row],[Stunde]]),IF(Tabelle1[[#This Row],[Stunde]]&gt;0,Tabelle1[[#This Row],[Stunde]]*$J$1*24,""),"")</f>
        <v/>
      </c>
      <c r="K2319" t="str">
        <f>IF(MOD(Tabelle1[[#This Row],[Datum]],7)=1,SUMIF(Tabelle1[Datum],"&lt;="&amp;Tabelle1[[#This Row],[Datum]],Tabelle1[Betrag]),"")</f>
        <v/>
      </c>
      <c r="L2319" s="6" t="str">
        <f>IF(MOD(Tabelle1[[#This Row],[Datum]],7)=1,SUMIF(Tabelle1[Datum],"&lt;="&amp;Tabelle1[[#This Row],[Datum]],Tabelle1[Stunde]),"")</f>
        <v/>
      </c>
    </row>
    <row r="2320" spans="2:12" hidden="1">
      <c r="B2320">
        <f>IF(Tabelle1[[#This Row],[Datum]]&lt;1,"",YEAR(Tabelle1[[#This Row],[Datum]]))</f>
        <v>2031</v>
      </c>
      <c r="C2320">
        <f>IF(Tabelle1[[#This Row],[Datum]]&lt;1,"",MONTH(Tabelle1[[#This Row],[Datum]]))</f>
        <v>5</v>
      </c>
      <c r="D2320" t="str">
        <f>IF(Tabelle1[[#This Row],[Verdienst]]="","",_xlfn.ISOWEEKNUM(Tabelle1[[#This Row],[Datum]]))</f>
        <v/>
      </c>
      <c r="E2320" s="5">
        <v>47974</v>
      </c>
      <c r="F2320" s="4"/>
      <c r="G2320" s="4"/>
      <c r="I2320" s="6" t="str">
        <f>IF(Tabelle1[[#This Row],[Beginn]]&lt;1,"",IF(OR(Tabelle1[[#This Row],[Beginn]]="Urlaub",Tabelle1[[#This Row],[Beginn]]="Krank",Tabelle1[[#This Row],[Beginn]]="Feiertag"),8/24,Tabelle1[[#This Row],[Ende]]-Tabelle1[[#This Row],[Beginn]]-Tabelle1[[#This Row],[Pause]]))</f>
        <v/>
      </c>
      <c r="J2320" s="2" t="str">
        <f>IF(ISNUMBER(Tabelle1[[#This Row],[Stunde]]),IF(Tabelle1[[#This Row],[Stunde]]&gt;0,Tabelle1[[#This Row],[Stunde]]*$J$1*24,""),"")</f>
        <v/>
      </c>
      <c r="K2320" t="str">
        <f>IF(MOD(Tabelle1[[#This Row],[Datum]],7)=1,SUMIF(Tabelle1[Datum],"&lt;="&amp;Tabelle1[[#This Row],[Datum]],Tabelle1[Betrag]),"")</f>
        <v/>
      </c>
      <c r="L2320" s="6" t="str">
        <f>IF(MOD(Tabelle1[[#This Row],[Datum]],7)=1,SUMIF(Tabelle1[Datum],"&lt;="&amp;Tabelle1[[#This Row],[Datum]],Tabelle1[Stunde]),"")</f>
        <v/>
      </c>
    </row>
    <row r="2321" spans="2:12" hidden="1">
      <c r="B2321">
        <f>IF(Tabelle1[[#This Row],[Datum]]&lt;1,"",YEAR(Tabelle1[[#This Row],[Datum]]))</f>
        <v>2031</v>
      </c>
      <c r="C2321">
        <f>IF(Tabelle1[[#This Row],[Datum]]&lt;1,"",MONTH(Tabelle1[[#This Row],[Datum]]))</f>
        <v>5</v>
      </c>
      <c r="D2321" t="str">
        <f>IF(Tabelle1[[#This Row],[Verdienst]]="","",_xlfn.ISOWEEKNUM(Tabelle1[[#This Row],[Datum]]))</f>
        <v/>
      </c>
      <c r="E2321" s="5">
        <v>47975</v>
      </c>
      <c r="F2321" s="4"/>
      <c r="G2321" s="4"/>
      <c r="I2321" s="6" t="str">
        <f>IF(Tabelle1[[#This Row],[Beginn]]&lt;1,"",IF(OR(Tabelle1[[#This Row],[Beginn]]="Urlaub",Tabelle1[[#This Row],[Beginn]]="Krank",Tabelle1[[#This Row],[Beginn]]="Feiertag"),8/24,Tabelle1[[#This Row],[Ende]]-Tabelle1[[#This Row],[Beginn]]-Tabelle1[[#This Row],[Pause]]))</f>
        <v/>
      </c>
      <c r="J2321" s="2" t="str">
        <f>IF(ISNUMBER(Tabelle1[[#This Row],[Stunde]]),IF(Tabelle1[[#This Row],[Stunde]]&gt;0,Tabelle1[[#This Row],[Stunde]]*$J$1*24,""),"")</f>
        <v/>
      </c>
      <c r="K2321" t="str">
        <f>IF(MOD(Tabelle1[[#This Row],[Datum]],7)=1,SUMIF(Tabelle1[Datum],"&lt;="&amp;Tabelle1[[#This Row],[Datum]],Tabelle1[Betrag]),"")</f>
        <v/>
      </c>
      <c r="L2321" s="6" t="str">
        <f>IF(MOD(Tabelle1[[#This Row],[Datum]],7)=1,SUMIF(Tabelle1[Datum],"&lt;="&amp;Tabelle1[[#This Row],[Datum]],Tabelle1[Stunde]),"")</f>
        <v/>
      </c>
    </row>
    <row r="2322" spans="2:12" hidden="1">
      <c r="B2322">
        <f>IF(Tabelle1[[#This Row],[Datum]]&lt;1,"",YEAR(Tabelle1[[#This Row],[Datum]]))</f>
        <v>2031</v>
      </c>
      <c r="C2322">
        <f>IF(Tabelle1[[#This Row],[Datum]]&lt;1,"",MONTH(Tabelle1[[#This Row],[Datum]]))</f>
        <v>5</v>
      </c>
      <c r="D2322" t="str">
        <f>IF(Tabelle1[[#This Row],[Verdienst]]="","",_xlfn.ISOWEEKNUM(Tabelle1[[#This Row],[Datum]]))</f>
        <v/>
      </c>
      <c r="E2322" s="5">
        <v>47976</v>
      </c>
      <c r="F2322" s="4"/>
      <c r="G2322" s="4"/>
      <c r="I2322" s="6" t="str">
        <f>IF(Tabelle1[[#This Row],[Beginn]]&lt;1,"",IF(OR(Tabelle1[[#This Row],[Beginn]]="Urlaub",Tabelle1[[#This Row],[Beginn]]="Krank",Tabelle1[[#This Row],[Beginn]]="Feiertag"),8/24,Tabelle1[[#This Row],[Ende]]-Tabelle1[[#This Row],[Beginn]]-Tabelle1[[#This Row],[Pause]]))</f>
        <v/>
      </c>
      <c r="J2322" s="2" t="str">
        <f>IF(ISNUMBER(Tabelle1[[#This Row],[Stunde]]),IF(Tabelle1[[#This Row],[Stunde]]&gt;0,Tabelle1[[#This Row],[Stunde]]*$J$1*24,""),"")</f>
        <v/>
      </c>
      <c r="K2322" t="str">
        <f>IF(MOD(Tabelle1[[#This Row],[Datum]],7)=1,SUMIF(Tabelle1[Datum],"&lt;="&amp;Tabelle1[[#This Row],[Datum]],Tabelle1[Betrag]),"")</f>
        <v/>
      </c>
      <c r="L2322" s="6" t="str">
        <f>IF(MOD(Tabelle1[[#This Row],[Datum]],7)=1,SUMIF(Tabelle1[Datum],"&lt;="&amp;Tabelle1[[#This Row],[Datum]],Tabelle1[Stunde]),"")</f>
        <v/>
      </c>
    </row>
    <row r="2323" spans="2:12" hidden="1">
      <c r="B2323">
        <f>IF(Tabelle1[[#This Row],[Datum]]&lt;1,"",YEAR(Tabelle1[[#This Row],[Datum]]))</f>
        <v>2031</v>
      </c>
      <c r="C2323">
        <f>IF(Tabelle1[[#This Row],[Datum]]&lt;1,"",MONTH(Tabelle1[[#This Row],[Datum]]))</f>
        <v>5</v>
      </c>
      <c r="D2323" t="str">
        <f>IF(Tabelle1[[#This Row],[Verdienst]]="","",_xlfn.ISOWEEKNUM(Tabelle1[[#This Row],[Datum]]))</f>
        <v/>
      </c>
      <c r="E2323" s="5">
        <v>47977</v>
      </c>
      <c r="F2323" s="4"/>
      <c r="G2323" s="4"/>
      <c r="I2323" s="6" t="str">
        <f>IF(Tabelle1[[#This Row],[Beginn]]&lt;1,"",IF(OR(Tabelle1[[#This Row],[Beginn]]="Urlaub",Tabelle1[[#This Row],[Beginn]]="Krank",Tabelle1[[#This Row],[Beginn]]="Feiertag"),8/24,Tabelle1[[#This Row],[Ende]]-Tabelle1[[#This Row],[Beginn]]-Tabelle1[[#This Row],[Pause]]))</f>
        <v/>
      </c>
      <c r="J2323" s="2" t="str">
        <f>IF(ISNUMBER(Tabelle1[[#This Row],[Stunde]]),IF(Tabelle1[[#This Row],[Stunde]]&gt;0,Tabelle1[[#This Row],[Stunde]]*$J$1*24,""),"")</f>
        <v/>
      </c>
      <c r="K2323" t="str">
        <f>IF(MOD(Tabelle1[[#This Row],[Datum]],7)=1,SUMIF(Tabelle1[Datum],"&lt;="&amp;Tabelle1[[#This Row],[Datum]],Tabelle1[Betrag]),"")</f>
        <v/>
      </c>
      <c r="L2323" s="6" t="str">
        <f>IF(MOD(Tabelle1[[#This Row],[Datum]],7)=1,SUMIF(Tabelle1[Datum],"&lt;="&amp;Tabelle1[[#This Row],[Datum]],Tabelle1[Stunde]),"")</f>
        <v/>
      </c>
    </row>
    <row r="2324" spans="2:12" hidden="1">
      <c r="B2324">
        <f>IF(Tabelle1[[#This Row],[Datum]]&lt;1,"",YEAR(Tabelle1[[#This Row],[Datum]]))</f>
        <v>2031</v>
      </c>
      <c r="C2324">
        <f>IF(Tabelle1[[#This Row],[Datum]]&lt;1,"",MONTH(Tabelle1[[#This Row],[Datum]]))</f>
        <v>5</v>
      </c>
      <c r="D2324" t="str">
        <f>IF(Tabelle1[[#This Row],[Verdienst]]="","",_xlfn.ISOWEEKNUM(Tabelle1[[#This Row],[Datum]]))</f>
        <v/>
      </c>
      <c r="E2324" s="5">
        <v>47978</v>
      </c>
      <c r="F2324" s="4"/>
      <c r="G2324" s="4"/>
      <c r="I2324" s="6" t="str">
        <f>IF(Tabelle1[[#This Row],[Beginn]]&lt;1,"",IF(OR(Tabelle1[[#This Row],[Beginn]]="Urlaub",Tabelle1[[#This Row],[Beginn]]="Krank",Tabelle1[[#This Row],[Beginn]]="Feiertag"),8/24,Tabelle1[[#This Row],[Ende]]-Tabelle1[[#This Row],[Beginn]]-Tabelle1[[#This Row],[Pause]]))</f>
        <v/>
      </c>
      <c r="J2324" s="2" t="str">
        <f>IF(ISNUMBER(Tabelle1[[#This Row],[Stunde]]),IF(Tabelle1[[#This Row],[Stunde]]&gt;0,Tabelle1[[#This Row],[Stunde]]*$J$1*24,""),"")</f>
        <v/>
      </c>
      <c r="K2324" t="str">
        <f>IF(MOD(Tabelle1[[#This Row],[Datum]],7)=1,SUMIF(Tabelle1[Datum],"&lt;="&amp;Tabelle1[[#This Row],[Datum]],Tabelle1[Betrag]),"")</f>
        <v/>
      </c>
      <c r="L2324" s="6" t="str">
        <f>IF(MOD(Tabelle1[[#This Row],[Datum]],7)=1,SUMIF(Tabelle1[Datum],"&lt;="&amp;Tabelle1[[#This Row],[Datum]],Tabelle1[Stunde]),"")</f>
        <v/>
      </c>
    </row>
    <row r="2325" spans="2:12" hidden="1">
      <c r="B2325">
        <f>IF(Tabelle1[[#This Row],[Datum]]&lt;1,"",YEAR(Tabelle1[[#This Row],[Datum]]))</f>
        <v>2031</v>
      </c>
      <c r="C2325">
        <f>IF(Tabelle1[[#This Row],[Datum]]&lt;1,"",MONTH(Tabelle1[[#This Row],[Datum]]))</f>
        <v>5</v>
      </c>
      <c r="D2325">
        <f>IF(Tabelle1[[#This Row],[Verdienst]]="","",_xlfn.ISOWEEKNUM(Tabelle1[[#This Row],[Datum]]))</f>
        <v>19</v>
      </c>
      <c r="E2325" s="5">
        <v>47979</v>
      </c>
      <c r="F2325" s="4"/>
      <c r="G2325" s="4"/>
      <c r="I2325" s="6" t="str">
        <f>IF(Tabelle1[[#This Row],[Beginn]]&lt;1,"",IF(OR(Tabelle1[[#This Row],[Beginn]]="Urlaub",Tabelle1[[#This Row],[Beginn]]="Krank",Tabelle1[[#This Row],[Beginn]]="Feiertag"),8/24,Tabelle1[[#This Row],[Ende]]-Tabelle1[[#This Row],[Beginn]]-Tabelle1[[#This Row],[Pause]]))</f>
        <v/>
      </c>
      <c r="J2325" s="2" t="str">
        <f>IF(ISNUMBER(Tabelle1[[#This Row],[Stunde]]),IF(Tabelle1[[#This Row],[Stunde]]&gt;0,Tabelle1[[#This Row],[Stunde]]*$J$1*24,""),"")</f>
        <v/>
      </c>
      <c r="K2325">
        <f>IF(MOD(Tabelle1[[#This Row],[Datum]],7)=1,SUMIF(Tabelle1[Datum],"&lt;="&amp;Tabelle1[[#This Row],[Datum]],Tabelle1[Betrag]),"")</f>
        <v>506.55999999999995</v>
      </c>
      <c r="L2325" s="6">
        <f>IF(MOD(Tabelle1[[#This Row],[Datum]],7)=1,SUMIF(Tabelle1[Datum],"&lt;="&amp;Tabelle1[[#This Row],[Datum]],Tabelle1[Stunde]),"")</f>
        <v>1.3333333333333333</v>
      </c>
    </row>
    <row r="2326" spans="2:12" hidden="1">
      <c r="B2326">
        <f>IF(Tabelle1[[#This Row],[Datum]]&lt;1,"",YEAR(Tabelle1[[#This Row],[Datum]]))</f>
        <v>2031</v>
      </c>
      <c r="C2326">
        <f>IF(Tabelle1[[#This Row],[Datum]]&lt;1,"",MONTH(Tabelle1[[#This Row],[Datum]]))</f>
        <v>5</v>
      </c>
      <c r="D2326" t="str">
        <f>IF(Tabelle1[[#This Row],[Verdienst]]="","",_xlfn.ISOWEEKNUM(Tabelle1[[#This Row],[Datum]]))</f>
        <v/>
      </c>
      <c r="E2326" s="5">
        <v>47980</v>
      </c>
      <c r="F2326" s="4"/>
      <c r="G2326" s="4"/>
      <c r="I2326" s="6" t="str">
        <f>IF(Tabelle1[[#This Row],[Beginn]]&lt;1,"",IF(OR(Tabelle1[[#This Row],[Beginn]]="Urlaub",Tabelle1[[#This Row],[Beginn]]="Krank",Tabelle1[[#This Row],[Beginn]]="Feiertag"),8/24,Tabelle1[[#This Row],[Ende]]-Tabelle1[[#This Row],[Beginn]]-Tabelle1[[#This Row],[Pause]]))</f>
        <v/>
      </c>
      <c r="J2326" s="2" t="str">
        <f>IF(ISNUMBER(Tabelle1[[#This Row],[Stunde]]),IF(Tabelle1[[#This Row],[Stunde]]&gt;0,Tabelle1[[#This Row],[Stunde]]*$J$1*24,""),"")</f>
        <v/>
      </c>
      <c r="K2326" t="str">
        <f>IF(MOD(Tabelle1[[#This Row],[Datum]],7)=1,SUMIF(Tabelle1[Datum],"&lt;="&amp;Tabelle1[[#This Row],[Datum]],Tabelle1[Betrag]),"")</f>
        <v/>
      </c>
      <c r="L2326" s="6" t="str">
        <f>IF(MOD(Tabelle1[[#This Row],[Datum]],7)=1,SUMIF(Tabelle1[Datum],"&lt;="&amp;Tabelle1[[#This Row],[Datum]],Tabelle1[Stunde]),"")</f>
        <v/>
      </c>
    </row>
    <row r="2327" spans="2:12" hidden="1">
      <c r="B2327">
        <f>IF(Tabelle1[[#This Row],[Datum]]&lt;1,"",YEAR(Tabelle1[[#This Row],[Datum]]))</f>
        <v>2031</v>
      </c>
      <c r="C2327">
        <f>IF(Tabelle1[[#This Row],[Datum]]&lt;1,"",MONTH(Tabelle1[[#This Row],[Datum]]))</f>
        <v>5</v>
      </c>
      <c r="D2327" t="str">
        <f>IF(Tabelle1[[#This Row],[Verdienst]]="","",_xlfn.ISOWEEKNUM(Tabelle1[[#This Row],[Datum]]))</f>
        <v/>
      </c>
      <c r="E2327" s="5">
        <v>47981</v>
      </c>
      <c r="F2327" s="4"/>
      <c r="G2327" s="4"/>
      <c r="I2327" s="6" t="str">
        <f>IF(Tabelle1[[#This Row],[Beginn]]&lt;1,"",IF(OR(Tabelle1[[#This Row],[Beginn]]="Urlaub",Tabelle1[[#This Row],[Beginn]]="Krank",Tabelle1[[#This Row],[Beginn]]="Feiertag"),8/24,Tabelle1[[#This Row],[Ende]]-Tabelle1[[#This Row],[Beginn]]-Tabelle1[[#This Row],[Pause]]))</f>
        <v/>
      </c>
      <c r="J2327" s="2" t="str">
        <f>IF(ISNUMBER(Tabelle1[[#This Row],[Stunde]]),IF(Tabelle1[[#This Row],[Stunde]]&gt;0,Tabelle1[[#This Row],[Stunde]]*$J$1*24,""),"")</f>
        <v/>
      </c>
      <c r="K2327" t="str">
        <f>IF(MOD(Tabelle1[[#This Row],[Datum]],7)=1,SUMIF(Tabelle1[Datum],"&lt;="&amp;Tabelle1[[#This Row],[Datum]],Tabelle1[Betrag]),"")</f>
        <v/>
      </c>
      <c r="L2327" s="6" t="str">
        <f>IF(MOD(Tabelle1[[#This Row],[Datum]],7)=1,SUMIF(Tabelle1[Datum],"&lt;="&amp;Tabelle1[[#This Row],[Datum]],Tabelle1[Stunde]),"")</f>
        <v/>
      </c>
    </row>
    <row r="2328" spans="2:12" hidden="1">
      <c r="B2328">
        <f>IF(Tabelle1[[#This Row],[Datum]]&lt;1,"",YEAR(Tabelle1[[#This Row],[Datum]]))</f>
        <v>2031</v>
      </c>
      <c r="C2328">
        <f>IF(Tabelle1[[#This Row],[Datum]]&lt;1,"",MONTH(Tabelle1[[#This Row],[Datum]]))</f>
        <v>5</v>
      </c>
      <c r="D2328" t="str">
        <f>IF(Tabelle1[[#This Row],[Verdienst]]="","",_xlfn.ISOWEEKNUM(Tabelle1[[#This Row],[Datum]]))</f>
        <v/>
      </c>
      <c r="E2328" s="5">
        <v>47982</v>
      </c>
      <c r="F2328" s="4"/>
      <c r="G2328" s="4"/>
      <c r="I2328" s="6" t="str">
        <f>IF(Tabelle1[[#This Row],[Beginn]]&lt;1,"",IF(OR(Tabelle1[[#This Row],[Beginn]]="Urlaub",Tabelle1[[#This Row],[Beginn]]="Krank",Tabelle1[[#This Row],[Beginn]]="Feiertag"),8/24,Tabelle1[[#This Row],[Ende]]-Tabelle1[[#This Row],[Beginn]]-Tabelle1[[#This Row],[Pause]]))</f>
        <v/>
      </c>
      <c r="J2328" s="2" t="str">
        <f>IF(ISNUMBER(Tabelle1[[#This Row],[Stunde]]),IF(Tabelle1[[#This Row],[Stunde]]&gt;0,Tabelle1[[#This Row],[Stunde]]*$J$1*24,""),"")</f>
        <v/>
      </c>
      <c r="K2328" t="str">
        <f>IF(MOD(Tabelle1[[#This Row],[Datum]],7)=1,SUMIF(Tabelle1[Datum],"&lt;="&amp;Tabelle1[[#This Row],[Datum]],Tabelle1[Betrag]),"")</f>
        <v/>
      </c>
      <c r="L2328" s="6" t="str">
        <f>IF(MOD(Tabelle1[[#This Row],[Datum]],7)=1,SUMIF(Tabelle1[Datum],"&lt;="&amp;Tabelle1[[#This Row],[Datum]],Tabelle1[Stunde]),"")</f>
        <v/>
      </c>
    </row>
    <row r="2329" spans="2:12" hidden="1">
      <c r="B2329">
        <f>IF(Tabelle1[[#This Row],[Datum]]&lt;1,"",YEAR(Tabelle1[[#This Row],[Datum]]))</f>
        <v>2031</v>
      </c>
      <c r="C2329">
        <f>IF(Tabelle1[[#This Row],[Datum]]&lt;1,"",MONTH(Tabelle1[[#This Row],[Datum]]))</f>
        <v>5</v>
      </c>
      <c r="D2329" t="str">
        <f>IF(Tabelle1[[#This Row],[Verdienst]]="","",_xlfn.ISOWEEKNUM(Tabelle1[[#This Row],[Datum]]))</f>
        <v/>
      </c>
      <c r="E2329" s="5">
        <v>47983</v>
      </c>
      <c r="F2329" s="4"/>
      <c r="G2329" s="4"/>
      <c r="I2329" s="6" t="str">
        <f>IF(Tabelle1[[#This Row],[Beginn]]&lt;1,"",IF(OR(Tabelle1[[#This Row],[Beginn]]="Urlaub",Tabelle1[[#This Row],[Beginn]]="Krank",Tabelle1[[#This Row],[Beginn]]="Feiertag"),8/24,Tabelle1[[#This Row],[Ende]]-Tabelle1[[#This Row],[Beginn]]-Tabelle1[[#This Row],[Pause]]))</f>
        <v/>
      </c>
      <c r="J2329" s="2" t="str">
        <f>IF(ISNUMBER(Tabelle1[[#This Row],[Stunde]]),IF(Tabelle1[[#This Row],[Stunde]]&gt;0,Tabelle1[[#This Row],[Stunde]]*$J$1*24,""),"")</f>
        <v/>
      </c>
      <c r="K2329" t="str">
        <f>IF(MOD(Tabelle1[[#This Row],[Datum]],7)=1,SUMIF(Tabelle1[Datum],"&lt;="&amp;Tabelle1[[#This Row],[Datum]],Tabelle1[Betrag]),"")</f>
        <v/>
      </c>
      <c r="L2329" s="6" t="str">
        <f>IF(MOD(Tabelle1[[#This Row],[Datum]],7)=1,SUMIF(Tabelle1[Datum],"&lt;="&amp;Tabelle1[[#This Row],[Datum]],Tabelle1[Stunde]),"")</f>
        <v/>
      </c>
    </row>
    <row r="2330" spans="2:12" hidden="1">
      <c r="B2330">
        <f>IF(Tabelle1[[#This Row],[Datum]]&lt;1,"",YEAR(Tabelle1[[#This Row],[Datum]]))</f>
        <v>2031</v>
      </c>
      <c r="C2330">
        <f>IF(Tabelle1[[#This Row],[Datum]]&lt;1,"",MONTH(Tabelle1[[#This Row],[Datum]]))</f>
        <v>5</v>
      </c>
      <c r="D2330" t="str">
        <f>IF(Tabelle1[[#This Row],[Verdienst]]="","",_xlfn.ISOWEEKNUM(Tabelle1[[#This Row],[Datum]]))</f>
        <v/>
      </c>
      <c r="E2330" s="5">
        <v>47984</v>
      </c>
      <c r="F2330" s="4"/>
      <c r="G2330" s="4"/>
      <c r="I2330" s="6" t="str">
        <f>IF(Tabelle1[[#This Row],[Beginn]]&lt;1,"",IF(OR(Tabelle1[[#This Row],[Beginn]]="Urlaub",Tabelle1[[#This Row],[Beginn]]="Krank",Tabelle1[[#This Row],[Beginn]]="Feiertag"),8/24,Tabelle1[[#This Row],[Ende]]-Tabelle1[[#This Row],[Beginn]]-Tabelle1[[#This Row],[Pause]]))</f>
        <v/>
      </c>
      <c r="J2330" s="2" t="str">
        <f>IF(ISNUMBER(Tabelle1[[#This Row],[Stunde]]),IF(Tabelle1[[#This Row],[Stunde]]&gt;0,Tabelle1[[#This Row],[Stunde]]*$J$1*24,""),"")</f>
        <v/>
      </c>
      <c r="K2330" t="str">
        <f>IF(MOD(Tabelle1[[#This Row],[Datum]],7)=1,SUMIF(Tabelle1[Datum],"&lt;="&amp;Tabelle1[[#This Row],[Datum]],Tabelle1[Betrag]),"")</f>
        <v/>
      </c>
      <c r="L2330" s="6" t="str">
        <f>IF(MOD(Tabelle1[[#This Row],[Datum]],7)=1,SUMIF(Tabelle1[Datum],"&lt;="&amp;Tabelle1[[#This Row],[Datum]],Tabelle1[Stunde]),"")</f>
        <v/>
      </c>
    </row>
    <row r="2331" spans="2:12" hidden="1">
      <c r="B2331">
        <f>IF(Tabelle1[[#This Row],[Datum]]&lt;1,"",YEAR(Tabelle1[[#This Row],[Datum]]))</f>
        <v>2031</v>
      </c>
      <c r="C2331">
        <f>IF(Tabelle1[[#This Row],[Datum]]&lt;1,"",MONTH(Tabelle1[[#This Row],[Datum]]))</f>
        <v>5</v>
      </c>
      <c r="D2331" t="str">
        <f>IF(Tabelle1[[#This Row],[Verdienst]]="","",_xlfn.ISOWEEKNUM(Tabelle1[[#This Row],[Datum]]))</f>
        <v/>
      </c>
      <c r="E2331" s="5">
        <v>47985</v>
      </c>
      <c r="F2331" s="4"/>
      <c r="G2331" s="4"/>
      <c r="I2331" s="6" t="str">
        <f>IF(Tabelle1[[#This Row],[Beginn]]&lt;1,"",IF(OR(Tabelle1[[#This Row],[Beginn]]="Urlaub",Tabelle1[[#This Row],[Beginn]]="Krank",Tabelle1[[#This Row],[Beginn]]="Feiertag"),8/24,Tabelle1[[#This Row],[Ende]]-Tabelle1[[#This Row],[Beginn]]-Tabelle1[[#This Row],[Pause]]))</f>
        <v/>
      </c>
      <c r="J2331" s="2" t="str">
        <f>IF(ISNUMBER(Tabelle1[[#This Row],[Stunde]]),IF(Tabelle1[[#This Row],[Stunde]]&gt;0,Tabelle1[[#This Row],[Stunde]]*$J$1*24,""),"")</f>
        <v/>
      </c>
      <c r="K2331" t="str">
        <f>IF(MOD(Tabelle1[[#This Row],[Datum]],7)=1,SUMIF(Tabelle1[Datum],"&lt;="&amp;Tabelle1[[#This Row],[Datum]],Tabelle1[Betrag]),"")</f>
        <v/>
      </c>
      <c r="L2331" s="6" t="str">
        <f>IF(MOD(Tabelle1[[#This Row],[Datum]],7)=1,SUMIF(Tabelle1[Datum],"&lt;="&amp;Tabelle1[[#This Row],[Datum]],Tabelle1[Stunde]),"")</f>
        <v/>
      </c>
    </row>
    <row r="2332" spans="2:12" hidden="1">
      <c r="B2332">
        <f>IF(Tabelle1[[#This Row],[Datum]]&lt;1,"",YEAR(Tabelle1[[#This Row],[Datum]]))</f>
        <v>2031</v>
      </c>
      <c r="C2332">
        <f>IF(Tabelle1[[#This Row],[Datum]]&lt;1,"",MONTH(Tabelle1[[#This Row],[Datum]]))</f>
        <v>5</v>
      </c>
      <c r="D2332">
        <f>IF(Tabelle1[[#This Row],[Verdienst]]="","",_xlfn.ISOWEEKNUM(Tabelle1[[#This Row],[Datum]]))</f>
        <v>20</v>
      </c>
      <c r="E2332" s="5">
        <v>47986</v>
      </c>
      <c r="F2332" s="4"/>
      <c r="G2332" s="4"/>
      <c r="I2332" s="6" t="str">
        <f>IF(Tabelle1[[#This Row],[Beginn]]&lt;1,"",IF(OR(Tabelle1[[#This Row],[Beginn]]="Urlaub",Tabelle1[[#This Row],[Beginn]]="Krank",Tabelle1[[#This Row],[Beginn]]="Feiertag"),8/24,Tabelle1[[#This Row],[Ende]]-Tabelle1[[#This Row],[Beginn]]-Tabelle1[[#This Row],[Pause]]))</f>
        <v/>
      </c>
      <c r="J2332" s="2" t="str">
        <f>IF(ISNUMBER(Tabelle1[[#This Row],[Stunde]]),IF(Tabelle1[[#This Row],[Stunde]]&gt;0,Tabelle1[[#This Row],[Stunde]]*$J$1*24,""),"")</f>
        <v/>
      </c>
      <c r="K2332">
        <f>IF(MOD(Tabelle1[[#This Row],[Datum]],7)=1,SUMIF(Tabelle1[Datum],"&lt;="&amp;Tabelle1[[#This Row],[Datum]],Tabelle1[Betrag]),"")</f>
        <v>506.55999999999995</v>
      </c>
      <c r="L2332" s="6">
        <f>IF(MOD(Tabelle1[[#This Row],[Datum]],7)=1,SUMIF(Tabelle1[Datum],"&lt;="&amp;Tabelle1[[#This Row],[Datum]],Tabelle1[Stunde]),"")</f>
        <v>1.3333333333333333</v>
      </c>
    </row>
    <row r="2333" spans="2:12" hidden="1">
      <c r="B2333">
        <f>IF(Tabelle1[[#This Row],[Datum]]&lt;1,"",YEAR(Tabelle1[[#This Row],[Datum]]))</f>
        <v>2031</v>
      </c>
      <c r="C2333">
        <f>IF(Tabelle1[[#This Row],[Datum]]&lt;1,"",MONTH(Tabelle1[[#This Row],[Datum]]))</f>
        <v>5</v>
      </c>
      <c r="D2333" t="str">
        <f>IF(Tabelle1[[#This Row],[Verdienst]]="","",_xlfn.ISOWEEKNUM(Tabelle1[[#This Row],[Datum]]))</f>
        <v/>
      </c>
      <c r="E2333" s="5">
        <v>47987</v>
      </c>
      <c r="F2333" s="4"/>
      <c r="G2333" s="4"/>
      <c r="I2333" s="6" t="str">
        <f>IF(Tabelle1[[#This Row],[Beginn]]&lt;1,"",IF(OR(Tabelle1[[#This Row],[Beginn]]="Urlaub",Tabelle1[[#This Row],[Beginn]]="Krank",Tabelle1[[#This Row],[Beginn]]="Feiertag"),8/24,Tabelle1[[#This Row],[Ende]]-Tabelle1[[#This Row],[Beginn]]-Tabelle1[[#This Row],[Pause]]))</f>
        <v/>
      </c>
      <c r="J2333" s="2" t="str">
        <f>IF(ISNUMBER(Tabelle1[[#This Row],[Stunde]]),IF(Tabelle1[[#This Row],[Stunde]]&gt;0,Tabelle1[[#This Row],[Stunde]]*$J$1*24,""),"")</f>
        <v/>
      </c>
      <c r="K2333" t="str">
        <f>IF(MOD(Tabelle1[[#This Row],[Datum]],7)=1,SUMIF(Tabelle1[Datum],"&lt;="&amp;Tabelle1[[#This Row],[Datum]],Tabelle1[Betrag]),"")</f>
        <v/>
      </c>
      <c r="L2333" s="6" t="str">
        <f>IF(MOD(Tabelle1[[#This Row],[Datum]],7)=1,SUMIF(Tabelle1[Datum],"&lt;="&amp;Tabelle1[[#This Row],[Datum]],Tabelle1[Stunde]),"")</f>
        <v/>
      </c>
    </row>
    <row r="2334" spans="2:12" hidden="1">
      <c r="B2334">
        <f>IF(Tabelle1[[#This Row],[Datum]]&lt;1,"",YEAR(Tabelle1[[#This Row],[Datum]]))</f>
        <v>2031</v>
      </c>
      <c r="C2334">
        <f>IF(Tabelle1[[#This Row],[Datum]]&lt;1,"",MONTH(Tabelle1[[#This Row],[Datum]]))</f>
        <v>5</v>
      </c>
      <c r="D2334" t="str">
        <f>IF(Tabelle1[[#This Row],[Verdienst]]="","",_xlfn.ISOWEEKNUM(Tabelle1[[#This Row],[Datum]]))</f>
        <v/>
      </c>
      <c r="E2334" s="5">
        <v>47988</v>
      </c>
      <c r="F2334" s="4"/>
      <c r="G2334" s="4"/>
      <c r="I2334" s="6" t="str">
        <f>IF(Tabelle1[[#This Row],[Beginn]]&lt;1,"",IF(OR(Tabelle1[[#This Row],[Beginn]]="Urlaub",Tabelle1[[#This Row],[Beginn]]="Krank",Tabelle1[[#This Row],[Beginn]]="Feiertag"),8/24,Tabelle1[[#This Row],[Ende]]-Tabelle1[[#This Row],[Beginn]]-Tabelle1[[#This Row],[Pause]]))</f>
        <v/>
      </c>
      <c r="J2334" s="2" t="str">
        <f>IF(ISNUMBER(Tabelle1[[#This Row],[Stunde]]),IF(Tabelle1[[#This Row],[Stunde]]&gt;0,Tabelle1[[#This Row],[Stunde]]*$J$1*24,""),"")</f>
        <v/>
      </c>
      <c r="K2334" t="str">
        <f>IF(MOD(Tabelle1[[#This Row],[Datum]],7)=1,SUMIF(Tabelle1[Datum],"&lt;="&amp;Tabelle1[[#This Row],[Datum]],Tabelle1[Betrag]),"")</f>
        <v/>
      </c>
      <c r="L2334" s="6" t="str">
        <f>IF(MOD(Tabelle1[[#This Row],[Datum]],7)=1,SUMIF(Tabelle1[Datum],"&lt;="&amp;Tabelle1[[#This Row],[Datum]],Tabelle1[Stunde]),"")</f>
        <v/>
      </c>
    </row>
    <row r="2335" spans="2:12" hidden="1">
      <c r="B2335">
        <f>IF(Tabelle1[[#This Row],[Datum]]&lt;1,"",YEAR(Tabelle1[[#This Row],[Datum]]))</f>
        <v>2031</v>
      </c>
      <c r="C2335">
        <f>IF(Tabelle1[[#This Row],[Datum]]&lt;1,"",MONTH(Tabelle1[[#This Row],[Datum]]))</f>
        <v>5</v>
      </c>
      <c r="D2335" t="str">
        <f>IF(Tabelle1[[#This Row],[Verdienst]]="","",_xlfn.ISOWEEKNUM(Tabelle1[[#This Row],[Datum]]))</f>
        <v/>
      </c>
      <c r="E2335" s="5">
        <v>47989</v>
      </c>
      <c r="F2335" s="4"/>
      <c r="G2335" s="4"/>
      <c r="I2335" s="6" t="str">
        <f>IF(Tabelle1[[#This Row],[Beginn]]&lt;1,"",IF(OR(Tabelle1[[#This Row],[Beginn]]="Urlaub",Tabelle1[[#This Row],[Beginn]]="Krank",Tabelle1[[#This Row],[Beginn]]="Feiertag"),8/24,Tabelle1[[#This Row],[Ende]]-Tabelle1[[#This Row],[Beginn]]-Tabelle1[[#This Row],[Pause]]))</f>
        <v/>
      </c>
      <c r="J2335" s="2" t="str">
        <f>IF(ISNUMBER(Tabelle1[[#This Row],[Stunde]]),IF(Tabelle1[[#This Row],[Stunde]]&gt;0,Tabelle1[[#This Row],[Stunde]]*$J$1*24,""),"")</f>
        <v/>
      </c>
      <c r="K2335" t="str">
        <f>IF(MOD(Tabelle1[[#This Row],[Datum]],7)=1,SUMIF(Tabelle1[Datum],"&lt;="&amp;Tabelle1[[#This Row],[Datum]],Tabelle1[Betrag]),"")</f>
        <v/>
      </c>
      <c r="L2335" s="6" t="str">
        <f>IF(MOD(Tabelle1[[#This Row],[Datum]],7)=1,SUMIF(Tabelle1[Datum],"&lt;="&amp;Tabelle1[[#This Row],[Datum]],Tabelle1[Stunde]),"")</f>
        <v/>
      </c>
    </row>
    <row r="2336" spans="2:12" hidden="1">
      <c r="B2336">
        <f>IF(Tabelle1[[#This Row],[Datum]]&lt;1,"",YEAR(Tabelle1[[#This Row],[Datum]]))</f>
        <v>2031</v>
      </c>
      <c r="C2336">
        <f>IF(Tabelle1[[#This Row],[Datum]]&lt;1,"",MONTH(Tabelle1[[#This Row],[Datum]]))</f>
        <v>5</v>
      </c>
      <c r="D2336" t="str">
        <f>IF(Tabelle1[[#This Row],[Verdienst]]="","",_xlfn.ISOWEEKNUM(Tabelle1[[#This Row],[Datum]]))</f>
        <v/>
      </c>
      <c r="E2336" s="5">
        <v>47990</v>
      </c>
      <c r="F2336" s="4"/>
      <c r="G2336" s="4"/>
      <c r="I2336" s="6" t="str">
        <f>IF(Tabelle1[[#This Row],[Beginn]]&lt;1,"",IF(OR(Tabelle1[[#This Row],[Beginn]]="Urlaub",Tabelle1[[#This Row],[Beginn]]="Krank",Tabelle1[[#This Row],[Beginn]]="Feiertag"),8/24,Tabelle1[[#This Row],[Ende]]-Tabelle1[[#This Row],[Beginn]]-Tabelle1[[#This Row],[Pause]]))</f>
        <v/>
      </c>
      <c r="J2336" s="2" t="str">
        <f>IF(ISNUMBER(Tabelle1[[#This Row],[Stunde]]),IF(Tabelle1[[#This Row],[Stunde]]&gt;0,Tabelle1[[#This Row],[Stunde]]*$J$1*24,""),"")</f>
        <v/>
      </c>
      <c r="K2336" t="str">
        <f>IF(MOD(Tabelle1[[#This Row],[Datum]],7)=1,SUMIF(Tabelle1[Datum],"&lt;="&amp;Tabelle1[[#This Row],[Datum]],Tabelle1[Betrag]),"")</f>
        <v/>
      </c>
      <c r="L2336" s="6" t="str">
        <f>IF(MOD(Tabelle1[[#This Row],[Datum]],7)=1,SUMIF(Tabelle1[Datum],"&lt;="&amp;Tabelle1[[#This Row],[Datum]],Tabelle1[Stunde]),"")</f>
        <v/>
      </c>
    </row>
    <row r="2337" spans="2:12" hidden="1">
      <c r="B2337">
        <f>IF(Tabelle1[[#This Row],[Datum]]&lt;1,"",YEAR(Tabelle1[[#This Row],[Datum]]))</f>
        <v>2031</v>
      </c>
      <c r="C2337">
        <f>IF(Tabelle1[[#This Row],[Datum]]&lt;1,"",MONTH(Tabelle1[[#This Row],[Datum]]))</f>
        <v>5</v>
      </c>
      <c r="D2337" t="str">
        <f>IF(Tabelle1[[#This Row],[Verdienst]]="","",_xlfn.ISOWEEKNUM(Tabelle1[[#This Row],[Datum]]))</f>
        <v/>
      </c>
      <c r="E2337" s="5">
        <v>47991</v>
      </c>
      <c r="F2337" s="4"/>
      <c r="G2337" s="4"/>
      <c r="I2337" s="6" t="str">
        <f>IF(Tabelle1[[#This Row],[Beginn]]&lt;1,"",IF(OR(Tabelle1[[#This Row],[Beginn]]="Urlaub",Tabelle1[[#This Row],[Beginn]]="Krank",Tabelle1[[#This Row],[Beginn]]="Feiertag"),8/24,Tabelle1[[#This Row],[Ende]]-Tabelle1[[#This Row],[Beginn]]-Tabelle1[[#This Row],[Pause]]))</f>
        <v/>
      </c>
      <c r="J2337" s="2" t="str">
        <f>IF(ISNUMBER(Tabelle1[[#This Row],[Stunde]]),IF(Tabelle1[[#This Row],[Stunde]]&gt;0,Tabelle1[[#This Row],[Stunde]]*$J$1*24,""),"")</f>
        <v/>
      </c>
      <c r="K2337" t="str">
        <f>IF(MOD(Tabelle1[[#This Row],[Datum]],7)=1,SUMIF(Tabelle1[Datum],"&lt;="&amp;Tabelle1[[#This Row],[Datum]],Tabelle1[Betrag]),"")</f>
        <v/>
      </c>
      <c r="L2337" s="6" t="str">
        <f>IF(MOD(Tabelle1[[#This Row],[Datum]],7)=1,SUMIF(Tabelle1[Datum],"&lt;="&amp;Tabelle1[[#This Row],[Datum]],Tabelle1[Stunde]),"")</f>
        <v/>
      </c>
    </row>
    <row r="2338" spans="2:12" hidden="1">
      <c r="B2338">
        <f>IF(Tabelle1[[#This Row],[Datum]]&lt;1,"",YEAR(Tabelle1[[#This Row],[Datum]]))</f>
        <v>2031</v>
      </c>
      <c r="C2338">
        <f>IF(Tabelle1[[#This Row],[Datum]]&lt;1,"",MONTH(Tabelle1[[#This Row],[Datum]]))</f>
        <v>5</v>
      </c>
      <c r="D2338" t="str">
        <f>IF(Tabelle1[[#This Row],[Verdienst]]="","",_xlfn.ISOWEEKNUM(Tabelle1[[#This Row],[Datum]]))</f>
        <v/>
      </c>
      <c r="E2338" s="5">
        <v>47992</v>
      </c>
      <c r="F2338" s="4"/>
      <c r="G2338" s="4"/>
      <c r="I2338" s="6" t="str">
        <f>IF(Tabelle1[[#This Row],[Beginn]]&lt;1,"",IF(OR(Tabelle1[[#This Row],[Beginn]]="Urlaub",Tabelle1[[#This Row],[Beginn]]="Krank",Tabelle1[[#This Row],[Beginn]]="Feiertag"),8/24,Tabelle1[[#This Row],[Ende]]-Tabelle1[[#This Row],[Beginn]]-Tabelle1[[#This Row],[Pause]]))</f>
        <v/>
      </c>
      <c r="J2338" s="2" t="str">
        <f>IF(ISNUMBER(Tabelle1[[#This Row],[Stunde]]),IF(Tabelle1[[#This Row],[Stunde]]&gt;0,Tabelle1[[#This Row],[Stunde]]*$J$1*24,""),"")</f>
        <v/>
      </c>
      <c r="K2338" t="str">
        <f>IF(MOD(Tabelle1[[#This Row],[Datum]],7)=1,SUMIF(Tabelle1[Datum],"&lt;="&amp;Tabelle1[[#This Row],[Datum]],Tabelle1[Betrag]),"")</f>
        <v/>
      </c>
      <c r="L2338" s="6" t="str">
        <f>IF(MOD(Tabelle1[[#This Row],[Datum]],7)=1,SUMIF(Tabelle1[Datum],"&lt;="&amp;Tabelle1[[#This Row],[Datum]],Tabelle1[Stunde]),"")</f>
        <v/>
      </c>
    </row>
    <row r="2339" spans="2:12" hidden="1">
      <c r="B2339">
        <f>IF(Tabelle1[[#This Row],[Datum]]&lt;1,"",YEAR(Tabelle1[[#This Row],[Datum]]))</f>
        <v>2031</v>
      </c>
      <c r="C2339">
        <f>IF(Tabelle1[[#This Row],[Datum]]&lt;1,"",MONTH(Tabelle1[[#This Row],[Datum]]))</f>
        <v>5</v>
      </c>
      <c r="D2339">
        <f>IF(Tabelle1[[#This Row],[Verdienst]]="","",_xlfn.ISOWEEKNUM(Tabelle1[[#This Row],[Datum]]))</f>
        <v>21</v>
      </c>
      <c r="E2339" s="5">
        <v>47993</v>
      </c>
      <c r="F2339" s="4"/>
      <c r="G2339" s="4"/>
      <c r="I2339" s="6" t="str">
        <f>IF(Tabelle1[[#This Row],[Beginn]]&lt;1,"",IF(OR(Tabelle1[[#This Row],[Beginn]]="Urlaub",Tabelle1[[#This Row],[Beginn]]="Krank",Tabelle1[[#This Row],[Beginn]]="Feiertag"),8/24,Tabelle1[[#This Row],[Ende]]-Tabelle1[[#This Row],[Beginn]]-Tabelle1[[#This Row],[Pause]]))</f>
        <v/>
      </c>
      <c r="J2339" s="2" t="str">
        <f>IF(ISNUMBER(Tabelle1[[#This Row],[Stunde]]),IF(Tabelle1[[#This Row],[Stunde]]&gt;0,Tabelle1[[#This Row],[Stunde]]*$J$1*24,""),"")</f>
        <v/>
      </c>
      <c r="K2339">
        <f>IF(MOD(Tabelle1[[#This Row],[Datum]],7)=1,SUMIF(Tabelle1[Datum],"&lt;="&amp;Tabelle1[[#This Row],[Datum]],Tabelle1[Betrag]),"")</f>
        <v>506.55999999999995</v>
      </c>
      <c r="L2339" s="6">
        <f>IF(MOD(Tabelle1[[#This Row],[Datum]],7)=1,SUMIF(Tabelle1[Datum],"&lt;="&amp;Tabelle1[[#This Row],[Datum]],Tabelle1[Stunde]),"")</f>
        <v>1.3333333333333333</v>
      </c>
    </row>
    <row r="2340" spans="2:12" hidden="1">
      <c r="B2340">
        <f>IF(Tabelle1[[#This Row],[Datum]]&lt;1,"",YEAR(Tabelle1[[#This Row],[Datum]]))</f>
        <v>2031</v>
      </c>
      <c r="C2340">
        <f>IF(Tabelle1[[#This Row],[Datum]]&lt;1,"",MONTH(Tabelle1[[#This Row],[Datum]]))</f>
        <v>5</v>
      </c>
      <c r="D2340" t="str">
        <f>IF(Tabelle1[[#This Row],[Verdienst]]="","",_xlfn.ISOWEEKNUM(Tabelle1[[#This Row],[Datum]]))</f>
        <v/>
      </c>
      <c r="E2340" s="5">
        <v>47994</v>
      </c>
      <c r="F2340" s="4"/>
      <c r="G2340" s="4"/>
      <c r="I2340" s="6" t="str">
        <f>IF(Tabelle1[[#This Row],[Beginn]]&lt;1,"",IF(OR(Tabelle1[[#This Row],[Beginn]]="Urlaub",Tabelle1[[#This Row],[Beginn]]="Krank",Tabelle1[[#This Row],[Beginn]]="Feiertag"),8/24,Tabelle1[[#This Row],[Ende]]-Tabelle1[[#This Row],[Beginn]]-Tabelle1[[#This Row],[Pause]]))</f>
        <v/>
      </c>
      <c r="J2340" s="2" t="str">
        <f>IF(ISNUMBER(Tabelle1[[#This Row],[Stunde]]),IF(Tabelle1[[#This Row],[Stunde]]&gt;0,Tabelle1[[#This Row],[Stunde]]*$J$1*24,""),"")</f>
        <v/>
      </c>
      <c r="K2340" t="str">
        <f>IF(MOD(Tabelle1[[#This Row],[Datum]],7)=1,SUMIF(Tabelle1[Datum],"&lt;="&amp;Tabelle1[[#This Row],[Datum]],Tabelle1[Betrag]),"")</f>
        <v/>
      </c>
      <c r="L2340" s="6" t="str">
        <f>IF(MOD(Tabelle1[[#This Row],[Datum]],7)=1,SUMIF(Tabelle1[Datum],"&lt;="&amp;Tabelle1[[#This Row],[Datum]],Tabelle1[Stunde]),"")</f>
        <v/>
      </c>
    </row>
    <row r="2341" spans="2:12" hidden="1">
      <c r="B2341">
        <f>IF(Tabelle1[[#This Row],[Datum]]&lt;1,"",YEAR(Tabelle1[[#This Row],[Datum]]))</f>
        <v>2031</v>
      </c>
      <c r="C2341">
        <f>IF(Tabelle1[[#This Row],[Datum]]&lt;1,"",MONTH(Tabelle1[[#This Row],[Datum]]))</f>
        <v>5</v>
      </c>
      <c r="D2341" t="str">
        <f>IF(Tabelle1[[#This Row],[Verdienst]]="","",_xlfn.ISOWEEKNUM(Tabelle1[[#This Row],[Datum]]))</f>
        <v/>
      </c>
      <c r="E2341" s="5">
        <v>47995</v>
      </c>
      <c r="F2341" s="4"/>
      <c r="G2341" s="4"/>
      <c r="I2341" s="6" t="str">
        <f>IF(Tabelle1[[#This Row],[Beginn]]&lt;1,"",IF(OR(Tabelle1[[#This Row],[Beginn]]="Urlaub",Tabelle1[[#This Row],[Beginn]]="Krank",Tabelle1[[#This Row],[Beginn]]="Feiertag"),8/24,Tabelle1[[#This Row],[Ende]]-Tabelle1[[#This Row],[Beginn]]-Tabelle1[[#This Row],[Pause]]))</f>
        <v/>
      </c>
      <c r="J2341" s="2" t="str">
        <f>IF(ISNUMBER(Tabelle1[[#This Row],[Stunde]]),IF(Tabelle1[[#This Row],[Stunde]]&gt;0,Tabelle1[[#This Row],[Stunde]]*$J$1*24,""),"")</f>
        <v/>
      </c>
      <c r="K2341" t="str">
        <f>IF(MOD(Tabelle1[[#This Row],[Datum]],7)=1,SUMIF(Tabelle1[Datum],"&lt;="&amp;Tabelle1[[#This Row],[Datum]],Tabelle1[Betrag]),"")</f>
        <v/>
      </c>
      <c r="L2341" s="6" t="str">
        <f>IF(MOD(Tabelle1[[#This Row],[Datum]],7)=1,SUMIF(Tabelle1[Datum],"&lt;="&amp;Tabelle1[[#This Row],[Datum]],Tabelle1[Stunde]),"")</f>
        <v/>
      </c>
    </row>
    <row r="2342" spans="2:12" hidden="1">
      <c r="B2342">
        <f>IF(Tabelle1[[#This Row],[Datum]]&lt;1,"",YEAR(Tabelle1[[#This Row],[Datum]]))</f>
        <v>2031</v>
      </c>
      <c r="C2342">
        <f>IF(Tabelle1[[#This Row],[Datum]]&lt;1,"",MONTH(Tabelle1[[#This Row],[Datum]]))</f>
        <v>5</v>
      </c>
      <c r="D2342" t="str">
        <f>IF(Tabelle1[[#This Row],[Verdienst]]="","",_xlfn.ISOWEEKNUM(Tabelle1[[#This Row],[Datum]]))</f>
        <v/>
      </c>
      <c r="E2342" s="5">
        <v>47996</v>
      </c>
      <c r="F2342" s="4"/>
      <c r="G2342" s="4"/>
      <c r="I2342" s="6" t="str">
        <f>IF(Tabelle1[[#This Row],[Beginn]]&lt;1,"",IF(OR(Tabelle1[[#This Row],[Beginn]]="Urlaub",Tabelle1[[#This Row],[Beginn]]="Krank",Tabelle1[[#This Row],[Beginn]]="Feiertag"),8/24,Tabelle1[[#This Row],[Ende]]-Tabelle1[[#This Row],[Beginn]]-Tabelle1[[#This Row],[Pause]]))</f>
        <v/>
      </c>
      <c r="J2342" s="2" t="str">
        <f>IF(ISNUMBER(Tabelle1[[#This Row],[Stunde]]),IF(Tabelle1[[#This Row],[Stunde]]&gt;0,Tabelle1[[#This Row],[Stunde]]*$J$1*24,""),"")</f>
        <v/>
      </c>
      <c r="K2342" t="str">
        <f>IF(MOD(Tabelle1[[#This Row],[Datum]],7)=1,SUMIF(Tabelle1[Datum],"&lt;="&amp;Tabelle1[[#This Row],[Datum]],Tabelle1[Betrag]),"")</f>
        <v/>
      </c>
      <c r="L2342" s="6" t="str">
        <f>IF(MOD(Tabelle1[[#This Row],[Datum]],7)=1,SUMIF(Tabelle1[Datum],"&lt;="&amp;Tabelle1[[#This Row],[Datum]],Tabelle1[Stunde]),"")</f>
        <v/>
      </c>
    </row>
    <row r="2343" spans="2:12" hidden="1">
      <c r="B2343">
        <f>IF(Tabelle1[[#This Row],[Datum]]&lt;1,"",YEAR(Tabelle1[[#This Row],[Datum]]))</f>
        <v>2031</v>
      </c>
      <c r="C2343">
        <f>IF(Tabelle1[[#This Row],[Datum]]&lt;1,"",MONTH(Tabelle1[[#This Row],[Datum]]))</f>
        <v>5</v>
      </c>
      <c r="D2343" t="str">
        <f>IF(Tabelle1[[#This Row],[Verdienst]]="","",_xlfn.ISOWEEKNUM(Tabelle1[[#This Row],[Datum]]))</f>
        <v/>
      </c>
      <c r="E2343" s="5">
        <v>47997</v>
      </c>
      <c r="F2343" s="4"/>
      <c r="G2343" s="4"/>
      <c r="I2343" s="6" t="str">
        <f>IF(Tabelle1[[#This Row],[Beginn]]&lt;1,"",IF(OR(Tabelle1[[#This Row],[Beginn]]="Urlaub",Tabelle1[[#This Row],[Beginn]]="Krank",Tabelle1[[#This Row],[Beginn]]="Feiertag"),8/24,Tabelle1[[#This Row],[Ende]]-Tabelle1[[#This Row],[Beginn]]-Tabelle1[[#This Row],[Pause]]))</f>
        <v/>
      </c>
      <c r="J2343" s="2" t="str">
        <f>IF(ISNUMBER(Tabelle1[[#This Row],[Stunde]]),IF(Tabelle1[[#This Row],[Stunde]]&gt;0,Tabelle1[[#This Row],[Stunde]]*$J$1*24,""),"")</f>
        <v/>
      </c>
      <c r="K2343" t="str">
        <f>IF(MOD(Tabelle1[[#This Row],[Datum]],7)=1,SUMIF(Tabelle1[Datum],"&lt;="&amp;Tabelle1[[#This Row],[Datum]],Tabelle1[Betrag]),"")</f>
        <v/>
      </c>
      <c r="L2343" s="6" t="str">
        <f>IF(MOD(Tabelle1[[#This Row],[Datum]],7)=1,SUMIF(Tabelle1[Datum],"&lt;="&amp;Tabelle1[[#This Row],[Datum]],Tabelle1[Stunde]),"")</f>
        <v/>
      </c>
    </row>
    <row r="2344" spans="2:12" hidden="1">
      <c r="B2344">
        <f>IF(Tabelle1[[#This Row],[Datum]]&lt;1,"",YEAR(Tabelle1[[#This Row],[Datum]]))</f>
        <v>2031</v>
      </c>
      <c r="C2344">
        <f>IF(Tabelle1[[#This Row],[Datum]]&lt;1,"",MONTH(Tabelle1[[#This Row],[Datum]]))</f>
        <v>5</v>
      </c>
      <c r="D2344" t="str">
        <f>IF(Tabelle1[[#This Row],[Verdienst]]="","",_xlfn.ISOWEEKNUM(Tabelle1[[#This Row],[Datum]]))</f>
        <v/>
      </c>
      <c r="E2344" s="5">
        <v>47998</v>
      </c>
      <c r="F2344" s="4"/>
      <c r="G2344" s="4"/>
      <c r="I2344" s="6" t="str">
        <f>IF(Tabelle1[[#This Row],[Beginn]]&lt;1,"",IF(OR(Tabelle1[[#This Row],[Beginn]]="Urlaub",Tabelle1[[#This Row],[Beginn]]="Krank",Tabelle1[[#This Row],[Beginn]]="Feiertag"),8/24,Tabelle1[[#This Row],[Ende]]-Tabelle1[[#This Row],[Beginn]]-Tabelle1[[#This Row],[Pause]]))</f>
        <v/>
      </c>
      <c r="J2344" s="2" t="str">
        <f>IF(ISNUMBER(Tabelle1[[#This Row],[Stunde]]),IF(Tabelle1[[#This Row],[Stunde]]&gt;0,Tabelle1[[#This Row],[Stunde]]*$J$1*24,""),"")</f>
        <v/>
      </c>
      <c r="K2344" t="str">
        <f>IF(MOD(Tabelle1[[#This Row],[Datum]],7)=1,SUMIF(Tabelle1[Datum],"&lt;="&amp;Tabelle1[[#This Row],[Datum]],Tabelle1[Betrag]),"")</f>
        <v/>
      </c>
      <c r="L2344" s="6" t="str">
        <f>IF(MOD(Tabelle1[[#This Row],[Datum]],7)=1,SUMIF(Tabelle1[Datum],"&lt;="&amp;Tabelle1[[#This Row],[Datum]],Tabelle1[Stunde]),"")</f>
        <v/>
      </c>
    </row>
    <row r="2345" spans="2:12" hidden="1">
      <c r="B2345">
        <f>IF(Tabelle1[[#This Row],[Datum]]&lt;1,"",YEAR(Tabelle1[[#This Row],[Datum]]))</f>
        <v>2031</v>
      </c>
      <c r="C2345">
        <f>IF(Tabelle1[[#This Row],[Datum]]&lt;1,"",MONTH(Tabelle1[[#This Row],[Datum]]))</f>
        <v>5</v>
      </c>
      <c r="D2345" t="str">
        <f>IF(Tabelle1[[#This Row],[Verdienst]]="","",_xlfn.ISOWEEKNUM(Tabelle1[[#This Row],[Datum]]))</f>
        <v/>
      </c>
      <c r="E2345" s="5">
        <v>47999</v>
      </c>
      <c r="F2345" s="4"/>
      <c r="G2345" s="4"/>
      <c r="I2345" s="6" t="str">
        <f>IF(Tabelle1[[#This Row],[Beginn]]&lt;1,"",IF(OR(Tabelle1[[#This Row],[Beginn]]="Urlaub",Tabelle1[[#This Row],[Beginn]]="Krank",Tabelle1[[#This Row],[Beginn]]="Feiertag"),8/24,Tabelle1[[#This Row],[Ende]]-Tabelle1[[#This Row],[Beginn]]-Tabelle1[[#This Row],[Pause]]))</f>
        <v/>
      </c>
      <c r="J2345" s="2" t="str">
        <f>IF(ISNUMBER(Tabelle1[[#This Row],[Stunde]]),IF(Tabelle1[[#This Row],[Stunde]]&gt;0,Tabelle1[[#This Row],[Stunde]]*$J$1*24,""),"")</f>
        <v/>
      </c>
      <c r="K2345" t="str">
        <f>IF(MOD(Tabelle1[[#This Row],[Datum]],7)=1,SUMIF(Tabelle1[Datum],"&lt;="&amp;Tabelle1[[#This Row],[Datum]],Tabelle1[Betrag]),"")</f>
        <v/>
      </c>
      <c r="L2345" s="6" t="str">
        <f>IF(MOD(Tabelle1[[#This Row],[Datum]],7)=1,SUMIF(Tabelle1[Datum],"&lt;="&amp;Tabelle1[[#This Row],[Datum]],Tabelle1[Stunde]),"")</f>
        <v/>
      </c>
    </row>
    <row r="2346" spans="2:12" hidden="1">
      <c r="B2346">
        <f>IF(Tabelle1[[#This Row],[Datum]]&lt;1,"",YEAR(Tabelle1[[#This Row],[Datum]]))</f>
        <v>2031</v>
      </c>
      <c r="C2346">
        <f>IF(Tabelle1[[#This Row],[Datum]]&lt;1,"",MONTH(Tabelle1[[#This Row],[Datum]]))</f>
        <v>6</v>
      </c>
      <c r="D2346">
        <f>IF(Tabelle1[[#This Row],[Verdienst]]="","",_xlfn.ISOWEEKNUM(Tabelle1[[#This Row],[Datum]]))</f>
        <v>22</v>
      </c>
      <c r="E2346" s="5">
        <v>48000</v>
      </c>
      <c r="F2346" s="4"/>
      <c r="G2346" s="4"/>
      <c r="I2346" s="6" t="str">
        <f>IF(Tabelle1[[#This Row],[Beginn]]&lt;1,"",IF(OR(Tabelle1[[#This Row],[Beginn]]="Urlaub",Tabelle1[[#This Row],[Beginn]]="Krank",Tabelle1[[#This Row],[Beginn]]="Feiertag"),8/24,Tabelle1[[#This Row],[Ende]]-Tabelle1[[#This Row],[Beginn]]-Tabelle1[[#This Row],[Pause]]))</f>
        <v/>
      </c>
      <c r="J2346" s="2" t="str">
        <f>IF(ISNUMBER(Tabelle1[[#This Row],[Stunde]]),IF(Tabelle1[[#This Row],[Stunde]]&gt;0,Tabelle1[[#This Row],[Stunde]]*$J$1*24,""),"")</f>
        <v/>
      </c>
      <c r="K2346">
        <f>IF(MOD(Tabelle1[[#This Row],[Datum]],7)=1,SUMIF(Tabelle1[Datum],"&lt;="&amp;Tabelle1[[#This Row],[Datum]],Tabelle1[Betrag]),"")</f>
        <v>506.55999999999995</v>
      </c>
      <c r="L2346" s="6">
        <f>IF(MOD(Tabelle1[[#This Row],[Datum]],7)=1,SUMIF(Tabelle1[Datum],"&lt;="&amp;Tabelle1[[#This Row],[Datum]],Tabelle1[Stunde]),"")</f>
        <v>1.3333333333333333</v>
      </c>
    </row>
    <row r="2347" spans="2:12" hidden="1">
      <c r="B2347">
        <f>IF(Tabelle1[[#This Row],[Datum]]&lt;1,"",YEAR(Tabelle1[[#This Row],[Datum]]))</f>
        <v>2031</v>
      </c>
      <c r="C2347">
        <f>IF(Tabelle1[[#This Row],[Datum]]&lt;1,"",MONTH(Tabelle1[[#This Row],[Datum]]))</f>
        <v>6</v>
      </c>
      <c r="D2347" t="str">
        <f>IF(Tabelle1[[#This Row],[Verdienst]]="","",_xlfn.ISOWEEKNUM(Tabelle1[[#This Row],[Datum]]))</f>
        <v/>
      </c>
      <c r="E2347" s="5">
        <v>48001</v>
      </c>
      <c r="F2347" s="4"/>
      <c r="G2347" s="4"/>
      <c r="I2347" s="6" t="str">
        <f>IF(Tabelle1[[#This Row],[Beginn]]&lt;1,"",IF(OR(Tabelle1[[#This Row],[Beginn]]="Urlaub",Tabelle1[[#This Row],[Beginn]]="Krank",Tabelle1[[#This Row],[Beginn]]="Feiertag"),8/24,Tabelle1[[#This Row],[Ende]]-Tabelle1[[#This Row],[Beginn]]-Tabelle1[[#This Row],[Pause]]))</f>
        <v/>
      </c>
      <c r="J2347" s="2" t="str">
        <f>IF(ISNUMBER(Tabelle1[[#This Row],[Stunde]]),IF(Tabelle1[[#This Row],[Stunde]]&gt;0,Tabelle1[[#This Row],[Stunde]]*$J$1*24,""),"")</f>
        <v/>
      </c>
      <c r="K2347" t="str">
        <f>IF(MOD(Tabelle1[[#This Row],[Datum]],7)=1,SUMIF(Tabelle1[Datum],"&lt;="&amp;Tabelle1[[#This Row],[Datum]],Tabelle1[Betrag]),"")</f>
        <v/>
      </c>
      <c r="L2347" s="6" t="str">
        <f>IF(MOD(Tabelle1[[#This Row],[Datum]],7)=1,SUMIF(Tabelle1[Datum],"&lt;="&amp;Tabelle1[[#This Row],[Datum]],Tabelle1[Stunde]),"")</f>
        <v/>
      </c>
    </row>
    <row r="2348" spans="2:12" hidden="1">
      <c r="B2348">
        <f>IF(Tabelle1[[#This Row],[Datum]]&lt;1,"",YEAR(Tabelle1[[#This Row],[Datum]]))</f>
        <v>2031</v>
      </c>
      <c r="C2348">
        <f>IF(Tabelle1[[#This Row],[Datum]]&lt;1,"",MONTH(Tabelle1[[#This Row],[Datum]]))</f>
        <v>6</v>
      </c>
      <c r="D2348" t="str">
        <f>IF(Tabelle1[[#This Row],[Verdienst]]="","",_xlfn.ISOWEEKNUM(Tabelle1[[#This Row],[Datum]]))</f>
        <v/>
      </c>
      <c r="E2348" s="5">
        <v>48002</v>
      </c>
      <c r="F2348" s="4"/>
      <c r="G2348" s="4"/>
      <c r="I2348" s="6" t="str">
        <f>IF(Tabelle1[[#This Row],[Beginn]]&lt;1,"",IF(OR(Tabelle1[[#This Row],[Beginn]]="Urlaub",Tabelle1[[#This Row],[Beginn]]="Krank",Tabelle1[[#This Row],[Beginn]]="Feiertag"),8/24,Tabelle1[[#This Row],[Ende]]-Tabelle1[[#This Row],[Beginn]]-Tabelle1[[#This Row],[Pause]]))</f>
        <v/>
      </c>
      <c r="J2348" s="2" t="str">
        <f>IF(ISNUMBER(Tabelle1[[#This Row],[Stunde]]),IF(Tabelle1[[#This Row],[Stunde]]&gt;0,Tabelle1[[#This Row],[Stunde]]*$J$1*24,""),"")</f>
        <v/>
      </c>
      <c r="K2348" t="str">
        <f>IF(MOD(Tabelle1[[#This Row],[Datum]],7)=1,SUMIF(Tabelle1[Datum],"&lt;="&amp;Tabelle1[[#This Row],[Datum]],Tabelle1[Betrag]),"")</f>
        <v/>
      </c>
      <c r="L2348" s="6" t="str">
        <f>IF(MOD(Tabelle1[[#This Row],[Datum]],7)=1,SUMIF(Tabelle1[Datum],"&lt;="&amp;Tabelle1[[#This Row],[Datum]],Tabelle1[Stunde]),"")</f>
        <v/>
      </c>
    </row>
    <row r="2349" spans="2:12" hidden="1">
      <c r="B2349">
        <f>IF(Tabelle1[[#This Row],[Datum]]&lt;1,"",YEAR(Tabelle1[[#This Row],[Datum]]))</f>
        <v>2031</v>
      </c>
      <c r="C2349">
        <f>IF(Tabelle1[[#This Row],[Datum]]&lt;1,"",MONTH(Tabelle1[[#This Row],[Datum]]))</f>
        <v>6</v>
      </c>
      <c r="D2349" t="str">
        <f>IF(Tabelle1[[#This Row],[Verdienst]]="","",_xlfn.ISOWEEKNUM(Tabelle1[[#This Row],[Datum]]))</f>
        <v/>
      </c>
      <c r="E2349" s="5">
        <v>48003</v>
      </c>
      <c r="F2349" s="4"/>
      <c r="G2349" s="4"/>
      <c r="I2349" s="6" t="str">
        <f>IF(Tabelle1[[#This Row],[Beginn]]&lt;1,"",IF(OR(Tabelle1[[#This Row],[Beginn]]="Urlaub",Tabelle1[[#This Row],[Beginn]]="Krank",Tabelle1[[#This Row],[Beginn]]="Feiertag"),8/24,Tabelle1[[#This Row],[Ende]]-Tabelle1[[#This Row],[Beginn]]-Tabelle1[[#This Row],[Pause]]))</f>
        <v/>
      </c>
      <c r="J2349" s="2" t="str">
        <f>IF(ISNUMBER(Tabelle1[[#This Row],[Stunde]]),IF(Tabelle1[[#This Row],[Stunde]]&gt;0,Tabelle1[[#This Row],[Stunde]]*$J$1*24,""),"")</f>
        <v/>
      </c>
      <c r="K2349" t="str">
        <f>IF(MOD(Tabelle1[[#This Row],[Datum]],7)=1,SUMIF(Tabelle1[Datum],"&lt;="&amp;Tabelle1[[#This Row],[Datum]],Tabelle1[Betrag]),"")</f>
        <v/>
      </c>
      <c r="L2349" s="6" t="str">
        <f>IF(MOD(Tabelle1[[#This Row],[Datum]],7)=1,SUMIF(Tabelle1[Datum],"&lt;="&amp;Tabelle1[[#This Row],[Datum]],Tabelle1[Stunde]),"")</f>
        <v/>
      </c>
    </row>
    <row r="2350" spans="2:12" hidden="1">
      <c r="B2350">
        <f>IF(Tabelle1[[#This Row],[Datum]]&lt;1,"",YEAR(Tabelle1[[#This Row],[Datum]]))</f>
        <v>2031</v>
      </c>
      <c r="C2350">
        <f>IF(Tabelle1[[#This Row],[Datum]]&lt;1,"",MONTH(Tabelle1[[#This Row],[Datum]]))</f>
        <v>6</v>
      </c>
      <c r="D2350" t="str">
        <f>IF(Tabelle1[[#This Row],[Verdienst]]="","",_xlfn.ISOWEEKNUM(Tabelle1[[#This Row],[Datum]]))</f>
        <v/>
      </c>
      <c r="E2350" s="5">
        <v>48004</v>
      </c>
      <c r="F2350" s="4"/>
      <c r="G2350" s="4"/>
      <c r="I2350" s="6" t="str">
        <f>IF(Tabelle1[[#This Row],[Beginn]]&lt;1,"",IF(OR(Tabelle1[[#This Row],[Beginn]]="Urlaub",Tabelle1[[#This Row],[Beginn]]="Krank",Tabelle1[[#This Row],[Beginn]]="Feiertag"),8/24,Tabelle1[[#This Row],[Ende]]-Tabelle1[[#This Row],[Beginn]]-Tabelle1[[#This Row],[Pause]]))</f>
        <v/>
      </c>
      <c r="J2350" s="2" t="str">
        <f>IF(ISNUMBER(Tabelle1[[#This Row],[Stunde]]),IF(Tabelle1[[#This Row],[Stunde]]&gt;0,Tabelle1[[#This Row],[Stunde]]*$J$1*24,""),"")</f>
        <v/>
      </c>
      <c r="K2350" t="str">
        <f>IF(MOD(Tabelle1[[#This Row],[Datum]],7)=1,SUMIF(Tabelle1[Datum],"&lt;="&amp;Tabelle1[[#This Row],[Datum]],Tabelle1[Betrag]),"")</f>
        <v/>
      </c>
      <c r="L2350" s="6" t="str">
        <f>IF(MOD(Tabelle1[[#This Row],[Datum]],7)=1,SUMIF(Tabelle1[Datum],"&lt;="&amp;Tabelle1[[#This Row],[Datum]],Tabelle1[Stunde]),"")</f>
        <v/>
      </c>
    </row>
    <row r="2351" spans="2:12" hidden="1">
      <c r="B2351">
        <f>IF(Tabelle1[[#This Row],[Datum]]&lt;1,"",YEAR(Tabelle1[[#This Row],[Datum]]))</f>
        <v>2031</v>
      </c>
      <c r="C2351">
        <f>IF(Tabelle1[[#This Row],[Datum]]&lt;1,"",MONTH(Tabelle1[[#This Row],[Datum]]))</f>
        <v>6</v>
      </c>
      <c r="D2351" t="str">
        <f>IF(Tabelle1[[#This Row],[Verdienst]]="","",_xlfn.ISOWEEKNUM(Tabelle1[[#This Row],[Datum]]))</f>
        <v/>
      </c>
      <c r="E2351" s="5">
        <v>48005</v>
      </c>
      <c r="F2351" s="4"/>
      <c r="G2351" s="4"/>
      <c r="I2351" s="6" t="str">
        <f>IF(Tabelle1[[#This Row],[Beginn]]&lt;1,"",IF(OR(Tabelle1[[#This Row],[Beginn]]="Urlaub",Tabelle1[[#This Row],[Beginn]]="Krank",Tabelle1[[#This Row],[Beginn]]="Feiertag"),8/24,Tabelle1[[#This Row],[Ende]]-Tabelle1[[#This Row],[Beginn]]-Tabelle1[[#This Row],[Pause]]))</f>
        <v/>
      </c>
      <c r="J2351" s="2" t="str">
        <f>IF(ISNUMBER(Tabelle1[[#This Row],[Stunde]]),IF(Tabelle1[[#This Row],[Stunde]]&gt;0,Tabelle1[[#This Row],[Stunde]]*$J$1*24,""),"")</f>
        <v/>
      </c>
      <c r="K2351" t="str">
        <f>IF(MOD(Tabelle1[[#This Row],[Datum]],7)=1,SUMIF(Tabelle1[Datum],"&lt;="&amp;Tabelle1[[#This Row],[Datum]],Tabelle1[Betrag]),"")</f>
        <v/>
      </c>
      <c r="L2351" s="6" t="str">
        <f>IF(MOD(Tabelle1[[#This Row],[Datum]],7)=1,SUMIF(Tabelle1[Datum],"&lt;="&amp;Tabelle1[[#This Row],[Datum]],Tabelle1[Stunde]),"")</f>
        <v/>
      </c>
    </row>
    <row r="2352" spans="2:12" hidden="1">
      <c r="B2352">
        <f>IF(Tabelle1[[#This Row],[Datum]]&lt;1,"",YEAR(Tabelle1[[#This Row],[Datum]]))</f>
        <v>2031</v>
      </c>
      <c r="C2352">
        <f>IF(Tabelle1[[#This Row],[Datum]]&lt;1,"",MONTH(Tabelle1[[#This Row],[Datum]]))</f>
        <v>6</v>
      </c>
      <c r="D2352" t="str">
        <f>IF(Tabelle1[[#This Row],[Verdienst]]="","",_xlfn.ISOWEEKNUM(Tabelle1[[#This Row],[Datum]]))</f>
        <v/>
      </c>
      <c r="E2352" s="5">
        <v>48006</v>
      </c>
      <c r="F2352" s="4"/>
      <c r="G2352" s="4"/>
      <c r="I2352" s="6" t="str">
        <f>IF(Tabelle1[[#This Row],[Beginn]]&lt;1,"",IF(OR(Tabelle1[[#This Row],[Beginn]]="Urlaub",Tabelle1[[#This Row],[Beginn]]="Krank",Tabelle1[[#This Row],[Beginn]]="Feiertag"),8/24,Tabelle1[[#This Row],[Ende]]-Tabelle1[[#This Row],[Beginn]]-Tabelle1[[#This Row],[Pause]]))</f>
        <v/>
      </c>
      <c r="J2352" s="2" t="str">
        <f>IF(ISNUMBER(Tabelle1[[#This Row],[Stunde]]),IF(Tabelle1[[#This Row],[Stunde]]&gt;0,Tabelle1[[#This Row],[Stunde]]*$J$1*24,""),"")</f>
        <v/>
      </c>
      <c r="K2352" t="str">
        <f>IF(MOD(Tabelle1[[#This Row],[Datum]],7)=1,SUMIF(Tabelle1[Datum],"&lt;="&amp;Tabelle1[[#This Row],[Datum]],Tabelle1[Betrag]),"")</f>
        <v/>
      </c>
      <c r="L2352" s="6" t="str">
        <f>IF(MOD(Tabelle1[[#This Row],[Datum]],7)=1,SUMIF(Tabelle1[Datum],"&lt;="&amp;Tabelle1[[#This Row],[Datum]],Tabelle1[Stunde]),"")</f>
        <v/>
      </c>
    </row>
    <row r="2353" spans="2:12" hidden="1">
      <c r="B2353">
        <f>IF(Tabelle1[[#This Row],[Datum]]&lt;1,"",YEAR(Tabelle1[[#This Row],[Datum]]))</f>
        <v>2031</v>
      </c>
      <c r="C2353">
        <f>IF(Tabelle1[[#This Row],[Datum]]&lt;1,"",MONTH(Tabelle1[[#This Row],[Datum]]))</f>
        <v>6</v>
      </c>
      <c r="D2353">
        <f>IF(Tabelle1[[#This Row],[Verdienst]]="","",_xlfn.ISOWEEKNUM(Tabelle1[[#This Row],[Datum]]))</f>
        <v>23</v>
      </c>
      <c r="E2353" s="5">
        <v>48007</v>
      </c>
      <c r="F2353" s="4"/>
      <c r="G2353" s="4"/>
      <c r="I2353" s="6" t="str">
        <f>IF(Tabelle1[[#This Row],[Beginn]]&lt;1,"",IF(OR(Tabelle1[[#This Row],[Beginn]]="Urlaub",Tabelle1[[#This Row],[Beginn]]="Krank",Tabelle1[[#This Row],[Beginn]]="Feiertag"),8/24,Tabelle1[[#This Row],[Ende]]-Tabelle1[[#This Row],[Beginn]]-Tabelle1[[#This Row],[Pause]]))</f>
        <v/>
      </c>
      <c r="J2353" s="2" t="str">
        <f>IF(ISNUMBER(Tabelle1[[#This Row],[Stunde]]),IF(Tabelle1[[#This Row],[Stunde]]&gt;0,Tabelle1[[#This Row],[Stunde]]*$J$1*24,""),"")</f>
        <v/>
      </c>
      <c r="K2353">
        <f>IF(MOD(Tabelle1[[#This Row],[Datum]],7)=1,SUMIF(Tabelle1[Datum],"&lt;="&amp;Tabelle1[[#This Row],[Datum]],Tabelle1[Betrag]),"")</f>
        <v>506.55999999999995</v>
      </c>
      <c r="L2353" s="6">
        <f>IF(MOD(Tabelle1[[#This Row],[Datum]],7)=1,SUMIF(Tabelle1[Datum],"&lt;="&amp;Tabelle1[[#This Row],[Datum]],Tabelle1[Stunde]),"")</f>
        <v>1.3333333333333333</v>
      </c>
    </row>
    <row r="2354" spans="2:12" hidden="1">
      <c r="B2354">
        <f>IF(Tabelle1[[#This Row],[Datum]]&lt;1,"",YEAR(Tabelle1[[#This Row],[Datum]]))</f>
        <v>2031</v>
      </c>
      <c r="C2354">
        <f>IF(Tabelle1[[#This Row],[Datum]]&lt;1,"",MONTH(Tabelle1[[#This Row],[Datum]]))</f>
        <v>6</v>
      </c>
      <c r="D2354" t="str">
        <f>IF(Tabelle1[[#This Row],[Verdienst]]="","",_xlfn.ISOWEEKNUM(Tabelle1[[#This Row],[Datum]]))</f>
        <v/>
      </c>
      <c r="E2354" s="5">
        <v>48008</v>
      </c>
      <c r="F2354" s="4"/>
      <c r="G2354" s="4"/>
      <c r="I2354" s="6" t="str">
        <f>IF(Tabelle1[[#This Row],[Beginn]]&lt;1,"",IF(OR(Tabelle1[[#This Row],[Beginn]]="Urlaub",Tabelle1[[#This Row],[Beginn]]="Krank",Tabelle1[[#This Row],[Beginn]]="Feiertag"),8/24,Tabelle1[[#This Row],[Ende]]-Tabelle1[[#This Row],[Beginn]]-Tabelle1[[#This Row],[Pause]]))</f>
        <v/>
      </c>
      <c r="J2354" s="2" t="str">
        <f>IF(ISNUMBER(Tabelle1[[#This Row],[Stunde]]),IF(Tabelle1[[#This Row],[Stunde]]&gt;0,Tabelle1[[#This Row],[Stunde]]*$J$1*24,""),"")</f>
        <v/>
      </c>
      <c r="K2354" t="str">
        <f>IF(MOD(Tabelle1[[#This Row],[Datum]],7)=1,SUMIF(Tabelle1[Datum],"&lt;="&amp;Tabelle1[[#This Row],[Datum]],Tabelle1[Betrag]),"")</f>
        <v/>
      </c>
      <c r="L2354" s="6" t="str">
        <f>IF(MOD(Tabelle1[[#This Row],[Datum]],7)=1,SUMIF(Tabelle1[Datum],"&lt;="&amp;Tabelle1[[#This Row],[Datum]],Tabelle1[Stunde]),"")</f>
        <v/>
      </c>
    </row>
    <row r="2355" spans="2:12" hidden="1">
      <c r="B2355">
        <f>IF(Tabelle1[[#This Row],[Datum]]&lt;1,"",YEAR(Tabelle1[[#This Row],[Datum]]))</f>
        <v>2031</v>
      </c>
      <c r="C2355">
        <f>IF(Tabelle1[[#This Row],[Datum]]&lt;1,"",MONTH(Tabelle1[[#This Row],[Datum]]))</f>
        <v>6</v>
      </c>
      <c r="D2355" t="str">
        <f>IF(Tabelle1[[#This Row],[Verdienst]]="","",_xlfn.ISOWEEKNUM(Tabelle1[[#This Row],[Datum]]))</f>
        <v/>
      </c>
      <c r="E2355" s="5">
        <v>48009</v>
      </c>
      <c r="F2355" s="4"/>
      <c r="G2355" s="4"/>
      <c r="I2355" s="6" t="str">
        <f>IF(Tabelle1[[#This Row],[Beginn]]&lt;1,"",IF(OR(Tabelle1[[#This Row],[Beginn]]="Urlaub",Tabelle1[[#This Row],[Beginn]]="Krank",Tabelle1[[#This Row],[Beginn]]="Feiertag"),8/24,Tabelle1[[#This Row],[Ende]]-Tabelle1[[#This Row],[Beginn]]-Tabelle1[[#This Row],[Pause]]))</f>
        <v/>
      </c>
      <c r="J2355" s="2" t="str">
        <f>IF(ISNUMBER(Tabelle1[[#This Row],[Stunde]]),IF(Tabelle1[[#This Row],[Stunde]]&gt;0,Tabelle1[[#This Row],[Stunde]]*$J$1*24,""),"")</f>
        <v/>
      </c>
      <c r="K2355" t="str">
        <f>IF(MOD(Tabelle1[[#This Row],[Datum]],7)=1,SUMIF(Tabelle1[Datum],"&lt;="&amp;Tabelle1[[#This Row],[Datum]],Tabelle1[Betrag]),"")</f>
        <v/>
      </c>
      <c r="L2355" s="6" t="str">
        <f>IF(MOD(Tabelle1[[#This Row],[Datum]],7)=1,SUMIF(Tabelle1[Datum],"&lt;="&amp;Tabelle1[[#This Row],[Datum]],Tabelle1[Stunde]),"")</f>
        <v/>
      </c>
    </row>
    <row r="2356" spans="2:12" hidden="1">
      <c r="B2356">
        <f>IF(Tabelle1[[#This Row],[Datum]]&lt;1,"",YEAR(Tabelle1[[#This Row],[Datum]]))</f>
        <v>2031</v>
      </c>
      <c r="C2356">
        <f>IF(Tabelle1[[#This Row],[Datum]]&lt;1,"",MONTH(Tabelle1[[#This Row],[Datum]]))</f>
        <v>6</v>
      </c>
      <c r="D2356" t="str">
        <f>IF(Tabelle1[[#This Row],[Verdienst]]="","",_xlfn.ISOWEEKNUM(Tabelle1[[#This Row],[Datum]]))</f>
        <v/>
      </c>
      <c r="E2356" s="5">
        <v>48010</v>
      </c>
      <c r="F2356" s="4"/>
      <c r="G2356" s="4"/>
      <c r="I2356" s="6" t="str">
        <f>IF(Tabelle1[[#This Row],[Beginn]]&lt;1,"",IF(OR(Tabelle1[[#This Row],[Beginn]]="Urlaub",Tabelle1[[#This Row],[Beginn]]="Krank",Tabelle1[[#This Row],[Beginn]]="Feiertag"),8/24,Tabelle1[[#This Row],[Ende]]-Tabelle1[[#This Row],[Beginn]]-Tabelle1[[#This Row],[Pause]]))</f>
        <v/>
      </c>
      <c r="J2356" s="2" t="str">
        <f>IF(ISNUMBER(Tabelle1[[#This Row],[Stunde]]),IF(Tabelle1[[#This Row],[Stunde]]&gt;0,Tabelle1[[#This Row],[Stunde]]*$J$1*24,""),"")</f>
        <v/>
      </c>
      <c r="K2356" t="str">
        <f>IF(MOD(Tabelle1[[#This Row],[Datum]],7)=1,SUMIF(Tabelle1[Datum],"&lt;="&amp;Tabelle1[[#This Row],[Datum]],Tabelle1[Betrag]),"")</f>
        <v/>
      </c>
      <c r="L2356" s="6" t="str">
        <f>IF(MOD(Tabelle1[[#This Row],[Datum]],7)=1,SUMIF(Tabelle1[Datum],"&lt;="&amp;Tabelle1[[#This Row],[Datum]],Tabelle1[Stunde]),"")</f>
        <v/>
      </c>
    </row>
    <row r="2357" spans="2:12" hidden="1">
      <c r="B2357">
        <f>IF(Tabelle1[[#This Row],[Datum]]&lt;1,"",YEAR(Tabelle1[[#This Row],[Datum]]))</f>
        <v>2031</v>
      </c>
      <c r="C2357">
        <f>IF(Tabelle1[[#This Row],[Datum]]&lt;1,"",MONTH(Tabelle1[[#This Row],[Datum]]))</f>
        <v>6</v>
      </c>
      <c r="D2357" t="str">
        <f>IF(Tabelle1[[#This Row],[Verdienst]]="","",_xlfn.ISOWEEKNUM(Tabelle1[[#This Row],[Datum]]))</f>
        <v/>
      </c>
      <c r="E2357" s="5">
        <v>48011</v>
      </c>
      <c r="F2357" s="4"/>
      <c r="G2357" s="4"/>
      <c r="I2357" s="6" t="str">
        <f>IF(Tabelle1[[#This Row],[Beginn]]&lt;1,"",IF(OR(Tabelle1[[#This Row],[Beginn]]="Urlaub",Tabelle1[[#This Row],[Beginn]]="Krank",Tabelle1[[#This Row],[Beginn]]="Feiertag"),8/24,Tabelle1[[#This Row],[Ende]]-Tabelle1[[#This Row],[Beginn]]-Tabelle1[[#This Row],[Pause]]))</f>
        <v/>
      </c>
      <c r="J2357" s="2" t="str">
        <f>IF(ISNUMBER(Tabelle1[[#This Row],[Stunde]]),IF(Tabelle1[[#This Row],[Stunde]]&gt;0,Tabelle1[[#This Row],[Stunde]]*$J$1*24,""),"")</f>
        <v/>
      </c>
      <c r="K2357" t="str">
        <f>IF(MOD(Tabelle1[[#This Row],[Datum]],7)=1,SUMIF(Tabelle1[Datum],"&lt;="&amp;Tabelle1[[#This Row],[Datum]],Tabelle1[Betrag]),"")</f>
        <v/>
      </c>
      <c r="L2357" s="6" t="str">
        <f>IF(MOD(Tabelle1[[#This Row],[Datum]],7)=1,SUMIF(Tabelle1[Datum],"&lt;="&amp;Tabelle1[[#This Row],[Datum]],Tabelle1[Stunde]),"")</f>
        <v/>
      </c>
    </row>
    <row r="2358" spans="2:12" hidden="1">
      <c r="B2358">
        <f>IF(Tabelle1[[#This Row],[Datum]]&lt;1,"",YEAR(Tabelle1[[#This Row],[Datum]]))</f>
        <v>2031</v>
      </c>
      <c r="C2358">
        <f>IF(Tabelle1[[#This Row],[Datum]]&lt;1,"",MONTH(Tabelle1[[#This Row],[Datum]]))</f>
        <v>6</v>
      </c>
      <c r="D2358" t="str">
        <f>IF(Tabelle1[[#This Row],[Verdienst]]="","",_xlfn.ISOWEEKNUM(Tabelle1[[#This Row],[Datum]]))</f>
        <v/>
      </c>
      <c r="E2358" s="5">
        <v>48012</v>
      </c>
      <c r="F2358" s="4"/>
      <c r="G2358" s="4"/>
      <c r="I2358" s="6" t="str">
        <f>IF(Tabelle1[[#This Row],[Beginn]]&lt;1,"",IF(OR(Tabelle1[[#This Row],[Beginn]]="Urlaub",Tabelle1[[#This Row],[Beginn]]="Krank",Tabelle1[[#This Row],[Beginn]]="Feiertag"),8/24,Tabelle1[[#This Row],[Ende]]-Tabelle1[[#This Row],[Beginn]]-Tabelle1[[#This Row],[Pause]]))</f>
        <v/>
      </c>
      <c r="J2358" s="2" t="str">
        <f>IF(ISNUMBER(Tabelle1[[#This Row],[Stunde]]),IF(Tabelle1[[#This Row],[Stunde]]&gt;0,Tabelle1[[#This Row],[Stunde]]*$J$1*24,""),"")</f>
        <v/>
      </c>
      <c r="K2358" t="str">
        <f>IF(MOD(Tabelle1[[#This Row],[Datum]],7)=1,SUMIF(Tabelle1[Datum],"&lt;="&amp;Tabelle1[[#This Row],[Datum]],Tabelle1[Betrag]),"")</f>
        <v/>
      </c>
      <c r="L2358" s="6" t="str">
        <f>IF(MOD(Tabelle1[[#This Row],[Datum]],7)=1,SUMIF(Tabelle1[Datum],"&lt;="&amp;Tabelle1[[#This Row],[Datum]],Tabelle1[Stunde]),"")</f>
        <v/>
      </c>
    </row>
    <row r="2359" spans="2:12" hidden="1">
      <c r="B2359">
        <f>IF(Tabelle1[[#This Row],[Datum]]&lt;1,"",YEAR(Tabelle1[[#This Row],[Datum]]))</f>
        <v>2031</v>
      </c>
      <c r="C2359">
        <f>IF(Tabelle1[[#This Row],[Datum]]&lt;1,"",MONTH(Tabelle1[[#This Row],[Datum]]))</f>
        <v>6</v>
      </c>
      <c r="D2359" t="str">
        <f>IF(Tabelle1[[#This Row],[Verdienst]]="","",_xlfn.ISOWEEKNUM(Tabelle1[[#This Row],[Datum]]))</f>
        <v/>
      </c>
      <c r="E2359" s="5">
        <v>48013</v>
      </c>
      <c r="F2359" s="4"/>
      <c r="G2359" s="4"/>
      <c r="I2359" s="6" t="str">
        <f>IF(Tabelle1[[#This Row],[Beginn]]&lt;1,"",IF(OR(Tabelle1[[#This Row],[Beginn]]="Urlaub",Tabelle1[[#This Row],[Beginn]]="Krank",Tabelle1[[#This Row],[Beginn]]="Feiertag"),8/24,Tabelle1[[#This Row],[Ende]]-Tabelle1[[#This Row],[Beginn]]-Tabelle1[[#This Row],[Pause]]))</f>
        <v/>
      </c>
      <c r="J2359" s="2" t="str">
        <f>IF(ISNUMBER(Tabelle1[[#This Row],[Stunde]]),IF(Tabelle1[[#This Row],[Stunde]]&gt;0,Tabelle1[[#This Row],[Stunde]]*$J$1*24,""),"")</f>
        <v/>
      </c>
      <c r="K2359" t="str">
        <f>IF(MOD(Tabelle1[[#This Row],[Datum]],7)=1,SUMIF(Tabelle1[Datum],"&lt;="&amp;Tabelle1[[#This Row],[Datum]],Tabelle1[Betrag]),"")</f>
        <v/>
      </c>
      <c r="L2359" s="6" t="str">
        <f>IF(MOD(Tabelle1[[#This Row],[Datum]],7)=1,SUMIF(Tabelle1[Datum],"&lt;="&amp;Tabelle1[[#This Row],[Datum]],Tabelle1[Stunde]),"")</f>
        <v/>
      </c>
    </row>
    <row r="2360" spans="2:12" hidden="1">
      <c r="B2360">
        <f>IF(Tabelle1[[#This Row],[Datum]]&lt;1,"",YEAR(Tabelle1[[#This Row],[Datum]]))</f>
        <v>2031</v>
      </c>
      <c r="C2360">
        <f>IF(Tabelle1[[#This Row],[Datum]]&lt;1,"",MONTH(Tabelle1[[#This Row],[Datum]]))</f>
        <v>6</v>
      </c>
      <c r="D2360">
        <f>IF(Tabelle1[[#This Row],[Verdienst]]="","",_xlfn.ISOWEEKNUM(Tabelle1[[#This Row],[Datum]]))</f>
        <v>24</v>
      </c>
      <c r="E2360" s="5">
        <v>48014</v>
      </c>
      <c r="F2360" s="4"/>
      <c r="G2360" s="4"/>
      <c r="I2360" s="6" t="str">
        <f>IF(Tabelle1[[#This Row],[Beginn]]&lt;1,"",IF(OR(Tabelle1[[#This Row],[Beginn]]="Urlaub",Tabelle1[[#This Row],[Beginn]]="Krank",Tabelle1[[#This Row],[Beginn]]="Feiertag"),8/24,Tabelle1[[#This Row],[Ende]]-Tabelle1[[#This Row],[Beginn]]-Tabelle1[[#This Row],[Pause]]))</f>
        <v/>
      </c>
      <c r="J2360" s="2" t="str">
        <f>IF(ISNUMBER(Tabelle1[[#This Row],[Stunde]]),IF(Tabelle1[[#This Row],[Stunde]]&gt;0,Tabelle1[[#This Row],[Stunde]]*$J$1*24,""),"")</f>
        <v/>
      </c>
      <c r="K2360">
        <f>IF(MOD(Tabelle1[[#This Row],[Datum]],7)=1,SUMIF(Tabelle1[Datum],"&lt;="&amp;Tabelle1[[#This Row],[Datum]],Tabelle1[Betrag]),"")</f>
        <v>506.55999999999995</v>
      </c>
      <c r="L2360" s="6">
        <f>IF(MOD(Tabelle1[[#This Row],[Datum]],7)=1,SUMIF(Tabelle1[Datum],"&lt;="&amp;Tabelle1[[#This Row],[Datum]],Tabelle1[Stunde]),"")</f>
        <v>1.3333333333333333</v>
      </c>
    </row>
    <row r="2361" spans="2:12" hidden="1">
      <c r="B2361">
        <f>IF(Tabelle1[[#This Row],[Datum]]&lt;1,"",YEAR(Tabelle1[[#This Row],[Datum]]))</f>
        <v>2031</v>
      </c>
      <c r="C2361">
        <f>IF(Tabelle1[[#This Row],[Datum]]&lt;1,"",MONTH(Tabelle1[[#This Row],[Datum]]))</f>
        <v>6</v>
      </c>
      <c r="D2361" t="str">
        <f>IF(Tabelle1[[#This Row],[Verdienst]]="","",_xlfn.ISOWEEKNUM(Tabelle1[[#This Row],[Datum]]))</f>
        <v/>
      </c>
      <c r="E2361" s="5">
        <v>48015</v>
      </c>
      <c r="F2361" s="4"/>
      <c r="G2361" s="4"/>
      <c r="I2361" s="6" t="str">
        <f>IF(Tabelle1[[#This Row],[Beginn]]&lt;1,"",IF(OR(Tabelle1[[#This Row],[Beginn]]="Urlaub",Tabelle1[[#This Row],[Beginn]]="Krank",Tabelle1[[#This Row],[Beginn]]="Feiertag"),8/24,Tabelle1[[#This Row],[Ende]]-Tabelle1[[#This Row],[Beginn]]-Tabelle1[[#This Row],[Pause]]))</f>
        <v/>
      </c>
      <c r="J2361" s="2" t="str">
        <f>IF(ISNUMBER(Tabelle1[[#This Row],[Stunde]]),IF(Tabelle1[[#This Row],[Stunde]]&gt;0,Tabelle1[[#This Row],[Stunde]]*$J$1*24,""),"")</f>
        <v/>
      </c>
      <c r="K2361" t="str">
        <f>IF(MOD(Tabelle1[[#This Row],[Datum]],7)=1,SUMIF(Tabelle1[Datum],"&lt;="&amp;Tabelle1[[#This Row],[Datum]],Tabelle1[Betrag]),"")</f>
        <v/>
      </c>
      <c r="L2361" s="6" t="str">
        <f>IF(MOD(Tabelle1[[#This Row],[Datum]],7)=1,SUMIF(Tabelle1[Datum],"&lt;="&amp;Tabelle1[[#This Row],[Datum]],Tabelle1[Stunde]),"")</f>
        <v/>
      </c>
    </row>
    <row r="2362" spans="2:12" hidden="1">
      <c r="B2362">
        <f>IF(Tabelle1[[#This Row],[Datum]]&lt;1,"",YEAR(Tabelle1[[#This Row],[Datum]]))</f>
        <v>2031</v>
      </c>
      <c r="C2362">
        <f>IF(Tabelle1[[#This Row],[Datum]]&lt;1,"",MONTH(Tabelle1[[#This Row],[Datum]]))</f>
        <v>6</v>
      </c>
      <c r="D2362" t="str">
        <f>IF(Tabelle1[[#This Row],[Verdienst]]="","",_xlfn.ISOWEEKNUM(Tabelle1[[#This Row],[Datum]]))</f>
        <v/>
      </c>
      <c r="E2362" s="5">
        <v>48016</v>
      </c>
      <c r="F2362" s="4"/>
      <c r="G2362" s="4"/>
      <c r="I2362" s="6" t="str">
        <f>IF(Tabelle1[[#This Row],[Beginn]]&lt;1,"",IF(OR(Tabelle1[[#This Row],[Beginn]]="Urlaub",Tabelle1[[#This Row],[Beginn]]="Krank",Tabelle1[[#This Row],[Beginn]]="Feiertag"),8/24,Tabelle1[[#This Row],[Ende]]-Tabelle1[[#This Row],[Beginn]]-Tabelle1[[#This Row],[Pause]]))</f>
        <v/>
      </c>
      <c r="J2362" s="2" t="str">
        <f>IF(ISNUMBER(Tabelle1[[#This Row],[Stunde]]),IF(Tabelle1[[#This Row],[Stunde]]&gt;0,Tabelle1[[#This Row],[Stunde]]*$J$1*24,""),"")</f>
        <v/>
      </c>
      <c r="K2362" t="str">
        <f>IF(MOD(Tabelle1[[#This Row],[Datum]],7)=1,SUMIF(Tabelle1[Datum],"&lt;="&amp;Tabelle1[[#This Row],[Datum]],Tabelle1[Betrag]),"")</f>
        <v/>
      </c>
      <c r="L2362" s="6" t="str">
        <f>IF(MOD(Tabelle1[[#This Row],[Datum]],7)=1,SUMIF(Tabelle1[Datum],"&lt;="&amp;Tabelle1[[#This Row],[Datum]],Tabelle1[Stunde]),"")</f>
        <v/>
      </c>
    </row>
    <row r="2363" spans="2:12" hidden="1">
      <c r="B2363">
        <f>IF(Tabelle1[[#This Row],[Datum]]&lt;1,"",YEAR(Tabelle1[[#This Row],[Datum]]))</f>
        <v>2031</v>
      </c>
      <c r="C2363">
        <f>IF(Tabelle1[[#This Row],[Datum]]&lt;1,"",MONTH(Tabelle1[[#This Row],[Datum]]))</f>
        <v>6</v>
      </c>
      <c r="D2363" t="str">
        <f>IF(Tabelle1[[#This Row],[Verdienst]]="","",_xlfn.ISOWEEKNUM(Tabelle1[[#This Row],[Datum]]))</f>
        <v/>
      </c>
      <c r="E2363" s="5">
        <v>48017</v>
      </c>
      <c r="F2363" s="4"/>
      <c r="G2363" s="4"/>
      <c r="I2363" s="6" t="str">
        <f>IF(Tabelle1[[#This Row],[Beginn]]&lt;1,"",IF(OR(Tabelle1[[#This Row],[Beginn]]="Urlaub",Tabelle1[[#This Row],[Beginn]]="Krank",Tabelle1[[#This Row],[Beginn]]="Feiertag"),8/24,Tabelle1[[#This Row],[Ende]]-Tabelle1[[#This Row],[Beginn]]-Tabelle1[[#This Row],[Pause]]))</f>
        <v/>
      </c>
      <c r="J2363" s="2" t="str">
        <f>IF(ISNUMBER(Tabelle1[[#This Row],[Stunde]]),IF(Tabelle1[[#This Row],[Stunde]]&gt;0,Tabelle1[[#This Row],[Stunde]]*$J$1*24,""),"")</f>
        <v/>
      </c>
      <c r="K2363" t="str">
        <f>IF(MOD(Tabelle1[[#This Row],[Datum]],7)=1,SUMIF(Tabelle1[Datum],"&lt;="&amp;Tabelle1[[#This Row],[Datum]],Tabelle1[Betrag]),"")</f>
        <v/>
      </c>
      <c r="L2363" s="6" t="str">
        <f>IF(MOD(Tabelle1[[#This Row],[Datum]],7)=1,SUMIF(Tabelle1[Datum],"&lt;="&amp;Tabelle1[[#This Row],[Datum]],Tabelle1[Stunde]),"")</f>
        <v/>
      </c>
    </row>
    <row r="2364" spans="2:12" hidden="1">
      <c r="B2364">
        <f>IF(Tabelle1[[#This Row],[Datum]]&lt;1,"",YEAR(Tabelle1[[#This Row],[Datum]]))</f>
        <v>2031</v>
      </c>
      <c r="C2364">
        <f>IF(Tabelle1[[#This Row],[Datum]]&lt;1,"",MONTH(Tabelle1[[#This Row],[Datum]]))</f>
        <v>6</v>
      </c>
      <c r="D2364" t="str">
        <f>IF(Tabelle1[[#This Row],[Verdienst]]="","",_xlfn.ISOWEEKNUM(Tabelle1[[#This Row],[Datum]]))</f>
        <v/>
      </c>
      <c r="E2364" s="5">
        <v>48018</v>
      </c>
      <c r="F2364" s="4"/>
      <c r="G2364" s="4"/>
      <c r="I2364" s="6" t="str">
        <f>IF(Tabelle1[[#This Row],[Beginn]]&lt;1,"",IF(OR(Tabelle1[[#This Row],[Beginn]]="Urlaub",Tabelle1[[#This Row],[Beginn]]="Krank",Tabelle1[[#This Row],[Beginn]]="Feiertag"),8/24,Tabelle1[[#This Row],[Ende]]-Tabelle1[[#This Row],[Beginn]]-Tabelle1[[#This Row],[Pause]]))</f>
        <v/>
      </c>
      <c r="J2364" s="2" t="str">
        <f>IF(ISNUMBER(Tabelle1[[#This Row],[Stunde]]),IF(Tabelle1[[#This Row],[Stunde]]&gt;0,Tabelle1[[#This Row],[Stunde]]*$J$1*24,""),"")</f>
        <v/>
      </c>
      <c r="K2364" t="str">
        <f>IF(MOD(Tabelle1[[#This Row],[Datum]],7)=1,SUMIF(Tabelle1[Datum],"&lt;="&amp;Tabelle1[[#This Row],[Datum]],Tabelle1[Betrag]),"")</f>
        <v/>
      </c>
      <c r="L2364" s="6" t="str">
        <f>IF(MOD(Tabelle1[[#This Row],[Datum]],7)=1,SUMIF(Tabelle1[Datum],"&lt;="&amp;Tabelle1[[#This Row],[Datum]],Tabelle1[Stunde]),"")</f>
        <v/>
      </c>
    </row>
    <row r="2365" spans="2:12" hidden="1">
      <c r="B2365">
        <f>IF(Tabelle1[[#This Row],[Datum]]&lt;1,"",YEAR(Tabelle1[[#This Row],[Datum]]))</f>
        <v>2031</v>
      </c>
      <c r="C2365">
        <f>IF(Tabelle1[[#This Row],[Datum]]&lt;1,"",MONTH(Tabelle1[[#This Row],[Datum]]))</f>
        <v>6</v>
      </c>
      <c r="D2365" t="str">
        <f>IF(Tabelle1[[#This Row],[Verdienst]]="","",_xlfn.ISOWEEKNUM(Tabelle1[[#This Row],[Datum]]))</f>
        <v/>
      </c>
      <c r="E2365" s="5">
        <v>48019</v>
      </c>
      <c r="F2365" s="4"/>
      <c r="G2365" s="4"/>
      <c r="I2365" s="6" t="str">
        <f>IF(Tabelle1[[#This Row],[Beginn]]&lt;1,"",IF(OR(Tabelle1[[#This Row],[Beginn]]="Urlaub",Tabelle1[[#This Row],[Beginn]]="Krank",Tabelle1[[#This Row],[Beginn]]="Feiertag"),8/24,Tabelle1[[#This Row],[Ende]]-Tabelle1[[#This Row],[Beginn]]-Tabelle1[[#This Row],[Pause]]))</f>
        <v/>
      </c>
      <c r="J2365" s="2" t="str">
        <f>IF(ISNUMBER(Tabelle1[[#This Row],[Stunde]]),IF(Tabelle1[[#This Row],[Stunde]]&gt;0,Tabelle1[[#This Row],[Stunde]]*$J$1*24,""),"")</f>
        <v/>
      </c>
      <c r="K2365" t="str">
        <f>IF(MOD(Tabelle1[[#This Row],[Datum]],7)=1,SUMIF(Tabelle1[Datum],"&lt;="&amp;Tabelle1[[#This Row],[Datum]],Tabelle1[Betrag]),"")</f>
        <v/>
      </c>
      <c r="L2365" s="6" t="str">
        <f>IF(MOD(Tabelle1[[#This Row],[Datum]],7)=1,SUMIF(Tabelle1[Datum],"&lt;="&amp;Tabelle1[[#This Row],[Datum]],Tabelle1[Stunde]),"")</f>
        <v/>
      </c>
    </row>
    <row r="2366" spans="2:12" hidden="1">
      <c r="B2366">
        <f>IF(Tabelle1[[#This Row],[Datum]]&lt;1,"",YEAR(Tabelle1[[#This Row],[Datum]]))</f>
        <v>2031</v>
      </c>
      <c r="C2366">
        <f>IF(Tabelle1[[#This Row],[Datum]]&lt;1,"",MONTH(Tabelle1[[#This Row],[Datum]]))</f>
        <v>6</v>
      </c>
      <c r="D2366" t="str">
        <f>IF(Tabelle1[[#This Row],[Verdienst]]="","",_xlfn.ISOWEEKNUM(Tabelle1[[#This Row],[Datum]]))</f>
        <v/>
      </c>
      <c r="E2366" s="5">
        <v>48020</v>
      </c>
      <c r="F2366" s="4"/>
      <c r="G2366" s="4"/>
      <c r="I2366" s="6" t="str">
        <f>IF(Tabelle1[[#This Row],[Beginn]]&lt;1,"",IF(OR(Tabelle1[[#This Row],[Beginn]]="Urlaub",Tabelle1[[#This Row],[Beginn]]="Krank",Tabelle1[[#This Row],[Beginn]]="Feiertag"),8/24,Tabelle1[[#This Row],[Ende]]-Tabelle1[[#This Row],[Beginn]]-Tabelle1[[#This Row],[Pause]]))</f>
        <v/>
      </c>
      <c r="J2366" s="2" t="str">
        <f>IF(ISNUMBER(Tabelle1[[#This Row],[Stunde]]),IF(Tabelle1[[#This Row],[Stunde]]&gt;0,Tabelle1[[#This Row],[Stunde]]*$J$1*24,""),"")</f>
        <v/>
      </c>
      <c r="K2366" t="str">
        <f>IF(MOD(Tabelle1[[#This Row],[Datum]],7)=1,SUMIF(Tabelle1[Datum],"&lt;="&amp;Tabelle1[[#This Row],[Datum]],Tabelle1[Betrag]),"")</f>
        <v/>
      </c>
      <c r="L2366" s="6" t="str">
        <f>IF(MOD(Tabelle1[[#This Row],[Datum]],7)=1,SUMIF(Tabelle1[Datum],"&lt;="&amp;Tabelle1[[#This Row],[Datum]],Tabelle1[Stunde]),"")</f>
        <v/>
      </c>
    </row>
    <row r="2367" spans="2:12" hidden="1">
      <c r="B2367">
        <f>IF(Tabelle1[[#This Row],[Datum]]&lt;1,"",YEAR(Tabelle1[[#This Row],[Datum]]))</f>
        <v>2031</v>
      </c>
      <c r="C2367">
        <f>IF(Tabelle1[[#This Row],[Datum]]&lt;1,"",MONTH(Tabelle1[[#This Row],[Datum]]))</f>
        <v>6</v>
      </c>
      <c r="D2367">
        <f>IF(Tabelle1[[#This Row],[Verdienst]]="","",_xlfn.ISOWEEKNUM(Tabelle1[[#This Row],[Datum]]))</f>
        <v>25</v>
      </c>
      <c r="E2367" s="5">
        <v>48021</v>
      </c>
      <c r="F2367" s="4"/>
      <c r="G2367" s="4"/>
      <c r="I2367" s="6" t="str">
        <f>IF(Tabelle1[[#This Row],[Beginn]]&lt;1,"",IF(OR(Tabelle1[[#This Row],[Beginn]]="Urlaub",Tabelle1[[#This Row],[Beginn]]="Krank",Tabelle1[[#This Row],[Beginn]]="Feiertag"),8/24,Tabelle1[[#This Row],[Ende]]-Tabelle1[[#This Row],[Beginn]]-Tabelle1[[#This Row],[Pause]]))</f>
        <v/>
      </c>
      <c r="J2367" s="2" t="str">
        <f>IF(ISNUMBER(Tabelle1[[#This Row],[Stunde]]),IF(Tabelle1[[#This Row],[Stunde]]&gt;0,Tabelle1[[#This Row],[Stunde]]*$J$1*24,""),"")</f>
        <v/>
      </c>
      <c r="K2367">
        <f>IF(MOD(Tabelle1[[#This Row],[Datum]],7)=1,SUMIF(Tabelle1[Datum],"&lt;="&amp;Tabelle1[[#This Row],[Datum]],Tabelle1[Betrag]),"")</f>
        <v>506.55999999999995</v>
      </c>
      <c r="L2367" s="6">
        <f>IF(MOD(Tabelle1[[#This Row],[Datum]],7)=1,SUMIF(Tabelle1[Datum],"&lt;="&amp;Tabelle1[[#This Row],[Datum]],Tabelle1[Stunde]),"")</f>
        <v>1.3333333333333333</v>
      </c>
    </row>
    <row r="2368" spans="2:12" hidden="1">
      <c r="B2368">
        <f>IF(Tabelle1[[#This Row],[Datum]]&lt;1,"",YEAR(Tabelle1[[#This Row],[Datum]]))</f>
        <v>2031</v>
      </c>
      <c r="C2368">
        <f>IF(Tabelle1[[#This Row],[Datum]]&lt;1,"",MONTH(Tabelle1[[#This Row],[Datum]]))</f>
        <v>6</v>
      </c>
      <c r="D2368" t="str">
        <f>IF(Tabelle1[[#This Row],[Verdienst]]="","",_xlfn.ISOWEEKNUM(Tabelle1[[#This Row],[Datum]]))</f>
        <v/>
      </c>
      <c r="E2368" s="5">
        <v>48022</v>
      </c>
      <c r="F2368" s="4"/>
      <c r="G2368" s="4"/>
      <c r="I2368" s="6" t="str">
        <f>IF(Tabelle1[[#This Row],[Beginn]]&lt;1,"",IF(OR(Tabelle1[[#This Row],[Beginn]]="Urlaub",Tabelle1[[#This Row],[Beginn]]="Krank",Tabelle1[[#This Row],[Beginn]]="Feiertag"),8/24,Tabelle1[[#This Row],[Ende]]-Tabelle1[[#This Row],[Beginn]]-Tabelle1[[#This Row],[Pause]]))</f>
        <v/>
      </c>
      <c r="J2368" s="2" t="str">
        <f>IF(ISNUMBER(Tabelle1[[#This Row],[Stunde]]),IF(Tabelle1[[#This Row],[Stunde]]&gt;0,Tabelle1[[#This Row],[Stunde]]*$J$1*24,""),"")</f>
        <v/>
      </c>
      <c r="K2368" t="str">
        <f>IF(MOD(Tabelle1[[#This Row],[Datum]],7)=1,SUMIF(Tabelle1[Datum],"&lt;="&amp;Tabelle1[[#This Row],[Datum]],Tabelle1[Betrag]),"")</f>
        <v/>
      </c>
      <c r="L2368" s="6" t="str">
        <f>IF(MOD(Tabelle1[[#This Row],[Datum]],7)=1,SUMIF(Tabelle1[Datum],"&lt;="&amp;Tabelle1[[#This Row],[Datum]],Tabelle1[Stunde]),"")</f>
        <v/>
      </c>
    </row>
    <row r="2369" spans="2:12" hidden="1">
      <c r="B2369">
        <f>IF(Tabelle1[[#This Row],[Datum]]&lt;1,"",YEAR(Tabelle1[[#This Row],[Datum]]))</f>
        <v>2031</v>
      </c>
      <c r="C2369">
        <f>IF(Tabelle1[[#This Row],[Datum]]&lt;1,"",MONTH(Tabelle1[[#This Row],[Datum]]))</f>
        <v>6</v>
      </c>
      <c r="D2369" t="str">
        <f>IF(Tabelle1[[#This Row],[Verdienst]]="","",_xlfn.ISOWEEKNUM(Tabelle1[[#This Row],[Datum]]))</f>
        <v/>
      </c>
      <c r="E2369" s="5">
        <v>48023</v>
      </c>
      <c r="F2369" s="4"/>
      <c r="G2369" s="4"/>
      <c r="I2369" s="6" t="str">
        <f>IF(Tabelle1[[#This Row],[Beginn]]&lt;1,"",IF(OR(Tabelle1[[#This Row],[Beginn]]="Urlaub",Tabelle1[[#This Row],[Beginn]]="Krank",Tabelle1[[#This Row],[Beginn]]="Feiertag"),8/24,Tabelle1[[#This Row],[Ende]]-Tabelle1[[#This Row],[Beginn]]-Tabelle1[[#This Row],[Pause]]))</f>
        <v/>
      </c>
      <c r="J2369" s="2" t="str">
        <f>IF(ISNUMBER(Tabelle1[[#This Row],[Stunde]]),IF(Tabelle1[[#This Row],[Stunde]]&gt;0,Tabelle1[[#This Row],[Stunde]]*$J$1*24,""),"")</f>
        <v/>
      </c>
      <c r="K2369" t="str">
        <f>IF(MOD(Tabelle1[[#This Row],[Datum]],7)=1,SUMIF(Tabelle1[Datum],"&lt;="&amp;Tabelle1[[#This Row],[Datum]],Tabelle1[Betrag]),"")</f>
        <v/>
      </c>
      <c r="L2369" s="6" t="str">
        <f>IF(MOD(Tabelle1[[#This Row],[Datum]],7)=1,SUMIF(Tabelle1[Datum],"&lt;="&amp;Tabelle1[[#This Row],[Datum]],Tabelle1[Stunde]),"")</f>
        <v/>
      </c>
    </row>
    <row r="2370" spans="2:12" hidden="1">
      <c r="B2370">
        <f>IF(Tabelle1[[#This Row],[Datum]]&lt;1,"",YEAR(Tabelle1[[#This Row],[Datum]]))</f>
        <v>2031</v>
      </c>
      <c r="C2370">
        <f>IF(Tabelle1[[#This Row],[Datum]]&lt;1,"",MONTH(Tabelle1[[#This Row],[Datum]]))</f>
        <v>6</v>
      </c>
      <c r="D2370" t="str">
        <f>IF(Tabelle1[[#This Row],[Verdienst]]="","",_xlfn.ISOWEEKNUM(Tabelle1[[#This Row],[Datum]]))</f>
        <v/>
      </c>
      <c r="E2370" s="5">
        <v>48024</v>
      </c>
      <c r="F2370" s="4"/>
      <c r="G2370" s="4"/>
      <c r="I2370" s="6" t="str">
        <f>IF(Tabelle1[[#This Row],[Beginn]]&lt;1,"",IF(OR(Tabelle1[[#This Row],[Beginn]]="Urlaub",Tabelle1[[#This Row],[Beginn]]="Krank",Tabelle1[[#This Row],[Beginn]]="Feiertag"),8/24,Tabelle1[[#This Row],[Ende]]-Tabelle1[[#This Row],[Beginn]]-Tabelle1[[#This Row],[Pause]]))</f>
        <v/>
      </c>
      <c r="J2370" s="2" t="str">
        <f>IF(ISNUMBER(Tabelle1[[#This Row],[Stunde]]),IF(Tabelle1[[#This Row],[Stunde]]&gt;0,Tabelle1[[#This Row],[Stunde]]*$J$1*24,""),"")</f>
        <v/>
      </c>
      <c r="K2370" t="str">
        <f>IF(MOD(Tabelle1[[#This Row],[Datum]],7)=1,SUMIF(Tabelle1[Datum],"&lt;="&amp;Tabelle1[[#This Row],[Datum]],Tabelle1[Betrag]),"")</f>
        <v/>
      </c>
      <c r="L2370" s="6" t="str">
        <f>IF(MOD(Tabelle1[[#This Row],[Datum]],7)=1,SUMIF(Tabelle1[Datum],"&lt;="&amp;Tabelle1[[#This Row],[Datum]],Tabelle1[Stunde]),"")</f>
        <v/>
      </c>
    </row>
    <row r="2371" spans="2:12" hidden="1">
      <c r="B2371">
        <f>IF(Tabelle1[[#This Row],[Datum]]&lt;1,"",YEAR(Tabelle1[[#This Row],[Datum]]))</f>
        <v>2031</v>
      </c>
      <c r="C2371">
        <f>IF(Tabelle1[[#This Row],[Datum]]&lt;1,"",MONTH(Tabelle1[[#This Row],[Datum]]))</f>
        <v>6</v>
      </c>
      <c r="D2371" t="str">
        <f>IF(Tabelle1[[#This Row],[Verdienst]]="","",_xlfn.ISOWEEKNUM(Tabelle1[[#This Row],[Datum]]))</f>
        <v/>
      </c>
      <c r="E2371" s="5">
        <v>48025</v>
      </c>
      <c r="F2371" s="4"/>
      <c r="G2371" s="4"/>
      <c r="I2371" s="6" t="str">
        <f>IF(Tabelle1[[#This Row],[Beginn]]&lt;1,"",IF(OR(Tabelle1[[#This Row],[Beginn]]="Urlaub",Tabelle1[[#This Row],[Beginn]]="Krank",Tabelle1[[#This Row],[Beginn]]="Feiertag"),8/24,Tabelle1[[#This Row],[Ende]]-Tabelle1[[#This Row],[Beginn]]-Tabelle1[[#This Row],[Pause]]))</f>
        <v/>
      </c>
      <c r="J2371" s="2" t="str">
        <f>IF(ISNUMBER(Tabelle1[[#This Row],[Stunde]]),IF(Tabelle1[[#This Row],[Stunde]]&gt;0,Tabelle1[[#This Row],[Stunde]]*$J$1*24,""),"")</f>
        <v/>
      </c>
      <c r="K2371" t="str">
        <f>IF(MOD(Tabelle1[[#This Row],[Datum]],7)=1,SUMIF(Tabelle1[Datum],"&lt;="&amp;Tabelle1[[#This Row],[Datum]],Tabelle1[Betrag]),"")</f>
        <v/>
      </c>
      <c r="L2371" s="6" t="str">
        <f>IF(MOD(Tabelle1[[#This Row],[Datum]],7)=1,SUMIF(Tabelle1[Datum],"&lt;="&amp;Tabelle1[[#This Row],[Datum]],Tabelle1[Stunde]),"")</f>
        <v/>
      </c>
    </row>
    <row r="2372" spans="2:12" hidden="1">
      <c r="B2372">
        <f>IF(Tabelle1[[#This Row],[Datum]]&lt;1,"",YEAR(Tabelle1[[#This Row],[Datum]]))</f>
        <v>2031</v>
      </c>
      <c r="C2372">
        <f>IF(Tabelle1[[#This Row],[Datum]]&lt;1,"",MONTH(Tabelle1[[#This Row],[Datum]]))</f>
        <v>6</v>
      </c>
      <c r="D2372" t="str">
        <f>IF(Tabelle1[[#This Row],[Verdienst]]="","",_xlfn.ISOWEEKNUM(Tabelle1[[#This Row],[Datum]]))</f>
        <v/>
      </c>
      <c r="E2372" s="5">
        <v>48026</v>
      </c>
      <c r="F2372" s="4"/>
      <c r="G2372" s="4"/>
      <c r="I2372" s="6" t="str">
        <f>IF(Tabelle1[[#This Row],[Beginn]]&lt;1,"",IF(OR(Tabelle1[[#This Row],[Beginn]]="Urlaub",Tabelle1[[#This Row],[Beginn]]="Krank",Tabelle1[[#This Row],[Beginn]]="Feiertag"),8/24,Tabelle1[[#This Row],[Ende]]-Tabelle1[[#This Row],[Beginn]]-Tabelle1[[#This Row],[Pause]]))</f>
        <v/>
      </c>
      <c r="J2372" s="2" t="str">
        <f>IF(ISNUMBER(Tabelle1[[#This Row],[Stunde]]),IF(Tabelle1[[#This Row],[Stunde]]&gt;0,Tabelle1[[#This Row],[Stunde]]*$J$1*24,""),"")</f>
        <v/>
      </c>
      <c r="K2372" t="str">
        <f>IF(MOD(Tabelle1[[#This Row],[Datum]],7)=1,SUMIF(Tabelle1[Datum],"&lt;="&amp;Tabelle1[[#This Row],[Datum]],Tabelle1[Betrag]),"")</f>
        <v/>
      </c>
      <c r="L2372" s="6" t="str">
        <f>IF(MOD(Tabelle1[[#This Row],[Datum]],7)=1,SUMIF(Tabelle1[Datum],"&lt;="&amp;Tabelle1[[#This Row],[Datum]],Tabelle1[Stunde]),"")</f>
        <v/>
      </c>
    </row>
    <row r="2373" spans="2:12" hidden="1">
      <c r="B2373">
        <f>IF(Tabelle1[[#This Row],[Datum]]&lt;1,"",YEAR(Tabelle1[[#This Row],[Datum]]))</f>
        <v>2031</v>
      </c>
      <c r="C2373">
        <f>IF(Tabelle1[[#This Row],[Datum]]&lt;1,"",MONTH(Tabelle1[[#This Row],[Datum]]))</f>
        <v>6</v>
      </c>
      <c r="D2373" t="str">
        <f>IF(Tabelle1[[#This Row],[Verdienst]]="","",_xlfn.ISOWEEKNUM(Tabelle1[[#This Row],[Datum]]))</f>
        <v/>
      </c>
      <c r="E2373" s="5">
        <v>48027</v>
      </c>
      <c r="F2373" s="4"/>
      <c r="G2373" s="4"/>
      <c r="I2373" s="6" t="str">
        <f>IF(Tabelle1[[#This Row],[Beginn]]&lt;1,"",IF(OR(Tabelle1[[#This Row],[Beginn]]="Urlaub",Tabelle1[[#This Row],[Beginn]]="Krank",Tabelle1[[#This Row],[Beginn]]="Feiertag"),8/24,Tabelle1[[#This Row],[Ende]]-Tabelle1[[#This Row],[Beginn]]-Tabelle1[[#This Row],[Pause]]))</f>
        <v/>
      </c>
      <c r="J2373" s="2" t="str">
        <f>IF(ISNUMBER(Tabelle1[[#This Row],[Stunde]]),IF(Tabelle1[[#This Row],[Stunde]]&gt;0,Tabelle1[[#This Row],[Stunde]]*$J$1*24,""),"")</f>
        <v/>
      </c>
      <c r="K2373" t="str">
        <f>IF(MOD(Tabelle1[[#This Row],[Datum]],7)=1,SUMIF(Tabelle1[Datum],"&lt;="&amp;Tabelle1[[#This Row],[Datum]],Tabelle1[Betrag]),"")</f>
        <v/>
      </c>
      <c r="L2373" s="6" t="str">
        <f>IF(MOD(Tabelle1[[#This Row],[Datum]],7)=1,SUMIF(Tabelle1[Datum],"&lt;="&amp;Tabelle1[[#This Row],[Datum]],Tabelle1[Stunde]),"")</f>
        <v/>
      </c>
    </row>
    <row r="2374" spans="2:12" hidden="1">
      <c r="B2374">
        <f>IF(Tabelle1[[#This Row],[Datum]]&lt;1,"",YEAR(Tabelle1[[#This Row],[Datum]]))</f>
        <v>2031</v>
      </c>
      <c r="C2374">
        <f>IF(Tabelle1[[#This Row],[Datum]]&lt;1,"",MONTH(Tabelle1[[#This Row],[Datum]]))</f>
        <v>6</v>
      </c>
      <c r="D2374">
        <f>IF(Tabelle1[[#This Row],[Verdienst]]="","",_xlfn.ISOWEEKNUM(Tabelle1[[#This Row],[Datum]]))</f>
        <v>26</v>
      </c>
      <c r="E2374" s="5">
        <v>48028</v>
      </c>
      <c r="F2374" s="4"/>
      <c r="G2374" s="4"/>
      <c r="I2374" s="6" t="str">
        <f>IF(Tabelle1[[#This Row],[Beginn]]&lt;1,"",IF(OR(Tabelle1[[#This Row],[Beginn]]="Urlaub",Tabelle1[[#This Row],[Beginn]]="Krank",Tabelle1[[#This Row],[Beginn]]="Feiertag"),8/24,Tabelle1[[#This Row],[Ende]]-Tabelle1[[#This Row],[Beginn]]-Tabelle1[[#This Row],[Pause]]))</f>
        <v/>
      </c>
      <c r="J2374" s="2" t="str">
        <f>IF(ISNUMBER(Tabelle1[[#This Row],[Stunde]]),IF(Tabelle1[[#This Row],[Stunde]]&gt;0,Tabelle1[[#This Row],[Stunde]]*$J$1*24,""),"")</f>
        <v/>
      </c>
      <c r="K2374">
        <f>IF(MOD(Tabelle1[[#This Row],[Datum]],7)=1,SUMIF(Tabelle1[Datum],"&lt;="&amp;Tabelle1[[#This Row],[Datum]],Tabelle1[Betrag]),"")</f>
        <v>506.55999999999995</v>
      </c>
      <c r="L2374" s="6">
        <f>IF(MOD(Tabelle1[[#This Row],[Datum]],7)=1,SUMIF(Tabelle1[Datum],"&lt;="&amp;Tabelle1[[#This Row],[Datum]],Tabelle1[Stunde]),"")</f>
        <v>1.3333333333333333</v>
      </c>
    </row>
    <row r="2375" spans="2:12" hidden="1">
      <c r="B2375">
        <f>IF(Tabelle1[[#This Row],[Datum]]&lt;1,"",YEAR(Tabelle1[[#This Row],[Datum]]))</f>
        <v>2031</v>
      </c>
      <c r="C2375">
        <f>IF(Tabelle1[[#This Row],[Datum]]&lt;1,"",MONTH(Tabelle1[[#This Row],[Datum]]))</f>
        <v>6</v>
      </c>
      <c r="D2375" t="str">
        <f>IF(Tabelle1[[#This Row],[Verdienst]]="","",_xlfn.ISOWEEKNUM(Tabelle1[[#This Row],[Datum]]))</f>
        <v/>
      </c>
      <c r="E2375" s="5">
        <v>48029</v>
      </c>
      <c r="F2375" s="4"/>
      <c r="G2375" s="4"/>
      <c r="I2375" s="6" t="str">
        <f>IF(Tabelle1[[#This Row],[Beginn]]&lt;1,"",IF(OR(Tabelle1[[#This Row],[Beginn]]="Urlaub",Tabelle1[[#This Row],[Beginn]]="Krank",Tabelle1[[#This Row],[Beginn]]="Feiertag"),8/24,Tabelle1[[#This Row],[Ende]]-Tabelle1[[#This Row],[Beginn]]-Tabelle1[[#This Row],[Pause]]))</f>
        <v/>
      </c>
      <c r="J2375" s="2" t="str">
        <f>IF(ISNUMBER(Tabelle1[[#This Row],[Stunde]]),IF(Tabelle1[[#This Row],[Stunde]]&gt;0,Tabelle1[[#This Row],[Stunde]]*$J$1*24,""),"")</f>
        <v/>
      </c>
      <c r="K2375" t="str">
        <f>IF(MOD(Tabelle1[[#This Row],[Datum]],7)=1,SUMIF(Tabelle1[Datum],"&lt;="&amp;Tabelle1[[#This Row],[Datum]],Tabelle1[Betrag]),"")</f>
        <v/>
      </c>
      <c r="L2375" s="6" t="str">
        <f>IF(MOD(Tabelle1[[#This Row],[Datum]],7)=1,SUMIF(Tabelle1[Datum],"&lt;="&amp;Tabelle1[[#This Row],[Datum]],Tabelle1[Stunde]),"")</f>
        <v/>
      </c>
    </row>
    <row r="2376" spans="2:12" hidden="1">
      <c r="B2376">
        <f>IF(Tabelle1[[#This Row],[Datum]]&lt;1,"",YEAR(Tabelle1[[#This Row],[Datum]]))</f>
        <v>2031</v>
      </c>
      <c r="C2376">
        <f>IF(Tabelle1[[#This Row],[Datum]]&lt;1,"",MONTH(Tabelle1[[#This Row],[Datum]]))</f>
        <v>7</v>
      </c>
      <c r="D2376" t="str">
        <f>IF(Tabelle1[[#This Row],[Verdienst]]="","",_xlfn.ISOWEEKNUM(Tabelle1[[#This Row],[Datum]]))</f>
        <v/>
      </c>
      <c r="E2376" s="5">
        <v>48030</v>
      </c>
      <c r="F2376" s="4"/>
      <c r="G2376" s="4"/>
      <c r="I2376" s="6" t="str">
        <f>IF(Tabelle1[[#This Row],[Beginn]]&lt;1,"",IF(OR(Tabelle1[[#This Row],[Beginn]]="Urlaub",Tabelle1[[#This Row],[Beginn]]="Krank",Tabelle1[[#This Row],[Beginn]]="Feiertag"),8/24,Tabelle1[[#This Row],[Ende]]-Tabelle1[[#This Row],[Beginn]]-Tabelle1[[#This Row],[Pause]]))</f>
        <v/>
      </c>
      <c r="J2376" s="2" t="str">
        <f>IF(ISNUMBER(Tabelle1[[#This Row],[Stunde]]),IF(Tabelle1[[#This Row],[Stunde]]&gt;0,Tabelle1[[#This Row],[Stunde]]*$J$1*24,""),"")</f>
        <v/>
      </c>
      <c r="K2376" t="str">
        <f>IF(MOD(Tabelle1[[#This Row],[Datum]],7)=1,SUMIF(Tabelle1[Datum],"&lt;="&amp;Tabelle1[[#This Row],[Datum]],Tabelle1[Betrag]),"")</f>
        <v/>
      </c>
      <c r="L2376" s="6" t="str">
        <f>IF(MOD(Tabelle1[[#This Row],[Datum]],7)=1,SUMIF(Tabelle1[Datum],"&lt;="&amp;Tabelle1[[#This Row],[Datum]],Tabelle1[Stunde]),"")</f>
        <v/>
      </c>
    </row>
    <row r="2377" spans="2:12" hidden="1">
      <c r="B2377">
        <f>IF(Tabelle1[[#This Row],[Datum]]&lt;1,"",YEAR(Tabelle1[[#This Row],[Datum]]))</f>
        <v>2031</v>
      </c>
      <c r="C2377">
        <f>IF(Tabelle1[[#This Row],[Datum]]&lt;1,"",MONTH(Tabelle1[[#This Row],[Datum]]))</f>
        <v>7</v>
      </c>
      <c r="D2377" t="str">
        <f>IF(Tabelle1[[#This Row],[Verdienst]]="","",_xlfn.ISOWEEKNUM(Tabelle1[[#This Row],[Datum]]))</f>
        <v/>
      </c>
      <c r="E2377" s="5">
        <v>48031</v>
      </c>
      <c r="F2377" s="4"/>
      <c r="G2377" s="4"/>
      <c r="I2377" s="6" t="str">
        <f>IF(Tabelle1[[#This Row],[Beginn]]&lt;1,"",IF(OR(Tabelle1[[#This Row],[Beginn]]="Urlaub",Tabelle1[[#This Row],[Beginn]]="Krank",Tabelle1[[#This Row],[Beginn]]="Feiertag"),8/24,Tabelle1[[#This Row],[Ende]]-Tabelle1[[#This Row],[Beginn]]-Tabelle1[[#This Row],[Pause]]))</f>
        <v/>
      </c>
      <c r="J2377" s="2" t="str">
        <f>IF(ISNUMBER(Tabelle1[[#This Row],[Stunde]]),IF(Tabelle1[[#This Row],[Stunde]]&gt;0,Tabelle1[[#This Row],[Stunde]]*$J$1*24,""),"")</f>
        <v/>
      </c>
      <c r="K2377" t="str">
        <f>IF(MOD(Tabelle1[[#This Row],[Datum]],7)=1,SUMIF(Tabelle1[Datum],"&lt;="&amp;Tabelle1[[#This Row],[Datum]],Tabelle1[Betrag]),"")</f>
        <v/>
      </c>
      <c r="L2377" s="6" t="str">
        <f>IF(MOD(Tabelle1[[#This Row],[Datum]],7)=1,SUMIF(Tabelle1[Datum],"&lt;="&amp;Tabelle1[[#This Row],[Datum]],Tabelle1[Stunde]),"")</f>
        <v/>
      </c>
    </row>
    <row r="2378" spans="2:12" hidden="1">
      <c r="B2378">
        <f>IF(Tabelle1[[#This Row],[Datum]]&lt;1,"",YEAR(Tabelle1[[#This Row],[Datum]]))</f>
        <v>2031</v>
      </c>
      <c r="C2378">
        <f>IF(Tabelle1[[#This Row],[Datum]]&lt;1,"",MONTH(Tabelle1[[#This Row],[Datum]]))</f>
        <v>7</v>
      </c>
      <c r="D2378" t="str">
        <f>IF(Tabelle1[[#This Row],[Verdienst]]="","",_xlfn.ISOWEEKNUM(Tabelle1[[#This Row],[Datum]]))</f>
        <v/>
      </c>
      <c r="E2378" s="5">
        <v>48032</v>
      </c>
      <c r="F2378" s="4"/>
      <c r="G2378" s="4"/>
      <c r="I2378" s="6" t="str">
        <f>IF(Tabelle1[[#This Row],[Beginn]]&lt;1,"",IF(OR(Tabelle1[[#This Row],[Beginn]]="Urlaub",Tabelle1[[#This Row],[Beginn]]="Krank",Tabelle1[[#This Row],[Beginn]]="Feiertag"),8/24,Tabelle1[[#This Row],[Ende]]-Tabelle1[[#This Row],[Beginn]]-Tabelle1[[#This Row],[Pause]]))</f>
        <v/>
      </c>
      <c r="J2378" s="2" t="str">
        <f>IF(ISNUMBER(Tabelle1[[#This Row],[Stunde]]),IF(Tabelle1[[#This Row],[Stunde]]&gt;0,Tabelle1[[#This Row],[Stunde]]*$J$1*24,""),"")</f>
        <v/>
      </c>
      <c r="K2378" t="str">
        <f>IF(MOD(Tabelle1[[#This Row],[Datum]],7)=1,SUMIF(Tabelle1[Datum],"&lt;="&amp;Tabelle1[[#This Row],[Datum]],Tabelle1[Betrag]),"")</f>
        <v/>
      </c>
      <c r="L2378" s="6" t="str">
        <f>IF(MOD(Tabelle1[[#This Row],[Datum]],7)=1,SUMIF(Tabelle1[Datum],"&lt;="&amp;Tabelle1[[#This Row],[Datum]],Tabelle1[Stunde]),"")</f>
        <v/>
      </c>
    </row>
    <row r="2379" spans="2:12" hidden="1">
      <c r="B2379">
        <f>IF(Tabelle1[[#This Row],[Datum]]&lt;1,"",YEAR(Tabelle1[[#This Row],[Datum]]))</f>
        <v>2031</v>
      </c>
      <c r="C2379">
        <f>IF(Tabelle1[[#This Row],[Datum]]&lt;1,"",MONTH(Tabelle1[[#This Row],[Datum]]))</f>
        <v>7</v>
      </c>
      <c r="D2379" t="str">
        <f>IF(Tabelle1[[#This Row],[Verdienst]]="","",_xlfn.ISOWEEKNUM(Tabelle1[[#This Row],[Datum]]))</f>
        <v/>
      </c>
      <c r="E2379" s="5">
        <v>48033</v>
      </c>
      <c r="F2379" s="4"/>
      <c r="G2379" s="4"/>
      <c r="I2379" s="6" t="str">
        <f>IF(Tabelle1[[#This Row],[Beginn]]&lt;1,"",IF(OR(Tabelle1[[#This Row],[Beginn]]="Urlaub",Tabelle1[[#This Row],[Beginn]]="Krank",Tabelle1[[#This Row],[Beginn]]="Feiertag"),8/24,Tabelle1[[#This Row],[Ende]]-Tabelle1[[#This Row],[Beginn]]-Tabelle1[[#This Row],[Pause]]))</f>
        <v/>
      </c>
      <c r="J2379" s="2" t="str">
        <f>IF(ISNUMBER(Tabelle1[[#This Row],[Stunde]]),IF(Tabelle1[[#This Row],[Stunde]]&gt;0,Tabelle1[[#This Row],[Stunde]]*$J$1*24,""),"")</f>
        <v/>
      </c>
      <c r="K2379" t="str">
        <f>IF(MOD(Tabelle1[[#This Row],[Datum]],7)=1,SUMIF(Tabelle1[Datum],"&lt;="&amp;Tabelle1[[#This Row],[Datum]],Tabelle1[Betrag]),"")</f>
        <v/>
      </c>
      <c r="L2379" s="6" t="str">
        <f>IF(MOD(Tabelle1[[#This Row],[Datum]],7)=1,SUMIF(Tabelle1[Datum],"&lt;="&amp;Tabelle1[[#This Row],[Datum]],Tabelle1[Stunde]),"")</f>
        <v/>
      </c>
    </row>
    <row r="2380" spans="2:12" hidden="1">
      <c r="B2380">
        <f>IF(Tabelle1[[#This Row],[Datum]]&lt;1,"",YEAR(Tabelle1[[#This Row],[Datum]]))</f>
        <v>2031</v>
      </c>
      <c r="C2380">
        <f>IF(Tabelle1[[#This Row],[Datum]]&lt;1,"",MONTH(Tabelle1[[#This Row],[Datum]]))</f>
        <v>7</v>
      </c>
      <c r="D2380" t="str">
        <f>IF(Tabelle1[[#This Row],[Verdienst]]="","",_xlfn.ISOWEEKNUM(Tabelle1[[#This Row],[Datum]]))</f>
        <v/>
      </c>
      <c r="E2380" s="5">
        <v>48034</v>
      </c>
      <c r="F2380" s="4"/>
      <c r="G2380" s="4"/>
      <c r="I2380" s="6" t="str">
        <f>IF(Tabelle1[[#This Row],[Beginn]]&lt;1,"",IF(OR(Tabelle1[[#This Row],[Beginn]]="Urlaub",Tabelle1[[#This Row],[Beginn]]="Krank",Tabelle1[[#This Row],[Beginn]]="Feiertag"),8/24,Tabelle1[[#This Row],[Ende]]-Tabelle1[[#This Row],[Beginn]]-Tabelle1[[#This Row],[Pause]]))</f>
        <v/>
      </c>
      <c r="J2380" s="2" t="str">
        <f>IF(ISNUMBER(Tabelle1[[#This Row],[Stunde]]),IF(Tabelle1[[#This Row],[Stunde]]&gt;0,Tabelle1[[#This Row],[Stunde]]*$J$1*24,""),"")</f>
        <v/>
      </c>
      <c r="K2380" t="str">
        <f>IF(MOD(Tabelle1[[#This Row],[Datum]],7)=1,SUMIF(Tabelle1[Datum],"&lt;="&amp;Tabelle1[[#This Row],[Datum]],Tabelle1[Betrag]),"")</f>
        <v/>
      </c>
      <c r="L2380" s="6" t="str">
        <f>IF(MOD(Tabelle1[[#This Row],[Datum]],7)=1,SUMIF(Tabelle1[Datum],"&lt;="&amp;Tabelle1[[#This Row],[Datum]],Tabelle1[Stunde]),"")</f>
        <v/>
      </c>
    </row>
    <row r="2381" spans="2:12" hidden="1">
      <c r="B2381">
        <f>IF(Tabelle1[[#This Row],[Datum]]&lt;1,"",YEAR(Tabelle1[[#This Row],[Datum]]))</f>
        <v>2031</v>
      </c>
      <c r="C2381">
        <f>IF(Tabelle1[[#This Row],[Datum]]&lt;1,"",MONTH(Tabelle1[[#This Row],[Datum]]))</f>
        <v>7</v>
      </c>
      <c r="D2381">
        <f>IF(Tabelle1[[#This Row],[Verdienst]]="","",_xlfn.ISOWEEKNUM(Tabelle1[[#This Row],[Datum]]))</f>
        <v>27</v>
      </c>
      <c r="E2381" s="5">
        <v>48035</v>
      </c>
      <c r="F2381" s="4"/>
      <c r="G2381" s="4"/>
      <c r="I2381" s="6" t="str">
        <f>IF(Tabelle1[[#This Row],[Beginn]]&lt;1,"",IF(OR(Tabelle1[[#This Row],[Beginn]]="Urlaub",Tabelle1[[#This Row],[Beginn]]="Krank",Tabelle1[[#This Row],[Beginn]]="Feiertag"),8/24,Tabelle1[[#This Row],[Ende]]-Tabelle1[[#This Row],[Beginn]]-Tabelle1[[#This Row],[Pause]]))</f>
        <v/>
      </c>
      <c r="J2381" s="2" t="str">
        <f>IF(ISNUMBER(Tabelle1[[#This Row],[Stunde]]),IF(Tabelle1[[#This Row],[Stunde]]&gt;0,Tabelle1[[#This Row],[Stunde]]*$J$1*24,""),"")</f>
        <v/>
      </c>
      <c r="K2381">
        <f>IF(MOD(Tabelle1[[#This Row],[Datum]],7)=1,SUMIF(Tabelle1[Datum],"&lt;="&amp;Tabelle1[[#This Row],[Datum]],Tabelle1[Betrag]),"")</f>
        <v>506.55999999999995</v>
      </c>
      <c r="L2381" s="6">
        <f>IF(MOD(Tabelle1[[#This Row],[Datum]],7)=1,SUMIF(Tabelle1[Datum],"&lt;="&amp;Tabelle1[[#This Row],[Datum]],Tabelle1[Stunde]),"")</f>
        <v>1.3333333333333333</v>
      </c>
    </row>
    <row r="2382" spans="2:12" hidden="1">
      <c r="B2382">
        <f>IF(Tabelle1[[#This Row],[Datum]]&lt;1,"",YEAR(Tabelle1[[#This Row],[Datum]]))</f>
        <v>2031</v>
      </c>
      <c r="C2382">
        <f>IF(Tabelle1[[#This Row],[Datum]]&lt;1,"",MONTH(Tabelle1[[#This Row],[Datum]]))</f>
        <v>7</v>
      </c>
      <c r="D2382" t="str">
        <f>IF(Tabelle1[[#This Row],[Verdienst]]="","",_xlfn.ISOWEEKNUM(Tabelle1[[#This Row],[Datum]]))</f>
        <v/>
      </c>
      <c r="E2382" s="5">
        <v>48036</v>
      </c>
      <c r="F2382" s="4"/>
      <c r="G2382" s="4"/>
      <c r="I2382" s="6" t="str">
        <f>IF(Tabelle1[[#This Row],[Beginn]]&lt;1,"",IF(OR(Tabelle1[[#This Row],[Beginn]]="Urlaub",Tabelle1[[#This Row],[Beginn]]="Krank",Tabelle1[[#This Row],[Beginn]]="Feiertag"),8/24,Tabelle1[[#This Row],[Ende]]-Tabelle1[[#This Row],[Beginn]]-Tabelle1[[#This Row],[Pause]]))</f>
        <v/>
      </c>
      <c r="J2382" s="2" t="str">
        <f>IF(ISNUMBER(Tabelle1[[#This Row],[Stunde]]),IF(Tabelle1[[#This Row],[Stunde]]&gt;0,Tabelle1[[#This Row],[Stunde]]*$J$1*24,""),"")</f>
        <v/>
      </c>
      <c r="K2382" t="str">
        <f>IF(MOD(Tabelle1[[#This Row],[Datum]],7)=1,SUMIF(Tabelle1[Datum],"&lt;="&amp;Tabelle1[[#This Row],[Datum]],Tabelle1[Betrag]),"")</f>
        <v/>
      </c>
      <c r="L2382" s="6" t="str">
        <f>IF(MOD(Tabelle1[[#This Row],[Datum]],7)=1,SUMIF(Tabelle1[Datum],"&lt;="&amp;Tabelle1[[#This Row],[Datum]],Tabelle1[Stunde]),"")</f>
        <v/>
      </c>
    </row>
    <row r="2383" spans="2:12" hidden="1">
      <c r="B2383">
        <f>IF(Tabelle1[[#This Row],[Datum]]&lt;1,"",YEAR(Tabelle1[[#This Row],[Datum]]))</f>
        <v>2031</v>
      </c>
      <c r="C2383">
        <f>IF(Tabelle1[[#This Row],[Datum]]&lt;1,"",MONTH(Tabelle1[[#This Row],[Datum]]))</f>
        <v>7</v>
      </c>
      <c r="D2383" t="str">
        <f>IF(Tabelle1[[#This Row],[Verdienst]]="","",_xlfn.ISOWEEKNUM(Tabelle1[[#This Row],[Datum]]))</f>
        <v/>
      </c>
      <c r="E2383" s="5">
        <v>48037</v>
      </c>
      <c r="F2383" s="4"/>
      <c r="G2383" s="4"/>
      <c r="I2383" s="6" t="str">
        <f>IF(Tabelle1[[#This Row],[Beginn]]&lt;1,"",IF(OR(Tabelle1[[#This Row],[Beginn]]="Urlaub",Tabelle1[[#This Row],[Beginn]]="Krank",Tabelle1[[#This Row],[Beginn]]="Feiertag"),8/24,Tabelle1[[#This Row],[Ende]]-Tabelle1[[#This Row],[Beginn]]-Tabelle1[[#This Row],[Pause]]))</f>
        <v/>
      </c>
      <c r="J2383" s="2" t="str">
        <f>IF(ISNUMBER(Tabelle1[[#This Row],[Stunde]]),IF(Tabelle1[[#This Row],[Stunde]]&gt;0,Tabelle1[[#This Row],[Stunde]]*$J$1*24,""),"")</f>
        <v/>
      </c>
      <c r="K2383" t="str">
        <f>IF(MOD(Tabelle1[[#This Row],[Datum]],7)=1,SUMIF(Tabelle1[Datum],"&lt;="&amp;Tabelle1[[#This Row],[Datum]],Tabelle1[Betrag]),"")</f>
        <v/>
      </c>
      <c r="L2383" s="6" t="str">
        <f>IF(MOD(Tabelle1[[#This Row],[Datum]],7)=1,SUMIF(Tabelle1[Datum],"&lt;="&amp;Tabelle1[[#This Row],[Datum]],Tabelle1[Stunde]),"")</f>
        <v/>
      </c>
    </row>
    <row r="2384" spans="2:12" hidden="1">
      <c r="B2384">
        <f>IF(Tabelle1[[#This Row],[Datum]]&lt;1,"",YEAR(Tabelle1[[#This Row],[Datum]]))</f>
        <v>2031</v>
      </c>
      <c r="C2384">
        <f>IF(Tabelle1[[#This Row],[Datum]]&lt;1,"",MONTH(Tabelle1[[#This Row],[Datum]]))</f>
        <v>7</v>
      </c>
      <c r="D2384" t="str">
        <f>IF(Tabelle1[[#This Row],[Verdienst]]="","",_xlfn.ISOWEEKNUM(Tabelle1[[#This Row],[Datum]]))</f>
        <v/>
      </c>
      <c r="E2384" s="5">
        <v>48038</v>
      </c>
      <c r="F2384" s="4"/>
      <c r="G2384" s="4"/>
      <c r="I2384" s="6" t="str">
        <f>IF(Tabelle1[[#This Row],[Beginn]]&lt;1,"",IF(OR(Tabelle1[[#This Row],[Beginn]]="Urlaub",Tabelle1[[#This Row],[Beginn]]="Krank",Tabelle1[[#This Row],[Beginn]]="Feiertag"),8/24,Tabelle1[[#This Row],[Ende]]-Tabelle1[[#This Row],[Beginn]]-Tabelle1[[#This Row],[Pause]]))</f>
        <v/>
      </c>
      <c r="J2384" s="2" t="str">
        <f>IF(ISNUMBER(Tabelle1[[#This Row],[Stunde]]),IF(Tabelle1[[#This Row],[Stunde]]&gt;0,Tabelle1[[#This Row],[Stunde]]*$J$1*24,""),"")</f>
        <v/>
      </c>
      <c r="K2384" t="str">
        <f>IF(MOD(Tabelle1[[#This Row],[Datum]],7)=1,SUMIF(Tabelle1[Datum],"&lt;="&amp;Tabelle1[[#This Row],[Datum]],Tabelle1[Betrag]),"")</f>
        <v/>
      </c>
      <c r="L2384" s="6" t="str">
        <f>IF(MOD(Tabelle1[[#This Row],[Datum]],7)=1,SUMIF(Tabelle1[Datum],"&lt;="&amp;Tabelle1[[#This Row],[Datum]],Tabelle1[Stunde]),"")</f>
        <v/>
      </c>
    </row>
    <row r="2385" spans="2:12" hidden="1">
      <c r="B2385">
        <f>IF(Tabelle1[[#This Row],[Datum]]&lt;1,"",YEAR(Tabelle1[[#This Row],[Datum]]))</f>
        <v>2031</v>
      </c>
      <c r="C2385">
        <f>IF(Tabelle1[[#This Row],[Datum]]&lt;1,"",MONTH(Tabelle1[[#This Row],[Datum]]))</f>
        <v>7</v>
      </c>
      <c r="D2385" t="str">
        <f>IF(Tabelle1[[#This Row],[Verdienst]]="","",_xlfn.ISOWEEKNUM(Tabelle1[[#This Row],[Datum]]))</f>
        <v/>
      </c>
      <c r="E2385" s="5">
        <v>48039</v>
      </c>
      <c r="F2385" s="4"/>
      <c r="G2385" s="4"/>
      <c r="I2385" s="6" t="str">
        <f>IF(Tabelle1[[#This Row],[Beginn]]&lt;1,"",IF(OR(Tabelle1[[#This Row],[Beginn]]="Urlaub",Tabelle1[[#This Row],[Beginn]]="Krank",Tabelle1[[#This Row],[Beginn]]="Feiertag"),8/24,Tabelle1[[#This Row],[Ende]]-Tabelle1[[#This Row],[Beginn]]-Tabelle1[[#This Row],[Pause]]))</f>
        <v/>
      </c>
      <c r="J2385" s="2" t="str">
        <f>IF(ISNUMBER(Tabelle1[[#This Row],[Stunde]]),IF(Tabelle1[[#This Row],[Stunde]]&gt;0,Tabelle1[[#This Row],[Stunde]]*$J$1*24,""),"")</f>
        <v/>
      </c>
      <c r="K2385" t="str">
        <f>IF(MOD(Tabelle1[[#This Row],[Datum]],7)=1,SUMIF(Tabelle1[Datum],"&lt;="&amp;Tabelle1[[#This Row],[Datum]],Tabelle1[Betrag]),"")</f>
        <v/>
      </c>
      <c r="L2385" s="6" t="str">
        <f>IF(MOD(Tabelle1[[#This Row],[Datum]],7)=1,SUMIF(Tabelle1[Datum],"&lt;="&amp;Tabelle1[[#This Row],[Datum]],Tabelle1[Stunde]),"")</f>
        <v/>
      </c>
    </row>
    <row r="2386" spans="2:12" hidden="1">
      <c r="B2386">
        <f>IF(Tabelle1[[#This Row],[Datum]]&lt;1,"",YEAR(Tabelle1[[#This Row],[Datum]]))</f>
        <v>2031</v>
      </c>
      <c r="C2386">
        <f>IF(Tabelle1[[#This Row],[Datum]]&lt;1,"",MONTH(Tabelle1[[#This Row],[Datum]]))</f>
        <v>7</v>
      </c>
      <c r="D2386" t="str">
        <f>IF(Tabelle1[[#This Row],[Verdienst]]="","",_xlfn.ISOWEEKNUM(Tabelle1[[#This Row],[Datum]]))</f>
        <v/>
      </c>
      <c r="E2386" s="5">
        <v>48040</v>
      </c>
      <c r="F2386" s="4"/>
      <c r="G2386" s="4"/>
      <c r="I2386" s="6" t="str">
        <f>IF(Tabelle1[[#This Row],[Beginn]]&lt;1,"",IF(OR(Tabelle1[[#This Row],[Beginn]]="Urlaub",Tabelle1[[#This Row],[Beginn]]="Krank",Tabelle1[[#This Row],[Beginn]]="Feiertag"),8/24,Tabelle1[[#This Row],[Ende]]-Tabelle1[[#This Row],[Beginn]]-Tabelle1[[#This Row],[Pause]]))</f>
        <v/>
      </c>
      <c r="J2386" s="2" t="str">
        <f>IF(ISNUMBER(Tabelle1[[#This Row],[Stunde]]),IF(Tabelle1[[#This Row],[Stunde]]&gt;0,Tabelle1[[#This Row],[Stunde]]*$J$1*24,""),"")</f>
        <v/>
      </c>
      <c r="K2386" t="str">
        <f>IF(MOD(Tabelle1[[#This Row],[Datum]],7)=1,SUMIF(Tabelle1[Datum],"&lt;="&amp;Tabelle1[[#This Row],[Datum]],Tabelle1[Betrag]),"")</f>
        <v/>
      </c>
      <c r="L2386" s="6" t="str">
        <f>IF(MOD(Tabelle1[[#This Row],[Datum]],7)=1,SUMIF(Tabelle1[Datum],"&lt;="&amp;Tabelle1[[#This Row],[Datum]],Tabelle1[Stunde]),"")</f>
        <v/>
      </c>
    </row>
    <row r="2387" spans="2:12" hidden="1">
      <c r="B2387">
        <f>IF(Tabelle1[[#This Row],[Datum]]&lt;1,"",YEAR(Tabelle1[[#This Row],[Datum]]))</f>
        <v>2031</v>
      </c>
      <c r="C2387">
        <f>IF(Tabelle1[[#This Row],[Datum]]&lt;1,"",MONTH(Tabelle1[[#This Row],[Datum]]))</f>
        <v>7</v>
      </c>
      <c r="D2387" t="str">
        <f>IF(Tabelle1[[#This Row],[Verdienst]]="","",_xlfn.ISOWEEKNUM(Tabelle1[[#This Row],[Datum]]))</f>
        <v/>
      </c>
      <c r="E2387" s="5">
        <v>48041</v>
      </c>
      <c r="F2387" s="4"/>
      <c r="G2387" s="4"/>
      <c r="I2387" s="6" t="str">
        <f>IF(Tabelle1[[#This Row],[Beginn]]&lt;1,"",IF(OR(Tabelle1[[#This Row],[Beginn]]="Urlaub",Tabelle1[[#This Row],[Beginn]]="Krank",Tabelle1[[#This Row],[Beginn]]="Feiertag"),8/24,Tabelle1[[#This Row],[Ende]]-Tabelle1[[#This Row],[Beginn]]-Tabelle1[[#This Row],[Pause]]))</f>
        <v/>
      </c>
      <c r="J2387" s="2" t="str">
        <f>IF(ISNUMBER(Tabelle1[[#This Row],[Stunde]]),IF(Tabelle1[[#This Row],[Stunde]]&gt;0,Tabelle1[[#This Row],[Stunde]]*$J$1*24,""),"")</f>
        <v/>
      </c>
      <c r="K2387" t="str">
        <f>IF(MOD(Tabelle1[[#This Row],[Datum]],7)=1,SUMIF(Tabelle1[Datum],"&lt;="&amp;Tabelle1[[#This Row],[Datum]],Tabelle1[Betrag]),"")</f>
        <v/>
      </c>
      <c r="L2387" s="6" t="str">
        <f>IF(MOD(Tabelle1[[#This Row],[Datum]],7)=1,SUMIF(Tabelle1[Datum],"&lt;="&amp;Tabelle1[[#This Row],[Datum]],Tabelle1[Stunde]),"")</f>
        <v/>
      </c>
    </row>
    <row r="2388" spans="2:12" hidden="1">
      <c r="B2388">
        <f>IF(Tabelle1[[#This Row],[Datum]]&lt;1,"",YEAR(Tabelle1[[#This Row],[Datum]]))</f>
        <v>2031</v>
      </c>
      <c r="C2388">
        <f>IF(Tabelle1[[#This Row],[Datum]]&lt;1,"",MONTH(Tabelle1[[#This Row],[Datum]]))</f>
        <v>7</v>
      </c>
      <c r="D2388">
        <f>IF(Tabelle1[[#This Row],[Verdienst]]="","",_xlfn.ISOWEEKNUM(Tabelle1[[#This Row],[Datum]]))</f>
        <v>28</v>
      </c>
      <c r="E2388" s="5">
        <v>48042</v>
      </c>
      <c r="F2388" s="4"/>
      <c r="G2388" s="4"/>
      <c r="I2388" s="6" t="str">
        <f>IF(Tabelle1[[#This Row],[Beginn]]&lt;1,"",IF(OR(Tabelle1[[#This Row],[Beginn]]="Urlaub",Tabelle1[[#This Row],[Beginn]]="Krank",Tabelle1[[#This Row],[Beginn]]="Feiertag"),8/24,Tabelle1[[#This Row],[Ende]]-Tabelle1[[#This Row],[Beginn]]-Tabelle1[[#This Row],[Pause]]))</f>
        <v/>
      </c>
      <c r="J2388" s="2" t="str">
        <f>IF(ISNUMBER(Tabelle1[[#This Row],[Stunde]]),IF(Tabelle1[[#This Row],[Stunde]]&gt;0,Tabelle1[[#This Row],[Stunde]]*$J$1*24,""),"")</f>
        <v/>
      </c>
      <c r="K2388">
        <f>IF(MOD(Tabelle1[[#This Row],[Datum]],7)=1,SUMIF(Tabelle1[Datum],"&lt;="&amp;Tabelle1[[#This Row],[Datum]],Tabelle1[Betrag]),"")</f>
        <v>506.55999999999995</v>
      </c>
      <c r="L2388" s="6">
        <f>IF(MOD(Tabelle1[[#This Row],[Datum]],7)=1,SUMIF(Tabelle1[Datum],"&lt;="&amp;Tabelle1[[#This Row],[Datum]],Tabelle1[Stunde]),"")</f>
        <v>1.3333333333333333</v>
      </c>
    </row>
    <row r="2389" spans="2:12" hidden="1">
      <c r="B2389">
        <f>IF(Tabelle1[[#This Row],[Datum]]&lt;1,"",YEAR(Tabelle1[[#This Row],[Datum]]))</f>
        <v>2031</v>
      </c>
      <c r="C2389">
        <f>IF(Tabelle1[[#This Row],[Datum]]&lt;1,"",MONTH(Tabelle1[[#This Row],[Datum]]))</f>
        <v>7</v>
      </c>
      <c r="D2389" t="str">
        <f>IF(Tabelle1[[#This Row],[Verdienst]]="","",_xlfn.ISOWEEKNUM(Tabelle1[[#This Row],[Datum]]))</f>
        <v/>
      </c>
      <c r="E2389" s="5">
        <v>48043</v>
      </c>
      <c r="F2389" s="4"/>
      <c r="G2389" s="4"/>
      <c r="I2389" s="6" t="str">
        <f>IF(Tabelle1[[#This Row],[Beginn]]&lt;1,"",IF(OR(Tabelle1[[#This Row],[Beginn]]="Urlaub",Tabelle1[[#This Row],[Beginn]]="Krank",Tabelle1[[#This Row],[Beginn]]="Feiertag"),8/24,Tabelle1[[#This Row],[Ende]]-Tabelle1[[#This Row],[Beginn]]-Tabelle1[[#This Row],[Pause]]))</f>
        <v/>
      </c>
      <c r="J2389" s="2" t="str">
        <f>IF(ISNUMBER(Tabelle1[[#This Row],[Stunde]]),IF(Tabelle1[[#This Row],[Stunde]]&gt;0,Tabelle1[[#This Row],[Stunde]]*$J$1*24,""),"")</f>
        <v/>
      </c>
      <c r="K2389" t="str">
        <f>IF(MOD(Tabelle1[[#This Row],[Datum]],7)=1,SUMIF(Tabelle1[Datum],"&lt;="&amp;Tabelle1[[#This Row],[Datum]],Tabelle1[Betrag]),"")</f>
        <v/>
      </c>
      <c r="L2389" s="6" t="str">
        <f>IF(MOD(Tabelle1[[#This Row],[Datum]],7)=1,SUMIF(Tabelle1[Datum],"&lt;="&amp;Tabelle1[[#This Row],[Datum]],Tabelle1[Stunde]),"")</f>
        <v/>
      </c>
    </row>
    <row r="2390" spans="2:12" hidden="1">
      <c r="B2390">
        <f>IF(Tabelle1[[#This Row],[Datum]]&lt;1,"",YEAR(Tabelle1[[#This Row],[Datum]]))</f>
        <v>2031</v>
      </c>
      <c r="C2390">
        <f>IF(Tabelle1[[#This Row],[Datum]]&lt;1,"",MONTH(Tabelle1[[#This Row],[Datum]]))</f>
        <v>7</v>
      </c>
      <c r="D2390" t="str">
        <f>IF(Tabelle1[[#This Row],[Verdienst]]="","",_xlfn.ISOWEEKNUM(Tabelle1[[#This Row],[Datum]]))</f>
        <v/>
      </c>
      <c r="E2390" s="5">
        <v>48044</v>
      </c>
      <c r="F2390" s="4"/>
      <c r="G2390" s="4"/>
      <c r="I2390" s="6" t="str">
        <f>IF(Tabelle1[[#This Row],[Beginn]]&lt;1,"",IF(OR(Tabelle1[[#This Row],[Beginn]]="Urlaub",Tabelle1[[#This Row],[Beginn]]="Krank",Tabelle1[[#This Row],[Beginn]]="Feiertag"),8/24,Tabelle1[[#This Row],[Ende]]-Tabelle1[[#This Row],[Beginn]]-Tabelle1[[#This Row],[Pause]]))</f>
        <v/>
      </c>
      <c r="J2390" s="2" t="str">
        <f>IF(ISNUMBER(Tabelle1[[#This Row],[Stunde]]),IF(Tabelle1[[#This Row],[Stunde]]&gt;0,Tabelle1[[#This Row],[Stunde]]*$J$1*24,""),"")</f>
        <v/>
      </c>
      <c r="K2390" t="str">
        <f>IF(MOD(Tabelle1[[#This Row],[Datum]],7)=1,SUMIF(Tabelle1[Datum],"&lt;="&amp;Tabelle1[[#This Row],[Datum]],Tabelle1[Betrag]),"")</f>
        <v/>
      </c>
      <c r="L2390" s="6" t="str">
        <f>IF(MOD(Tabelle1[[#This Row],[Datum]],7)=1,SUMIF(Tabelle1[Datum],"&lt;="&amp;Tabelle1[[#This Row],[Datum]],Tabelle1[Stunde]),"")</f>
        <v/>
      </c>
    </row>
    <row r="2391" spans="2:12" hidden="1">
      <c r="B2391">
        <f>IF(Tabelle1[[#This Row],[Datum]]&lt;1,"",YEAR(Tabelle1[[#This Row],[Datum]]))</f>
        <v>2031</v>
      </c>
      <c r="C2391">
        <f>IF(Tabelle1[[#This Row],[Datum]]&lt;1,"",MONTH(Tabelle1[[#This Row],[Datum]]))</f>
        <v>7</v>
      </c>
      <c r="D2391" t="str">
        <f>IF(Tabelle1[[#This Row],[Verdienst]]="","",_xlfn.ISOWEEKNUM(Tabelle1[[#This Row],[Datum]]))</f>
        <v/>
      </c>
      <c r="E2391" s="5">
        <v>48045</v>
      </c>
      <c r="F2391" s="4"/>
      <c r="G2391" s="4"/>
      <c r="I2391" s="6" t="str">
        <f>IF(Tabelle1[[#This Row],[Beginn]]&lt;1,"",IF(OR(Tabelle1[[#This Row],[Beginn]]="Urlaub",Tabelle1[[#This Row],[Beginn]]="Krank",Tabelle1[[#This Row],[Beginn]]="Feiertag"),8/24,Tabelle1[[#This Row],[Ende]]-Tabelle1[[#This Row],[Beginn]]-Tabelle1[[#This Row],[Pause]]))</f>
        <v/>
      </c>
      <c r="J2391" s="2" t="str">
        <f>IF(ISNUMBER(Tabelle1[[#This Row],[Stunde]]),IF(Tabelle1[[#This Row],[Stunde]]&gt;0,Tabelle1[[#This Row],[Stunde]]*$J$1*24,""),"")</f>
        <v/>
      </c>
      <c r="K2391" t="str">
        <f>IF(MOD(Tabelle1[[#This Row],[Datum]],7)=1,SUMIF(Tabelle1[Datum],"&lt;="&amp;Tabelle1[[#This Row],[Datum]],Tabelle1[Betrag]),"")</f>
        <v/>
      </c>
      <c r="L2391" s="6" t="str">
        <f>IF(MOD(Tabelle1[[#This Row],[Datum]],7)=1,SUMIF(Tabelle1[Datum],"&lt;="&amp;Tabelle1[[#This Row],[Datum]],Tabelle1[Stunde]),"")</f>
        <v/>
      </c>
    </row>
    <row r="2392" spans="2:12" hidden="1">
      <c r="B2392">
        <f>IF(Tabelle1[[#This Row],[Datum]]&lt;1,"",YEAR(Tabelle1[[#This Row],[Datum]]))</f>
        <v>2031</v>
      </c>
      <c r="C2392">
        <f>IF(Tabelle1[[#This Row],[Datum]]&lt;1,"",MONTH(Tabelle1[[#This Row],[Datum]]))</f>
        <v>7</v>
      </c>
      <c r="D2392" t="str">
        <f>IF(Tabelle1[[#This Row],[Verdienst]]="","",_xlfn.ISOWEEKNUM(Tabelle1[[#This Row],[Datum]]))</f>
        <v/>
      </c>
      <c r="E2392" s="5">
        <v>48046</v>
      </c>
      <c r="F2392" s="4"/>
      <c r="G2392" s="4"/>
      <c r="I2392" s="6" t="str">
        <f>IF(Tabelle1[[#This Row],[Beginn]]&lt;1,"",IF(OR(Tabelle1[[#This Row],[Beginn]]="Urlaub",Tabelle1[[#This Row],[Beginn]]="Krank",Tabelle1[[#This Row],[Beginn]]="Feiertag"),8/24,Tabelle1[[#This Row],[Ende]]-Tabelle1[[#This Row],[Beginn]]-Tabelle1[[#This Row],[Pause]]))</f>
        <v/>
      </c>
      <c r="J2392" s="2" t="str">
        <f>IF(ISNUMBER(Tabelle1[[#This Row],[Stunde]]),IF(Tabelle1[[#This Row],[Stunde]]&gt;0,Tabelle1[[#This Row],[Stunde]]*$J$1*24,""),"")</f>
        <v/>
      </c>
      <c r="K2392" t="str">
        <f>IF(MOD(Tabelle1[[#This Row],[Datum]],7)=1,SUMIF(Tabelle1[Datum],"&lt;="&amp;Tabelle1[[#This Row],[Datum]],Tabelle1[Betrag]),"")</f>
        <v/>
      </c>
      <c r="L2392" s="6" t="str">
        <f>IF(MOD(Tabelle1[[#This Row],[Datum]],7)=1,SUMIF(Tabelle1[Datum],"&lt;="&amp;Tabelle1[[#This Row],[Datum]],Tabelle1[Stunde]),"")</f>
        <v/>
      </c>
    </row>
    <row r="2393" spans="2:12" hidden="1">
      <c r="B2393">
        <f>IF(Tabelle1[[#This Row],[Datum]]&lt;1,"",YEAR(Tabelle1[[#This Row],[Datum]]))</f>
        <v>2031</v>
      </c>
      <c r="C2393">
        <f>IF(Tabelle1[[#This Row],[Datum]]&lt;1,"",MONTH(Tabelle1[[#This Row],[Datum]]))</f>
        <v>7</v>
      </c>
      <c r="D2393" t="str">
        <f>IF(Tabelle1[[#This Row],[Verdienst]]="","",_xlfn.ISOWEEKNUM(Tabelle1[[#This Row],[Datum]]))</f>
        <v/>
      </c>
      <c r="E2393" s="5">
        <v>48047</v>
      </c>
      <c r="F2393" s="4"/>
      <c r="G2393" s="4"/>
      <c r="I2393" s="6" t="str">
        <f>IF(Tabelle1[[#This Row],[Beginn]]&lt;1,"",IF(OR(Tabelle1[[#This Row],[Beginn]]="Urlaub",Tabelle1[[#This Row],[Beginn]]="Krank",Tabelle1[[#This Row],[Beginn]]="Feiertag"),8/24,Tabelle1[[#This Row],[Ende]]-Tabelle1[[#This Row],[Beginn]]-Tabelle1[[#This Row],[Pause]]))</f>
        <v/>
      </c>
      <c r="J2393" s="2" t="str">
        <f>IF(ISNUMBER(Tabelle1[[#This Row],[Stunde]]),IF(Tabelle1[[#This Row],[Stunde]]&gt;0,Tabelle1[[#This Row],[Stunde]]*$J$1*24,""),"")</f>
        <v/>
      </c>
      <c r="K2393" t="str">
        <f>IF(MOD(Tabelle1[[#This Row],[Datum]],7)=1,SUMIF(Tabelle1[Datum],"&lt;="&amp;Tabelle1[[#This Row],[Datum]],Tabelle1[Betrag]),"")</f>
        <v/>
      </c>
      <c r="L2393" s="6" t="str">
        <f>IF(MOD(Tabelle1[[#This Row],[Datum]],7)=1,SUMIF(Tabelle1[Datum],"&lt;="&amp;Tabelle1[[#This Row],[Datum]],Tabelle1[Stunde]),"")</f>
        <v/>
      </c>
    </row>
    <row r="2394" spans="2:12" hidden="1">
      <c r="B2394">
        <f>IF(Tabelle1[[#This Row],[Datum]]&lt;1,"",YEAR(Tabelle1[[#This Row],[Datum]]))</f>
        <v>2031</v>
      </c>
      <c r="C2394">
        <f>IF(Tabelle1[[#This Row],[Datum]]&lt;1,"",MONTH(Tabelle1[[#This Row],[Datum]]))</f>
        <v>7</v>
      </c>
      <c r="D2394" t="str">
        <f>IF(Tabelle1[[#This Row],[Verdienst]]="","",_xlfn.ISOWEEKNUM(Tabelle1[[#This Row],[Datum]]))</f>
        <v/>
      </c>
      <c r="E2394" s="5">
        <v>48048</v>
      </c>
      <c r="F2394" s="4"/>
      <c r="G2394" s="4"/>
      <c r="I2394" s="6" t="str">
        <f>IF(Tabelle1[[#This Row],[Beginn]]&lt;1,"",IF(OR(Tabelle1[[#This Row],[Beginn]]="Urlaub",Tabelle1[[#This Row],[Beginn]]="Krank",Tabelle1[[#This Row],[Beginn]]="Feiertag"),8/24,Tabelle1[[#This Row],[Ende]]-Tabelle1[[#This Row],[Beginn]]-Tabelle1[[#This Row],[Pause]]))</f>
        <v/>
      </c>
      <c r="J2394" s="2" t="str">
        <f>IF(ISNUMBER(Tabelle1[[#This Row],[Stunde]]),IF(Tabelle1[[#This Row],[Stunde]]&gt;0,Tabelle1[[#This Row],[Stunde]]*$J$1*24,""),"")</f>
        <v/>
      </c>
      <c r="K2394" t="str">
        <f>IF(MOD(Tabelle1[[#This Row],[Datum]],7)=1,SUMIF(Tabelle1[Datum],"&lt;="&amp;Tabelle1[[#This Row],[Datum]],Tabelle1[Betrag]),"")</f>
        <v/>
      </c>
      <c r="L2394" s="6" t="str">
        <f>IF(MOD(Tabelle1[[#This Row],[Datum]],7)=1,SUMIF(Tabelle1[Datum],"&lt;="&amp;Tabelle1[[#This Row],[Datum]],Tabelle1[Stunde]),"")</f>
        <v/>
      </c>
    </row>
    <row r="2395" spans="2:12" hidden="1">
      <c r="B2395">
        <f>IF(Tabelle1[[#This Row],[Datum]]&lt;1,"",YEAR(Tabelle1[[#This Row],[Datum]]))</f>
        <v>2031</v>
      </c>
      <c r="C2395">
        <f>IF(Tabelle1[[#This Row],[Datum]]&lt;1,"",MONTH(Tabelle1[[#This Row],[Datum]]))</f>
        <v>7</v>
      </c>
      <c r="D2395">
        <f>IF(Tabelle1[[#This Row],[Verdienst]]="","",_xlfn.ISOWEEKNUM(Tabelle1[[#This Row],[Datum]]))</f>
        <v>29</v>
      </c>
      <c r="E2395" s="5">
        <v>48049</v>
      </c>
      <c r="F2395" s="4"/>
      <c r="G2395" s="4"/>
      <c r="I2395" s="6" t="str">
        <f>IF(Tabelle1[[#This Row],[Beginn]]&lt;1,"",IF(OR(Tabelle1[[#This Row],[Beginn]]="Urlaub",Tabelle1[[#This Row],[Beginn]]="Krank",Tabelle1[[#This Row],[Beginn]]="Feiertag"),8/24,Tabelle1[[#This Row],[Ende]]-Tabelle1[[#This Row],[Beginn]]-Tabelle1[[#This Row],[Pause]]))</f>
        <v/>
      </c>
      <c r="J2395" s="2" t="str">
        <f>IF(ISNUMBER(Tabelle1[[#This Row],[Stunde]]),IF(Tabelle1[[#This Row],[Stunde]]&gt;0,Tabelle1[[#This Row],[Stunde]]*$J$1*24,""),"")</f>
        <v/>
      </c>
      <c r="K2395">
        <f>IF(MOD(Tabelle1[[#This Row],[Datum]],7)=1,SUMIF(Tabelle1[Datum],"&lt;="&amp;Tabelle1[[#This Row],[Datum]],Tabelle1[Betrag]),"")</f>
        <v>506.55999999999995</v>
      </c>
      <c r="L2395" s="6">
        <f>IF(MOD(Tabelle1[[#This Row],[Datum]],7)=1,SUMIF(Tabelle1[Datum],"&lt;="&amp;Tabelle1[[#This Row],[Datum]],Tabelle1[Stunde]),"")</f>
        <v>1.3333333333333333</v>
      </c>
    </row>
    <row r="2396" spans="2:12" hidden="1">
      <c r="B2396">
        <f>IF(Tabelle1[[#This Row],[Datum]]&lt;1,"",YEAR(Tabelle1[[#This Row],[Datum]]))</f>
        <v>2031</v>
      </c>
      <c r="C2396">
        <f>IF(Tabelle1[[#This Row],[Datum]]&lt;1,"",MONTH(Tabelle1[[#This Row],[Datum]]))</f>
        <v>7</v>
      </c>
      <c r="D2396" t="str">
        <f>IF(Tabelle1[[#This Row],[Verdienst]]="","",_xlfn.ISOWEEKNUM(Tabelle1[[#This Row],[Datum]]))</f>
        <v/>
      </c>
      <c r="E2396" s="5">
        <v>48050</v>
      </c>
      <c r="F2396" s="4"/>
      <c r="G2396" s="4"/>
      <c r="I2396" s="6" t="str">
        <f>IF(Tabelle1[[#This Row],[Beginn]]&lt;1,"",IF(OR(Tabelle1[[#This Row],[Beginn]]="Urlaub",Tabelle1[[#This Row],[Beginn]]="Krank",Tabelle1[[#This Row],[Beginn]]="Feiertag"),8/24,Tabelle1[[#This Row],[Ende]]-Tabelle1[[#This Row],[Beginn]]-Tabelle1[[#This Row],[Pause]]))</f>
        <v/>
      </c>
      <c r="J2396" s="2" t="str">
        <f>IF(ISNUMBER(Tabelle1[[#This Row],[Stunde]]),IF(Tabelle1[[#This Row],[Stunde]]&gt;0,Tabelle1[[#This Row],[Stunde]]*$J$1*24,""),"")</f>
        <v/>
      </c>
      <c r="K2396" t="str">
        <f>IF(MOD(Tabelle1[[#This Row],[Datum]],7)=1,SUMIF(Tabelle1[Datum],"&lt;="&amp;Tabelle1[[#This Row],[Datum]],Tabelle1[Betrag]),"")</f>
        <v/>
      </c>
      <c r="L2396" s="6" t="str">
        <f>IF(MOD(Tabelle1[[#This Row],[Datum]],7)=1,SUMIF(Tabelle1[Datum],"&lt;="&amp;Tabelle1[[#This Row],[Datum]],Tabelle1[Stunde]),"")</f>
        <v/>
      </c>
    </row>
    <row r="2397" spans="2:12" hidden="1">
      <c r="B2397">
        <f>IF(Tabelle1[[#This Row],[Datum]]&lt;1,"",YEAR(Tabelle1[[#This Row],[Datum]]))</f>
        <v>2031</v>
      </c>
      <c r="C2397">
        <f>IF(Tabelle1[[#This Row],[Datum]]&lt;1,"",MONTH(Tabelle1[[#This Row],[Datum]]))</f>
        <v>7</v>
      </c>
      <c r="D2397" t="str">
        <f>IF(Tabelle1[[#This Row],[Verdienst]]="","",_xlfn.ISOWEEKNUM(Tabelle1[[#This Row],[Datum]]))</f>
        <v/>
      </c>
      <c r="E2397" s="5">
        <v>48051</v>
      </c>
      <c r="F2397" s="4"/>
      <c r="G2397" s="4"/>
      <c r="I2397" s="6" t="str">
        <f>IF(Tabelle1[[#This Row],[Beginn]]&lt;1,"",IF(OR(Tabelle1[[#This Row],[Beginn]]="Urlaub",Tabelle1[[#This Row],[Beginn]]="Krank",Tabelle1[[#This Row],[Beginn]]="Feiertag"),8/24,Tabelle1[[#This Row],[Ende]]-Tabelle1[[#This Row],[Beginn]]-Tabelle1[[#This Row],[Pause]]))</f>
        <v/>
      </c>
      <c r="J2397" s="2" t="str">
        <f>IF(ISNUMBER(Tabelle1[[#This Row],[Stunde]]),IF(Tabelle1[[#This Row],[Stunde]]&gt;0,Tabelle1[[#This Row],[Stunde]]*$J$1*24,""),"")</f>
        <v/>
      </c>
      <c r="K2397" t="str">
        <f>IF(MOD(Tabelle1[[#This Row],[Datum]],7)=1,SUMIF(Tabelle1[Datum],"&lt;="&amp;Tabelle1[[#This Row],[Datum]],Tabelle1[Betrag]),"")</f>
        <v/>
      </c>
      <c r="L2397" s="6" t="str">
        <f>IF(MOD(Tabelle1[[#This Row],[Datum]],7)=1,SUMIF(Tabelle1[Datum],"&lt;="&amp;Tabelle1[[#This Row],[Datum]],Tabelle1[Stunde]),"")</f>
        <v/>
      </c>
    </row>
    <row r="2398" spans="2:12" hidden="1">
      <c r="B2398">
        <f>IF(Tabelle1[[#This Row],[Datum]]&lt;1,"",YEAR(Tabelle1[[#This Row],[Datum]]))</f>
        <v>2031</v>
      </c>
      <c r="C2398">
        <f>IF(Tabelle1[[#This Row],[Datum]]&lt;1,"",MONTH(Tabelle1[[#This Row],[Datum]]))</f>
        <v>7</v>
      </c>
      <c r="D2398" t="str">
        <f>IF(Tabelle1[[#This Row],[Verdienst]]="","",_xlfn.ISOWEEKNUM(Tabelle1[[#This Row],[Datum]]))</f>
        <v/>
      </c>
      <c r="E2398" s="5">
        <v>48052</v>
      </c>
      <c r="F2398" s="4"/>
      <c r="G2398" s="4"/>
      <c r="I2398" s="6" t="str">
        <f>IF(Tabelle1[[#This Row],[Beginn]]&lt;1,"",IF(OR(Tabelle1[[#This Row],[Beginn]]="Urlaub",Tabelle1[[#This Row],[Beginn]]="Krank",Tabelle1[[#This Row],[Beginn]]="Feiertag"),8/24,Tabelle1[[#This Row],[Ende]]-Tabelle1[[#This Row],[Beginn]]-Tabelle1[[#This Row],[Pause]]))</f>
        <v/>
      </c>
      <c r="J2398" s="2" t="str">
        <f>IF(ISNUMBER(Tabelle1[[#This Row],[Stunde]]),IF(Tabelle1[[#This Row],[Stunde]]&gt;0,Tabelle1[[#This Row],[Stunde]]*$J$1*24,""),"")</f>
        <v/>
      </c>
      <c r="K2398" t="str">
        <f>IF(MOD(Tabelle1[[#This Row],[Datum]],7)=1,SUMIF(Tabelle1[Datum],"&lt;="&amp;Tabelle1[[#This Row],[Datum]],Tabelle1[Betrag]),"")</f>
        <v/>
      </c>
      <c r="L2398" s="6" t="str">
        <f>IF(MOD(Tabelle1[[#This Row],[Datum]],7)=1,SUMIF(Tabelle1[Datum],"&lt;="&amp;Tabelle1[[#This Row],[Datum]],Tabelle1[Stunde]),"")</f>
        <v/>
      </c>
    </row>
    <row r="2399" spans="2:12" hidden="1">
      <c r="B2399">
        <f>IF(Tabelle1[[#This Row],[Datum]]&lt;1,"",YEAR(Tabelle1[[#This Row],[Datum]]))</f>
        <v>2031</v>
      </c>
      <c r="C2399">
        <f>IF(Tabelle1[[#This Row],[Datum]]&lt;1,"",MONTH(Tabelle1[[#This Row],[Datum]]))</f>
        <v>7</v>
      </c>
      <c r="D2399" t="str">
        <f>IF(Tabelle1[[#This Row],[Verdienst]]="","",_xlfn.ISOWEEKNUM(Tabelle1[[#This Row],[Datum]]))</f>
        <v/>
      </c>
      <c r="E2399" s="5">
        <v>48053</v>
      </c>
      <c r="F2399" s="4"/>
      <c r="G2399" s="4"/>
      <c r="I2399" s="6" t="str">
        <f>IF(Tabelle1[[#This Row],[Beginn]]&lt;1,"",IF(OR(Tabelle1[[#This Row],[Beginn]]="Urlaub",Tabelle1[[#This Row],[Beginn]]="Krank",Tabelle1[[#This Row],[Beginn]]="Feiertag"),8/24,Tabelle1[[#This Row],[Ende]]-Tabelle1[[#This Row],[Beginn]]-Tabelle1[[#This Row],[Pause]]))</f>
        <v/>
      </c>
      <c r="J2399" s="2" t="str">
        <f>IF(ISNUMBER(Tabelle1[[#This Row],[Stunde]]),IF(Tabelle1[[#This Row],[Stunde]]&gt;0,Tabelle1[[#This Row],[Stunde]]*$J$1*24,""),"")</f>
        <v/>
      </c>
      <c r="K2399" t="str">
        <f>IF(MOD(Tabelle1[[#This Row],[Datum]],7)=1,SUMIF(Tabelle1[Datum],"&lt;="&amp;Tabelle1[[#This Row],[Datum]],Tabelle1[Betrag]),"")</f>
        <v/>
      </c>
      <c r="L2399" s="6" t="str">
        <f>IF(MOD(Tabelle1[[#This Row],[Datum]],7)=1,SUMIF(Tabelle1[Datum],"&lt;="&amp;Tabelle1[[#This Row],[Datum]],Tabelle1[Stunde]),"")</f>
        <v/>
      </c>
    </row>
    <row r="2400" spans="2:12" hidden="1">
      <c r="B2400">
        <f>IF(Tabelle1[[#This Row],[Datum]]&lt;1,"",YEAR(Tabelle1[[#This Row],[Datum]]))</f>
        <v>2031</v>
      </c>
      <c r="C2400">
        <f>IF(Tabelle1[[#This Row],[Datum]]&lt;1,"",MONTH(Tabelle1[[#This Row],[Datum]]))</f>
        <v>7</v>
      </c>
      <c r="D2400" t="str">
        <f>IF(Tabelle1[[#This Row],[Verdienst]]="","",_xlfn.ISOWEEKNUM(Tabelle1[[#This Row],[Datum]]))</f>
        <v/>
      </c>
      <c r="E2400" s="5">
        <v>48054</v>
      </c>
      <c r="F2400" s="4"/>
      <c r="G2400" s="4"/>
      <c r="I2400" s="6" t="str">
        <f>IF(Tabelle1[[#This Row],[Beginn]]&lt;1,"",IF(OR(Tabelle1[[#This Row],[Beginn]]="Urlaub",Tabelle1[[#This Row],[Beginn]]="Krank",Tabelle1[[#This Row],[Beginn]]="Feiertag"),8/24,Tabelle1[[#This Row],[Ende]]-Tabelle1[[#This Row],[Beginn]]-Tabelle1[[#This Row],[Pause]]))</f>
        <v/>
      </c>
      <c r="J2400" s="2" t="str">
        <f>IF(ISNUMBER(Tabelle1[[#This Row],[Stunde]]),IF(Tabelle1[[#This Row],[Stunde]]&gt;0,Tabelle1[[#This Row],[Stunde]]*$J$1*24,""),"")</f>
        <v/>
      </c>
      <c r="K2400" t="str">
        <f>IF(MOD(Tabelle1[[#This Row],[Datum]],7)=1,SUMIF(Tabelle1[Datum],"&lt;="&amp;Tabelle1[[#This Row],[Datum]],Tabelle1[Betrag]),"")</f>
        <v/>
      </c>
      <c r="L2400" s="6" t="str">
        <f>IF(MOD(Tabelle1[[#This Row],[Datum]],7)=1,SUMIF(Tabelle1[Datum],"&lt;="&amp;Tabelle1[[#This Row],[Datum]],Tabelle1[Stunde]),"")</f>
        <v/>
      </c>
    </row>
    <row r="2401" spans="2:12" hidden="1">
      <c r="B2401">
        <f>IF(Tabelle1[[#This Row],[Datum]]&lt;1,"",YEAR(Tabelle1[[#This Row],[Datum]]))</f>
        <v>2031</v>
      </c>
      <c r="C2401">
        <f>IF(Tabelle1[[#This Row],[Datum]]&lt;1,"",MONTH(Tabelle1[[#This Row],[Datum]]))</f>
        <v>7</v>
      </c>
      <c r="D2401" t="str">
        <f>IF(Tabelle1[[#This Row],[Verdienst]]="","",_xlfn.ISOWEEKNUM(Tabelle1[[#This Row],[Datum]]))</f>
        <v/>
      </c>
      <c r="E2401" s="5">
        <v>48055</v>
      </c>
      <c r="F2401" s="4"/>
      <c r="G2401" s="4"/>
      <c r="I2401" s="6" t="str">
        <f>IF(Tabelle1[[#This Row],[Beginn]]&lt;1,"",IF(OR(Tabelle1[[#This Row],[Beginn]]="Urlaub",Tabelle1[[#This Row],[Beginn]]="Krank",Tabelle1[[#This Row],[Beginn]]="Feiertag"),8/24,Tabelle1[[#This Row],[Ende]]-Tabelle1[[#This Row],[Beginn]]-Tabelle1[[#This Row],[Pause]]))</f>
        <v/>
      </c>
      <c r="J2401" s="2" t="str">
        <f>IF(ISNUMBER(Tabelle1[[#This Row],[Stunde]]),IF(Tabelle1[[#This Row],[Stunde]]&gt;0,Tabelle1[[#This Row],[Stunde]]*$J$1*24,""),"")</f>
        <v/>
      </c>
      <c r="K2401" t="str">
        <f>IF(MOD(Tabelle1[[#This Row],[Datum]],7)=1,SUMIF(Tabelle1[Datum],"&lt;="&amp;Tabelle1[[#This Row],[Datum]],Tabelle1[Betrag]),"")</f>
        <v/>
      </c>
      <c r="L2401" s="6" t="str">
        <f>IF(MOD(Tabelle1[[#This Row],[Datum]],7)=1,SUMIF(Tabelle1[Datum],"&lt;="&amp;Tabelle1[[#This Row],[Datum]],Tabelle1[Stunde]),"")</f>
        <v/>
      </c>
    </row>
    <row r="2402" spans="2:12" hidden="1">
      <c r="B2402">
        <f>IF(Tabelle1[[#This Row],[Datum]]&lt;1,"",YEAR(Tabelle1[[#This Row],[Datum]]))</f>
        <v>2031</v>
      </c>
      <c r="C2402">
        <f>IF(Tabelle1[[#This Row],[Datum]]&lt;1,"",MONTH(Tabelle1[[#This Row],[Datum]]))</f>
        <v>7</v>
      </c>
      <c r="D2402">
        <f>IF(Tabelle1[[#This Row],[Verdienst]]="","",_xlfn.ISOWEEKNUM(Tabelle1[[#This Row],[Datum]]))</f>
        <v>30</v>
      </c>
      <c r="E2402" s="5">
        <v>48056</v>
      </c>
      <c r="F2402" s="4"/>
      <c r="G2402" s="4"/>
      <c r="I2402" s="6" t="str">
        <f>IF(Tabelle1[[#This Row],[Beginn]]&lt;1,"",IF(OR(Tabelle1[[#This Row],[Beginn]]="Urlaub",Tabelle1[[#This Row],[Beginn]]="Krank",Tabelle1[[#This Row],[Beginn]]="Feiertag"),8/24,Tabelle1[[#This Row],[Ende]]-Tabelle1[[#This Row],[Beginn]]-Tabelle1[[#This Row],[Pause]]))</f>
        <v/>
      </c>
      <c r="J2402" s="2" t="str">
        <f>IF(ISNUMBER(Tabelle1[[#This Row],[Stunde]]),IF(Tabelle1[[#This Row],[Stunde]]&gt;0,Tabelle1[[#This Row],[Stunde]]*$J$1*24,""),"")</f>
        <v/>
      </c>
      <c r="K2402">
        <f>IF(MOD(Tabelle1[[#This Row],[Datum]],7)=1,SUMIF(Tabelle1[Datum],"&lt;="&amp;Tabelle1[[#This Row],[Datum]],Tabelle1[Betrag]),"")</f>
        <v>506.55999999999995</v>
      </c>
      <c r="L2402" s="6">
        <f>IF(MOD(Tabelle1[[#This Row],[Datum]],7)=1,SUMIF(Tabelle1[Datum],"&lt;="&amp;Tabelle1[[#This Row],[Datum]],Tabelle1[Stunde]),"")</f>
        <v>1.3333333333333333</v>
      </c>
    </row>
    <row r="2403" spans="2:12" hidden="1">
      <c r="B2403">
        <f>IF(Tabelle1[[#This Row],[Datum]]&lt;1,"",YEAR(Tabelle1[[#This Row],[Datum]]))</f>
        <v>2031</v>
      </c>
      <c r="C2403">
        <f>IF(Tabelle1[[#This Row],[Datum]]&lt;1,"",MONTH(Tabelle1[[#This Row],[Datum]]))</f>
        <v>7</v>
      </c>
      <c r="D2403" t="str">
        <f>IF(Tabelle1[[#This Row],[Verdienst]]="","",_xlfn.ISOWEEKNUM(Tabelle1[[#This Row],[Datum]]))</f>
        <v/>
      </c>
      <c r="E2403" s="5">
        <v>48057</v>
      </c>
      <c r="F2403" s="4"/>
      <c r="G2403" s="4"/>
      <c r="I2403" s="6" t="str">
        <f>IF(Tabelle1[[#This Row],[Beginn]]&lt;1,"",IF(OR(Tabelle1[[#This Row],[Beginn]]="Urlaub",Tabelle1[[#This Row],[Beginn]]="Krank",Tabelle1[[#This Row],[Beginn]]="Feiertag"),8/24,Tabelle1[[#This Row],[Ende]]-Tabelle1[[#This Row],[Beginn]]-Tabelle1[[#This Row],[Pause]]))</f>
        <v/>
      </c>
      <c r="J2403" s="2" t="str">
        <f>IF(ISNUMBER(Tabelle1[[#This Row],[Stunde]]),IF(Tabelle1[[#This Row],[Stunde]]&gt;0,Tabelle1[[#This Row],[Stunde]]*$J$1*24,""),"")</f>
        <v/>
      </c>
      <c r="K2403" t="str">
        <f>IF(MOD(Tabelle1[[#This Row],[Datum]],7)=1,SUMIF(Tabelle1[Datum],"&lt;="&amp;Tabelle1[[#This Row],[Datum]],Tabelle1[Betrag]),"")</f>
        <v/>
      </c>
      <c r="L2403" s="6" t="str">
        <f>IF(MOD(Tabelle1[[#This Row],[Datum]],7)=1,SUMIF(Tabelle1[Datum],"&lt;="&amp;Tabelle1[[#This Row],[Datum]],Tabelle1[Stunde]),"")</f>
        <v/>
      </c>
    </row>
    <row r="2404" spans="2:12" hidden="1">
      <c r="B2404">
        <f>IF(Tabelle1[[#This Row],[Datum]]&lt;1,"",YEAR(Tabelle1[[#This Row],[Datum]]))</f>
        <v>2031</v>
      </c>
      <c r="C2404">
        <f>IF(Tabelle1[[#This Row],[Datum]]&lt;1,"",MONTH(Tabelle1[[#This Row],[Datum]]))</f>
        <v>7</v>
      </c>
      <c r="D2404" t="str">
        <f>IF(Tabelle1[[#This Row],[Verdienst]]="","",_xlfn.ISOWEEKNUM(Tabelle1[[#This Row],[Datum]]))</f>
        <v/>
      </c>
      <c r="E2404" s="5">
        <v>48058</v>
      </c>
      <c r="F2404" s="4"/>
      <c r="G2404" s="4"/>
      <c r="I2404" s="6" t="str">
        <f>IF(Tabelle1[[#This Row],[Beginn]]&lt;1,"",IF(OR(Tabelle1[[#This Row],[Beginn]]="Urlaub",Tabelle1[[#This Row],[Beginn]]="Krank",Tabelle1[[#This Row],[Beginn]]="Feiertag"),8/24,Tabelle1[[#This Row],[Ende]]-Tabelle1[[#This Row],[Beginn]]-Tabelle1[[#This Row],[Pause]]))</f>
        <v/>
      </c>
      <c r="J2404" s="2" t="str">
        <f>IF(ISNUMBER(Tabelle1[[#This Row],[Stunde]]),IF(Tabelle1[[#This Row],[Stunde]]&gt;0,Tabelle1[[#This Row],[Stunde]]*$J$1*24,""),"")</f>
        <v/>
      </c>
      <c r="K2404" t="str">
        <f>IF(MOD(Tabelle1[[#This Row],[Datum]],7)=1,SUMIF(Tabelle1[Datum],"&lt;="&amp;Tabelle1[[#This Row],[Datum]],Tabelle1[Betrag]),"")</f>
        <v/>
      </c>
      <c r="L2404" s="6" t="str">
        <f>IF(MOD(Tabelle1[[#This Row],[Datum]],7)=1,SUMIF(Tabelle1[Datum],"&lt;="&amp;Tabelle1[[#This Row],[Datum]],Tabelle1[Stunde]),"")</f>
        <v/>
      </c>
    </row>
    <row r="2405" spans="2:12" hidden="1">
      <c r="B2405">
        <f>IF(Tabelle1[[#This Row],[Datum]]&lt;1,"",YEAR(Tabelle1[[#This Row],[Datum]]))</f>
        <v>2031</v>
      </c>
      <c r="C2405">
        <f>IF(Tabelle1[[#This Row],[Datum]]&lt;1,"",MONTH(Tabelle1[[#This Row],[Datum]]))</f>
        <v>7</v>
      </c>
      <c r="D2405" t="str">
        <f>IF(Tabelle1[[#This Row],[Verdienst]]="","",_xlfn.ISOWEEKNUM(Tabelle1[[#This Row],[Datum]]))</f>
        <v/>
      </c>
      <c r="E2405" s="5">
        <v>48059</v>
      </c>
      <c r="F2405" s="4"/>
      <c r="G2405" s="4"/>
      <c r="I2405" s="6" t="str">
        <f>IF(Tabelle1[[#This Row],[Beginn]]&lt;1,"",IF(OR(Tabelle1[[#This Row],[Beginn]]="Urlaub",Tabelle1[[#This Row],[Beginn]]="Krank",Tabelle1[[#This Row],[Beginn]]="Feiertag"),8/24,Tabelle1[[#This Row],[Ende]]-Tabelle1[[#This Row],[Beginn]]-Tabelle1[[#This Row],[Pause]]))</f>
        <v/>
      </c>
      <c r="J2405" s="2" t="str">
        <f>IF(ISNUMBER(Tabelle1[[#This Row],[Stunde]]),IF(Tabelle1[[#This Row],[Stunde]]&gt;0,Tabelle1[[#This Row],[Stunde]]*$J$1*24,""),"")</f>
        <v/>
      </c>
      <c r="K2405" t="str">
        <f>IF(MOD(Tabelle1[[#This Row],[Datum]],7)=1,SUMIF(Tabelle1[Datum],"&lt;="&amp;Tabelle1[[#This Row],[Datum]],Tabelle1[Betrag]),"")</f>
        <v/>
      </c>
      <c r="L2405" s="6" t="str">
        <f>IF(MOD(Tabelle1[[#This Row],[Datum]],7)=1,SUMIF(Tabelle1[Datum],"&lt;="&amp;Tabelle1[[#This Row],[Datum]],Tabelle1[Stunde]),"")</f>
        <v/>
      </c>
    </row>
    <row r="2406" spans="2:12" hidden="1">
      <c r="B2406">
        <f>IF(Tabelle1[[#This Row],[Datum]]&lt;1,"",YEAR(Tabelle1[[#This Row],[Datum]]))</f>
        <v>2031</v>
      </c>
      <c r="C2406">
        <f>IF(Tabelle1[[#This Row],[Datum]]&lt;1,"",MONTH(Tabelle1[[#This Row],[Datum]]))</f>
        <v>7</v>
      </c>
      <c r="D2406" t="str">
        <f>IF(Tabelle1[[#This Row],[Verdienst]]="","",_xlfn.ISOWEEKNUM(Tabelle1[[#This Row],[Datum]]))</f>
        <v/>
      </c>
      <c r="E2406" s="5">
        <v>48060</v>
      </c>
      <c r="F2406" s="4"/>
      <c r="G2406" s="4"/>
      <c r="I2406" s="6" t="str">
        <f>IF(Tabelle1[[#This Row],[Beginn]]&lt;1,"",IF(OR(Tabelle1[[#This Row],[Beginn]]="Urlaub",Tabelle1[[#This Row],[Beginn]]="Krank",Tabelle1[[#This Row],[Beginn]]="Feiertag"),8/24,Tabelle1[[#This Row],[Ende]]-Tabelle1[[#This Row],[Beginn]]-Tabelle1[[#This Row],[Pause]]))</f>
        <v/>
      </c>
      <c r="J2406" s="2" t="str">
        <f>IF(ISNUMBER(Tabelle1[[#This Row],[Stunde]]),IF(Tabelle1[[#This Row],[Stunde]]&gt;0,Tabelle1[[#This Row],[Stunde]]*$J$1*24,""),"")</f>
        <v/>
      </c>
      <c r="K2406" t="str">
        <f>IF(MOD(Tabelle1[[#This Row],[Datum]],7)=1,SUMIF(Tabelle1[Datum],"&lt;="&amp;Tabelle1[[#This Row],[Datum]],Tabelle1[Betrag]),"")</f>
        <v/>
      </c>
      <c r="L2406" s="6" t="str">
        <f>IF(MOD(Tabelle1[[#This Row],[Datum]],7)=1,SUMIF(Tabelle1[Datum],"&lt;="&amp;Tabelle1[[#This Row],[Datum]],Tabelle1[Stunde]),"")</f>
        <v/>
      </c>
    </row>
    <row r="2407" spans="2:12" hidden="1">
      <c r="B2407">
        <f>IF(Tabelle1[[#This Row],[Datum]]&lt;1,"",YEAR(Tabelle1[[#This Row],[Datum]]))</f>
        <v>2031</v>
      </c>
      <c r="C2407">
        <f>IF(Tabelle1[[#This Row],[Datum]]&lt;1,"",MONTH(Tabelle1[[#This Row],[Datum]]))</f>
        <v>8</v>
      </c>
      <c r="D2407" t="str">
        <f>IF(Tabelle1[[#This Row],[Verdienst]]="","",_xlfn.ISOWEEKNUM(Tabelle1[[#This Row],[Datum]]))</f>
        <v/>
      </c>
      <c r="E2407" s="5">
        <v>48061</v>
      </c>
      <c r="F2407" s="4"/>
      <c r="G2407" s="4"/>
      <c r="I2407" s="6" t="str">
        <f>IF(Tabelle1[[#This Row],[Beginn]]&lt;1,"",IF(OR(Tabelle1[[#This Row],[Beginn]]="Urlaub",Tabelle1[[#This Row],[Beginn]]="Krank",Tabelle1[[#This Row],[Beginn]]="Feiertag"),8/24,Tabelle1[[#This Row],[Ende]]-Tabelle1[[#This Row],[Beginn]]-Tabelle1[[#This Row],[Pause]]))</f>
        <v/>
      </c>
      <c r="J2407" s="2" t="str">
        <f>IF(ISNUMBER(Tabelle1[[#This Row],[Stunde]]),IF(Tabelle1[[#This Row],[Stunde]]&gt;0,Tabelle1[[#This Row],[Stunde]]*$J$1*24,""),"")</f>
        <v/>
      </c>
      <c r="K2407" t="str">
        <f>IF(MOD(Tabelle1[[#This Row],[Datum]],7)=1,SUMIF(Tabelle1[Datum],"&lt;="&amp;Tabelle1[[#This Row],[Datum]],Tabelle1[Betrag]),"")</f>
        <v/>
      </c>
      <c r="L2407" s="6" t="str">
        <f>IF(MOD(Tabelle1[[#This Row],[Datum]],7)=1,SUMIF(Tabelle1[Datum],"&lt;="&amp;Tabelle1[[#This Row],[Datum]],Tabelle1[Stunde]),"")</f>
        <v/>
      </c>
    </row>
    <row r="2408" spans="2:12" hidden="1">
      <c r="B2408">
        <f>IF(Tabelle1[[#This Row],[Datum]]&lt;1,"",YEAR(Tabelle1[[#This Row],[Datum]]))</f>
        <v>2031</v>
      </c>
      <c r="C2408">
        <f>IF(Tabelle1[[#This Row],[Datum]]&lt;1,"",MONTH(Tabelle1[[#This Row],[Datum]]))</f>
        <v>8</v>
      </c>
      <c r="D2408" t="str">
        <f>IF(Tabelle1[[#This Row],[Verdienst]]="","",_xlfn.ISOWEEKNUM(Tabelle1[[#This Row],[Datum]]))</f>
        <v/>
      </c>
      <c r="E2408" s="5">
        <v>48062</v>
      </c>
      <c r="F2408" s="4"/>
      <c r="G2408" s="4"/>
      <c r="I2408" s="6" t="str">
        <f>IF(Tabelle1[[#This Row],[Beginn]]&lt;1,"",IF(OR(Tabelle1[[#This Row],[Beginn]]="Urlaub",Tabelle1[[#This Row],[Beginn]]="Krank",Tabelle1[[#This Row],[Beginn]]="Feiertag"),8/24,Tabelle1[[#This Row],[Ende]]-Tabelle1[[#This Row],[Beginn]]-Tabelle1[[#This Row],[Pause]]))</f>
        <v/>
      </c>
      <c r="J2408" s="2" t="str">
        <f>IF(ISNUMBER(Tabelle1[[#This Row],[Stunde]]),IF(Tabelle1[[#This Row],[Stunde]]&gt;0,Tabelle1[[#This Row],[Stunde]]*$J$1*24,""),"")</f>
        <v/>
      </c>
      <c r="K2408" t="str">
        <f>IF(MOD(Tabelle1[[#This Row],[Datum]],7)=1,SUMIF(Tabelle1[Datum],"&lt;="&amp;Tabelle1[[#This Row],[Datum]],Tabelle1[Betrag]),"")</f>
        <v/>
      </c>
      <c r="L2408" s="6" t="str">
        <f>IF(MOD(Tabelle1[[#This Row],[Datum]],7)=1,SUMIF(Tabelle1[Datum],"&lt;="&amp;Tabelle1[[#This Row],[Datum]],Tabelle1[Stunde]),"")</f>
        <v/>
      </c>
    </row>
    <row r="2409" spans="2:12" hidden="1">
      <c r="B2409">
        <f>IF(Tabelle1[[#This Row],[Datum]]&lt;1,"",YEAR(Tabelle1[[#This Row],[Datum]]))</f>
        <v>2031</v>
      </c>
      <c r="C2409">
        <f>IF(Tabelle1[[#This Row],[Datum]]&lt;1,"",MONTH(Tabelle1[[#This Row],[Datum]]))</f>
        <v>8</v>
      </c>
      <c r="D2409">
        <f>IF(Tabelle1[[#This Row],[Verdienst]]="","",_xlfn.ISOWEEKNUM(Tabelle1[[#This Row],[Datum]]))</f>
        <v>31</v>
      </c>
      <c r="E2409" s="5">
        <v>48063</v>
      </c>
      <c r="F2409" s="4"/>
      <c r="G2409" s="4"/>
      <c r="I2409" s="6" t="str">
        <f>IF(Tabelle1[[#This Row],[Beginn]]&lt;1,"",IF(OR(Tabelle1[[#This Row],[Beginn]]="Urlaub",Tabelle1[[#This Row],[Beginn]]="Krank",Tabelle1[[#This Row],[Beginn]]="Feiertag"),8/24,Tabelle1[[#This Row],[Ende]]-Tabelle1[[#This Row],[Beginn]]-Tabelle1[[#This Row],[Pause]]))</f>
        <v/>
      </c>
      <c r="J2409" s="2" t="str">
        <f>IF(ISNUMBER(Tabelle1[[#This Row],[Stunde]]),IF(Tabelle1[[#This Row],[Stunde]]&gt;0,Tabelle1[[#This Row],[Stunde]]*$J$1*24,""),"")</f>
        <v/>
      </c>
      <c r="K2409">
        <f>IF(MOD(Tabelle1[[#This Row],[Datum]],7)=1,SUMIF(Tabelle1[Datum],"&lt;="&amp;Tabelle1[[#This Row],[Datum]],Tabelle1[Betrag]),"")</f>
        <v>506.55999999999995</v>
      </c>
      <c r="L2409" s="6">
        <f>IF(MOD(Tabelle1[[#This Row],[Datum]],7)=1,SUMIF(Tabelle1[Datum],"&lt;="&amp;Tabelle1[[#This Row],[Datum]],Tabelle1[Stunde]),"")</f>
        <v>1.3333333333333333</v>
      </c>
    </row>
    <row r="2410" spans="2:12" hidden="1">
      <c r="B2410">
        <f>IF(Tabelle1[[#This Row],[Datum]]&lt;1,"",YEAR(Tabelle1[[#This Row],[Datum]]))</f>
        <v>2031</v>
      </c>
      <c r="C2410">
        <f>IF(Tabelle1[[#This Row],[Datum]]&lt;1,"",MONTH(Tabelle1[[#This Row],[Datum]]))</f>
        <v>8</v>
      </c>
      <c r="D2410" t="str">
        <f>IF(Tabelle1[[#This Row],[Verdienst]]="","",_xlfn.ISOWEEKNUM(Tabelle1[[#This Row],[Datum]]))</f>
        <v/>
      </c>
      <c r="E2410" s="5">
        <v>48064</v>
      </c>
      <c r="F2410" s="4"/>
      <c r="G2410" s="4"/>
      <c r="I2410" s="6" t="str">
        <f>IF(Tabelle1[[#This Row],[Beginn]]&lt;1,"",IF(OR(Tabelle1[[#This Row],[Beginn]]="Urlaub",Tabelle1[[#This Row],[Beginn]]="Krank",Tabelle1[[#This Row],[Beginn]]="Feiertag"),8/24,Tabelle1[[#This Row],[Ende]]-Tabelle1[[#This Row],[Beginn]]-Tabelle1[[#This Row],[Pause]]))</f>
        <v/>
      </c>
      <c r="J2410" s="2" t="str">
        <f>IF(ISNUMBER(Tabelle1[[#This Row],[Stunde]]),IF(Tabelle1[[#This Row],[Stunde]]&gt;0,Tabelle1[[#This Row],[Stunde]]*$J$1*24,""),"")</f>
        <v/>
      </c>
      <c r="K2410" t="str">
        <f>IF(MOD(Tabelle1[[#This Row],[Datum]],7)=1,SUMIF(Tabelle1[Datum],"&lt;="&amp;Tabelle1[[#This Row],[Datum]],Tabelle1[Betrag]),"")</f>
        <v/>
      </c>
      <c r="L2410" s="6" t="str">
        <f>IF(MOD(Tabelle1[[#This Row],[Datum]],7)=1,SUMIF(Tabelle1[Datum],"&lt;="&amp;Tabelle1[[#This Row],[Datum]],Tabelle1[Stunde]),"")</f>
        <v/>
      </c>
    </row>
    <row r="2411" spans="2:12" hidden="1">
      <c r="B2411">
        <f>IF(Tabelle1[[#This Row],[Datum]]&lt;1,"",YEAR(Tabelle1[[#This Row],[Datum]]))</f>
        <v>2031</v>
      </c>
      <c r="C2411">
        <f>IF(Tabelle1[[#This Row],[Datum]]&lt;1,"",MONTH(Tabelle1[[#This Row],[Datum]]))</f>
        <v>8</v>
      </c>
      <c r="D2411" t="str">
        <f>IF(Tabelle1[[#This Row],[Verdienst]]="","",_xlfn.ISOWEEKNUM(Tabelle1[[#This Row],[Datum]]))</f>
        <v/>
      </c>
      <c r="E2411" s="5">
        <v>48065</v>
      </c>
      <c r="F2411" s="4"/>
      <c r="G2411" s="4"/>
      <c r="I2411" s="6" t="str">
        <f>IF(Tabelle1[[#This Row],[Beginn]]&lt;1,"",IF(OR(Tabelle1[[#This Row],[Beginn]]="Urlaub",Tabelle1[[#This Row],[Beginn]]="Krank",Tabelle1[[#This Row],[Beginn]]="Feiertag"),8/24,Tabelle1[[#This Row],[Ende]]-Tabelle1[[#This Row],[Beginn]]-Tabelle1[[#This Row],[Pause]]))</f>
        <v/>
      </c>
      <c r="J2411" s="2" t="str">
        <f>IF(ISNUMBER(Tabelle1[[#This Row],[Stunde]]),IF(Tabelle1[[#This Row],[Stunde]]&gt;0,Tabelle1[[#This Row],[Stunde]]*$J$1*24,""),"")</f>
        <v/>
      </c>
      <c r="K2411" t="str">
        <f>IF(MOD(Tabelle1[[#This Row],[Datum]],7)=1,SUMIF(Tabelle1[Datum],"&lt;="&amp;Tabelle1[[#This Row],[Datum]],Tabelle1[Betrag]),"")</f>
        <v/>
      </c>
      <c r="L2411" s="6" t="str">
        <f>IF(MOD(Tabelle1[[#This Row],[Datum]],7)=1,SUMIF(Tabelle1[Datum],"&lt;="&amp;Tabelle1[[#This Row],[Datum]],Tabelle1[Stunde]),"")</f>
        <v/>
      </c>
    </row>
    <row r="2412" spans="2:12" hidden="1">
      <c r="B2412">
        <f>IF(Tabelle1[[#This Row],[Datum]]&lt;1,"",YEAR(Tabelle1[[#This Row],[Datum]]))</f>
        <v>2031</v>
      </c>
      <c r="C2412">
        <f>IF(Tabelle1[[#This Row],[Datum]]&lt;1,"",MONTH(Tabelle1[[#This Row],[Datum]]))</f>
        <v>8</v>
      </c>
      <c r="D2412" t="str">
        <f>IF(Tabelle1[[#This Row],[Verdienst]]="","",_xlfn.ISOWEEKNUM(Tabelle1[[#This Row],[Datum]]))</f>
        <v/>
      </c>
      <c r="E2412" s="5">
        <v>48066</v>
      </c>
      <c r="F2412" s="4"/>
      <c r="G2412" s="4"/>
      <c r="I2412" s="6" t="str">
        <f>IF(Tabelle1[[#This Row],[Beginn]]&lt;1,"",IF(OR(Tabelle1[[#This Row],[Beginn]]="Urlaub",Tabelle1[[#This Row],[Beginn]]="Krank",Tabelle1[[#This Row],[Beginn]]="Feiertag"),8/24,Tabelle1[[#This Row],[Ende]]-Tabelle1[[#This Row],[Beginn]]-Tabelle1[[#This Row],[Pause]]))</f>
        <v/>
      </c>
      <c r="J2412" s="2" t="str">
        <f>IF(ISNUMBER(Tabelle1[[#This Row],[Stunde]]),IF(Tabelle1[[#This Row],[Stunde]]&gt;0,Tabelle1[[#This Row],[Stunde]]*$J$1*24,""),"")</f>
        <v/>
      </c>
      <c r="K2412" t="str">
        <f>IF(MOD(Tabelle1[[#This Row],[Datum]],7)=1,SUMIF(Tabelle1[Datum],"&lt;="&amp;Tabelle1[[#This Row],[Datum]],Tabelle1[Betrag]),"")</f>
        <v/>
      </c>
      <c r="L2412" s="6" t="str">
        <f>IF(MOD(Tabelle1[[#This Row],[Datum]],7)=1,SUMIF(Tabelle1[Datum],"&lt;="&amp;Tabelle1[[#This Row],[Datum]],Tabelle1[Stunde]),"")</f>
        <v/>
      </c>
    </row>
    <row r="2413" spans="2:12" hidden="1">
      <c r="B2413">
        <f>IF(Tabelle1[[#This Row],[Datum]]&lt;1,"",YEAR(Tabelle1[[#This Row],[Datum]]))</f>
        <v>2031</v>
      </c>
      <c r="C2413">
        <f>IF(Tabelle1[[#This Row],[Datum]]&lt;1,"",MONTH(Tabelle1[[#This Row],[Datum]]))</f>
        <v>8</v>
      </c>
      <c r="D2413" t="str">
        <f>IF(Tabelle1[[#This Row],[Verdienst]]="","",_xlfn.ISOWEEKNUM(Tabelle1[[#This Row],[Datum]]))</f>
        <v/>
      </c>
      <c r="E2413" s="5">
        <v>48067</v>
      </c>
      <c r="F2413" s="4"/>
      <c r="G2413" s="4"/>
      <c r="I2413" s="6" t="str">
        <f>IF(Tabelle1[[#This Row],[Beginn]]&lt;1,"",IF(OR(Tabelle1[[#This Row],[Beginn]]="Urlaub",Tabelle1[[#This Row],[Beginn]]="Krank",Tabelle1[[#This Row],[Beginn]]="Feiertag"),8/24,Tabelle1[[#This Row],[Ende]]-Tabelle1[[#This Row],[Beginn]]-Tabelle1[[#This Row],[Pause]]))</f>
        <v/>
      </c>
      <c r="J2413" s="2" t="str">
        <f>IF(ISNUMBER(Tabelle1[[#This Row],[Stunde]]),IF(Tabelle1[[#This Row],[Stunde]]&gt;0,Tabelle1[[#This Row],[Stunde]]*$J$1*24,""),"")</f>
        <v/>
      </c>
      <c r="K2413" t="str">
        <f>IF(MOD(Tabelle1[[#This Row],[Datum]],7)=1,SUMIF(Tabelle1[Datum],"&lt;="&amp;Tabelle1[[#This Row],[Datum]],Tabelle1[Betrag]),"")</f>
        <v/>
      </c>
      <c r="L2413" s="6" t="str">
        <f>IF(MOD(Tabelle1[[#This Row],[Datum]],7)=1,SUMIF(Tabelle1[Datum],"&lt;="&amp;Tabelle1[[#This Row],[Datum]],Tabelle1[Stunde]),"")</f>
        <v/>
      </c>
    </row>
    <row r="2414" spans="2:12" hidden="1">
      <c r="B2414">
        <f>IF(Tabelle1[[#This Row],[Datum]]&lt;1,"",YEAR(Tabelle1[[#This Row],[Datum]]))</f>
        <v>2031</v>
      </c>
      <c r="C2414">
        <f>IF(Tabelle1[[#This Row],[Datum]]&lt;1,"",MONTH(Tabelle1[[#This Row],[Datum]]))</f>
        <v>8</v>
      </c>
      <c r="D2414" t="str">
        <f>IF(Tabelle1[[#This Row],[Verdienst]]="","",_xlfn.ISOWEEKNUM(Tabelle1[[#This Row],[Datum]]))</f>
        <v/>
      </c>
      <c r="E2414" s="5">
        <v>48068</v>
      </c>
      <c r="F2414" s="4"/>
      <c r="G2414" s="4"/>
      <c r="I2414" s="6" t="str">
        <f>IF(Tabelle1[[#This Row],[Beginn]]&lt;1,"",IF(OR(Tabelle1[[#This Row],[Beginn]]="Urlaub",Tabelle1[[#This Row],[Beginn]]="Krank",Tabelle1[[#This Row],[Beginn]]="Feiertag"),8/24,Tabelle1[[#This Row],[Ende]]-Tabelle1[[#This Row],[Beginn]]-Tabelle1[[#This Row],[Pause]]))</f>
        <v/>
      </c>
      <c r="J2414" s="2" t="str">
        <f>IF(ISNUMBER(Tabelle1[[#This Row],[Stunde]]),IF(Tabelle1[[#This Row],[Stunde]]&gt;0,Tabelle1[[#This Row],[Stunde]]*$J$1*24,""),"")</f>
        <v/>
      </c>
      <c r="K2414" t="str">
        <f>IF(MOD(Tabelle1[[#This Row],[Datum]],7)=1,SUMIF(Tabelle1[Datum],"&lt;="&amp;Tabelle1[[#This Row],[Datum]],Tabelle1[Betrag]),"")</f>
        <v/>
      </c>
      <c r="L2414" s="6" t="str">
        <f>IF(MOD(Tabelle1[[#This Row],[Datum]],7)=1,SUMIF(Tabelle1[Datum],"&lt;="&amp;Tabelle1[[#This Row],[Datum]],Tabelle1[Stunde]),"")</f>
        <v/>
      </c>
    </row>
    <row r="2415" spans="2:12" hidden="1">
      <c r="B2415">
        <f>IF(Tabelle1[[#This Row],[Datum]]&lt;1,"",YEAR(Tabelle1[[#This Row],[Datum]]))</f>
        <v>2031</v>
      </c>
      <c r="C2415">
        <f>IF(Tabelle1[[#This Row],[Datum]]&lt;1,"",MONTH(Tabelle1[[#This Row],[Datum]]))</f>
        <v>8</v>
      </c>
      <c r="D2415" t="str">
        <f>IF(Tabelle1[[#This Row],[Verdienst]]="","",_xlfn.ISOWEEKNUM(Tabelle1[[#This Row],[Datum]]))</f>
        <v/>
      </c>
      <c r="E2415" s="5">
        <v>48069</v>
      </c>
      <c r="F2415" s="4"/>
      <c r="G2415" s="4"/>
      <c r="I2415" s="6" t="str">
        <f>IF(Tabelle1[[#This Row],[Beginn]]&lt;1,"",IF(OR(Tabelle1[[#This Row],[Beginn]]="Urlaub",Tabelle1[[#This Row],[Beginn]]="Krank",Tabelle1[[#This Row],[Beginn]]="Feiertag"),8/24,Tabelle1[[#This Row],[Ende]]-Tabelle1[[#This Row],[Beginn]]-Tabelle1[[#This Row],[Pause]]))</f>
        <v/>
      </c>
      <c r="J2415" s="2" t="str">
        <f>IF(ISNUMBER(Tabelle1[[#This Row],[Stunde]]),IF(Tabelle1[[#This Row],[Stunde]]&gt;0,Tabelle1[[#This Row],[Stunde]]*$J$1*24,""),"")</f>
        <v/>
      </c>
      <c r="K2415" t="str">
        <f>IF(MOD(Tabelle1[[#This Row],[Datum]],7)=1,SUMIF(Tabelle1[Datum],"&lt;="&amp;Tabelle1[[#This Row],[Datum]],Tabelle1[Betrag]),"")</f>
        <v/>
      </c>
      <c r="L2415" s="6" t="str">
        <f>IF(MOD(Tabelle1[[#This Row],[Datum]],7)=1,SUMIF(Tabelle1[Datum],"&lt;="&amp;Tabelle1[[#This Row],[Datum]],Tabelle1[Stunde]),"")</f>
        <v/>
      </c>
    </row>
    <row r="2416" spans="2:12" hidden="1">
      <c r="B2416">
        <f>IF(Tabelle1[[#This Row],[Datum]]&lt;1,"",YEAR(Tabelle1[[#This Row],[Datum]]))</f>
        <v>2031</v>
      </c>
      <c r="C2416">
        <f>IF(Tabelle1[[#This Row],[Datum]]&lt;1,"",MONTH(Tabelle1[[#This Row],[Datum]]))</f>
        <v>8</v>
      </c>
      <c r="D2416">
        <f>IF(Tabelle1[[#This Row],[Verdienst]]="","",_xlfn.ISOWEEKNUM(Tabelle1[[#This Row],[Datum]]))</f>
        <v>32</v>
      </c>
      <c r="E2416" s="5">
        <v>48070</v>
      </c>
      <c r="F2416" s="4"/>
      <c r="G2416" s="4"/>
      <c r="I2416" s="6" t="str">
        <f>IF(Tabelle1[[#This Row],[Beginn]]&lt;1,"",IF(OR(Tabelle1[[#This Row],[Beginn]]="Urlaub",Tabelle1[[#This Row],[Beginn]]="Krank",Tabelle1[[#This Row],[Beginn]]="Feiertag"),8/24,Tabelle1[[#This Row],[Ende]]-Tabelle1[[#This Row],[Beginn]]-Tabelle1[[#This Row],[Pause]]))</f>
        <v/>
      </c>
      <c r="J2416" s="2" t="str">
        <f>IF(ISNUMBER(Tabelle1[[#This Row],[Stunde]]),IF(Tabelle1[[#This Row],[Stunde]]&gt;0,Tabelle1[[#This Row],[Stunde]]*$J$1*24,""),"")</f>
        <v/>
      </c>
      <c r="K2416">
        <f>IF(MOD(Tabelle1[[#This Row],[Datum]],7)=1,SUMIF(Tabelle1[Datum],"&lt;="&amp;Tabelle1[[#This Row],[Datum]],Tabelle1[Betrag]),"")</f>
        <v>506.55999999999995</v>
      </c>
      <c r="L2416" s="6">
        <f>IF(MOD(Tabelle1[[#This Row],[Datum]],7)=1,SUMIF(Tabelle1[Datum],"&lt;="&amp;Tabelle1[[#This Row],[Datum]],Tabelle1[Stunde]),"")</f>
        <v>1.3333333333333333</v>
      </c>
    </row>
    <row r="2417" spans="2:12" hidden="1">
      <c r="B2417">
        <f>IF(Tabelle1[[#This Row],[Datum]]&lt;1,"",YEAR(Tabelle1[[#This Row],[Datum]]))</f>
        <v>2031</v>
      </c>
      <c r="C2417">
        <f>IF(Tabelle1[[#This Row],[Datum]]&lt;1,"",MONTH(Tabelle1[[#This Row],[Datum]]))</f>
        <v>8</v>
      </c>
      <c r="D2417" t="str">
        <f>IF(Tabelle1[[#This Row],[Verdienst]]="","",_xlfn.ISOWEEKNUM(Tabelle1[[#This Row],[Datum]]))</f>
        <v/>
      </c>
      <c r="E2417" s="5">
        <v>48071</v>
      </c>
      <c r="F2417" s="4"/>
      <c r="G2417" s="4"/>
      <c r="I2417" s="6" t="str">
        <f>IF(Tabelle1[[#This Row],[Beginn]]&lt;1,"",IF(OR(Tabelle1[[#This Row],[Beginn]]="Urlaub",Tabelle1[[#This Row],[Beginn]]="Krank",Tabelle1[[#This Row],[Beginn]]="Feiertag"),8/24,Tabelle1[[#This Row],[Ende]]-Tabelle1[[#This Row],[Beginn]]-Tabelle1[[#This Row],[Pause]]))</f>
        <v/>
      </c>
      <c r="J2417" s="2" t="str">
        <f>IF(ISNUMBER(Tabelle1[[#This Row],[Stunde]]),IF(Tabelle1[[#This Row],[Stunde]]&gt;0,Tabelle1[[#This Row],[Stunde]]*$J$1*24,""),"")</f>
        <v/>
      </c>
      <c r="K2417" t="str">
        <f>IF(MOD(Tabelle1[[#This Row],[Datum]],7)=1,SUMIF(Tabelle1[Datum],"&lt;="&amp;Tabelle1[[#This Row],[Datum]],Tabelle1[Betrag]),"")</f>
        <v/>
      </c>
      <c r="L2417" s="6" t="str">
        <f>IF(MOD(Tabelle1[[#This Row],[Datum]],7)=1,SUMIF(Tabelle1[Datum],"&lt;="&amp;Tabelle1[[#This Row],[Datum]],Tabelle1[Stunde]),"")</f>
        <v/>
      </c>
    </row>
    <row r="2418" spans="2:12" hidden="1">
      <c r="B2418">
        <f>IF(Tabelle1[[#This Row],[Datum]]&lt;1,"",YEAR(Tabelle1[[#This Row],[Datum]]))</f>
        <v>2031</v>
      </c>
      <c r="C2418">
        <f>IF(Tabelle1[[#This Row],[Datum]]&lt;1,"",MONTH(Tabelle1[[#This Row],[Datum]]))</f>
        <v>8</v>
      </c>
      <c r="D2418" t="str">
        <f>IF(Tabelle1[[#This Row],[Verdienst]]="","",_xlfn.ISOWEEKNUM(Tabelle1[[#This Row],[Datum]]))</f>
        <v/>
      </c>
      <c r="E2418" s="5">
        <v>48072</v>
      </c>
      <c r="F2418" s="4"/>
      <c r="G2418" s="4"/>
      <c r="I2418" s="6" t="str">
        <f>IF(Tabelle1[[#This Row],[Beginn]]&lt;1,"",IF(OR(Tabelle1[[#This Row],[Beginn]]="Urlaub",Tabelle1[[#This Row],[Beginn]]="Krank",Tabelle1[[#This Row],[Beginn]]="Feiertag"),8/24,Tabelle1[[#This Row],[Ende]]-Tabelle1[[#This Row],[Beginn]]-Tabelle1[[#This Row],[Pause]]))</f>
        <v/>
      </c>
      <c r="J2418" s="2" t="str">
        <f>IF(ISNUMBER(Tabelle1[[#This Row],[Stunde]]),IF(Tabelle1[[#This Row],[Stunde]]&gt;0,Tabelle1[[#This Row],[Stunde]]*$J$1*24,""),"")</f>
        <v/>
      </c>
      <c r="K2418" t="str">
        <f>IF(MOD(Tabelle1[[#This Row],[Datum]],7)=1,SUMIF(Tabelle1[Datum],"&lt;="&amp;Tabelle1[[#This Row],[Datum]],Tabelle1[Betrag]),"")</f>
        <v/>
      </c>
      <c r="L2418" s="6" t="str">
        <f>IF(MOD(Tabelle1[[#This Row],[Datum]],7)=1,SUMIF(Tabelle1[Datum],"&lt;="&amp;Tabelle1[[#This Row],[Datum]],Tabelle1[Stunde]),"")</f>
        <v/>
      </c>
    </row>
    <row r="2419" spans="2:12" hidden="1">
      <c r="B2419">
        <f>IF(Tabelle1[[#This Row],[Datum]]&lt;1,"",YEAR(Tabelle1[[#This Row],[Datum]]))</f>
        <v>2031</v>
      </c>
      <c r="C2419">
        <f>IF(Tabelle1[[#This Row],[Datum]]&lt;1,"",MONTH(Tabelle1[[#This Row],[Datum]]))</f>
        <v>8</v>
      </c>
      <c r="D2419" t="str">
        <f>IF(Tabelle1[[#This Row],[Verdienst]]="","",_xlfn.ISOWEEKNUM(Tabelle1[[#This Row],[Datum]]))</f>
        <v/>
      </c>
      <c r="E2419" s="5">
        <v>48073</v>
      </c>
      <c r="F2419" s="4"/>
      <c r="G2419" s="4"/>
      <c r="I2419" s="6" t="str">
        <f>IF(Tabelle1[[#This Row],[Beginn]]&lt;1,"",IF(OR(Tabelle1[[#This Row],[Beginn]]="Urlaub",Tabelle1[[#This Row],[Beginn]]="Krank",Tabelle1[[#This Row],[Beginn]]="Feiertag"),8/24,Tabelle1[[#This Row],[Ende]]-Tabelle1[[#This Row],[Beginn]]-Tabelle1[[#This Row],[Pause]]))</f>
        <v/>
      </c>
      <c r="J2419" s="2" t="str">
        <f>IF(ISNUMBER(Tabelle1[[#This Row],[Stunde]]),IF(Tabelle1[[#This Row],[Stunde]]&gt;0,Tabelle1[[#This Row],[Stunde]]*$J$1*24,""),"")</f>
        <v/>
      </c>
      <c r="K2419" t="str">
        <f>IF(MOD(Tabelle1[[#This Row],[Datum]],7)=1,SUMIF(Tabelle1[Datum],"&lt;="&amp;Tabelle1[[#This Row],[Datum]],Tabelle1[Betrag]),"")</f>
        <v/>
      </c>
      <c r="L2419" s="6" t="str">
        <f>IF(MOD(Tabelle1[[#This Row],[Datum]],7)=1,SUMIF(Tabelle1[Datum],"&lt;="&amp;Tabelle1[[#This Row],[Datum]],Tabelle1[Stunde]),"")</f>
        <v/>
      </c>
    </row>
    <row r="2420" spans="2:12" hidden="1">
      <c r="B2420">
        <f>IF(Tabelle1[[#This Row],[Datum]]&lt;1,"",YEAR(Tabelle1[[#This Row],[Datum]]))</f>
        <v>2031</v>
      </c>
      <c r="C2420">
        <f>IF(Tabelle1[[#This Row],[Datum]]&lt;1,"",MONTH(Tabelle1[[#This Row],[Datum]]))</f>
        <v>8</v>
      </c>
      <c r="D2420" t="str">
        <f>IF(Tabelle1[[#This Row],[Verdienst]]="","",_xlfn.ISOWEEKNUM(Tabelle1[[#This Row],[Datum]]))</f>
        <v/>
      </c>
      <c r="E2420" s="5">
        <v>48074</v>
      </c>
      <c r="F2420" s="4"/>
      <c r="G2420" s="4"/>
      <c r="I2420" s="6" t="str">
        <f>IF(Tabelle1[[#This Row],[Beginn]]&lt;1,"",IF(OR(Tabelle1[[#This Row],[Beginn]]="Urlaub",Tabelle1[[#This Row],[Beginn]]="Krank",Tabelle1[[#This Row],[Beginn]]="Feiertag"),8/24,Tabelle1[[#This Row],[Ende]]-Tabelle1[[#This Row],[Beginn]]-Tabelle1[[#This Row],[Pause]]))</f>
        <v/>
      </c>
      <c r="J2420" s="2" t="str">
        <f>IF(ISNUMBER(Tabelle1[[#This Row],[Stunde]]),IF(Tabelle1[[#This Row],[Stunde]]&gt;0,Tabelle1[[#This Row],[Stunde]]*$J$1*24,""),"")</f>
        <v/>
      </c>
      <c r="K2420" t="str">
        <f>IF(MOD(Tabelle1[[#This Row],[Datum]],7)=1,SUMIF(Tabelle1[Datum],"&lt;="&amp;Tabelle1[[#This Row],[Datum]],Tabelle1[Betrag]),"")</f>
        <v/>
      </c>
      <c r="L2420" s="6" t="str">
        <f>IF(MOD(Tabelle1[[#This Row],[Datum]],7)=1,SUMIF(Tabelle1[Datum],"&lt;="&amp;Tabelle1[[#This Row],[Datum]],Tabelle1[Stunde]),"")</f>
        <v/>
      </c>
    </row>
    <row r="2421" spans="2:12" hidden="1">
      <c r="B2421">
        <f>IF(Tabelle1[[#This Row],[Datum]]&lt;1,"",YEAR(Tabelle1[[#This Row],[Datum]]))</f>
        <v>2031</v>
      </c>
      <c r="C2421">
        <f>IF(Tabelle1[[#This Row],[Datum]]&lt;1,"",MONTH(Tabelle1[[#This Row],[Datum]]))</f>
        <v>8</v>
      </c>
      <c r="D2421" t="str">
        <f>IF(Tabelle1[[#This Row],[Verdienst]]="","",_xlfn.ISOWEEKNUM(Tabelle1[[#This Row],[Datum]]))</f>
        <v/>
      </c>
      <c r="E2421" s="5">
        <v>48075</v>
      </c>
      <c r="F2421" s="4"/>
      <c r="G2421" s="4"/>
      <c r="I2421" s="6" t="str">
        <f>IF(Tabelle1[[#This Row],[Beginn]]&lt;1,"",IF(OR(Tabelle1[[#This Row],[Beginn]]="Urlaub",Tabelle1[[#This Row],[Beginn]]="Krank",Tabelle1[[#This Row],[Beginn]]="Feiertag"),8/24,Tabelle1[[#This Row],[Ende]]-Tabelle1[[#This Row],[Beginn]]-Tabelle1[[#This Row],[Pause]]))</f>
        <v/>
      </c>
      <c r="J2421" s="2" t="str">
        <f>IF(ISNUMBER(Tabelle1[[#This Row],[Stunde]]),IF(Tabelle1[[#This Row],[Stunde]]&gt;0,Tabelle1[[#This Row],[Stunde]]*$J$1*24,""),"")</f>
        <v/>
      </c>
      <c r="K2421" t="str">
        <f>IF(MOD(Tabelle1[[#This Row],[Datum]],7)=1,SUMIF(Tabelle1[Datum],"&lt;="&amp;Tabelle1[[#This Row],[Datum]],Tabelle1[Betrag]),"")</f>
        <v/>
      </c>
      <c r="L2421" s="6" t="str">
        <f>IF(MOD(Tabelle1[[#This Row],[Datum]],7)=1,SUMIF(Tabelle1[Datum],"&lt;="&amp;Tabelle1[[#This Row],[Datum]],Tabelle1[Stunde]),"")</f>
        <v/>
      </c>
    </row>
    <row r="2422" spans="2:12" hidden="1">
      <c r="B2422">
        <f>IF(Tabelle1[[#This Row],[Datum]]&lt;1,"",YEAR(Tabelle1[[#This Row],[Datum]]))</f>
        <v>2031</v>
      </c>
      <c r="C2422">
        <f>IF(Tabelle1[[#This Row],[Datum]]&lt;1,"",MONTH(Tabelle1[[#This Row],[Datum]]))</f>
        <v>8</v>
      </c>
      <c r="D2422" t="str">
        <f>IF(Tabelle1[[#This Row],[Verdienst]]="","",_xlfn.ISOWEEKNUM(Tabelle1[[#This Row],[Datum]]))</f>
        <v/>
      </c>
      <c r="E2422" s="5">
        <v>48076</v>
      </c>
      <c r="F2422" s="4"/>
      <c r="G2422" s="4"/>
      <c r="I2422" s="6" t="str">
        <f>IF(Tabelle1[[#This Row],[Beginn]]&lt;1,"",IF(OR(Tabelle1[[#This Row],[Beginn]]="Urlaub",Tabelle1[[#This Row],[Beginn]]="Krank",Tabelle1[[#This Row],[Beginn]]="Feiertag"),8/24,Tabelle1[[#This Row],[Ende]]-Tabelle1[[#This Row],[Beginn]]-Tabelle1[[#This Row],[Pause]]))</f>
        <v/>
      </c>
      <c r="J2422" s="2" t="str">
        <f>IF(ISNUMBER(Tabelle1[[#This Row],[Stunde]]),IF(Tabelle1[[#This Row],[Stunde]]&gt;0,Tabelle1[[#This Row],[Stunde]]*$J$1*24,""),"")</f>
        <v/>
      </c>
      <c r="K2422" t="str">
        <f>IF(MOD(Tabelle1[[#This Row],[Datum]],7)=1,SUMIF(Tabelle1[Datum],"&lt;="&amp;Tabelle1[[#This Row],[Datum]],Tabelle1[Betrag]),"")</f>
        <v/>
      </c>
      <c r="L2422" s="6" t="str">
        <f>IF(MOD(Tabelle1[[#This Row],[Datum]],7)=1,SUMIF(Tabelle1[Datum],"&lt;="&amp;Tabelle1[[#This Row],[Datum]],Tabelle1[Stunde]),"")</f>
        <v/>
      </c>
    </row>
    <row r="2423" spans="2:12" hidden="1">
      <c r="B2423">
        <f>IF(Tabelle1[[#This Row],[Datum]]&lt;1,"",YEAR(Tabelle1[[#This Row],[Datum]]))</f>
        <v>2031</v>
      </c>
      <c r="C2423">
        <f>IF(Tabelle1[[#This Row],[Datum]]&lt;1,"",MONTH(Tabelle1[[#This Row],[Datum]]))</f>
        <v>8</v>
      </c>
      <c r="D2423">
        <f>IF(Tabelle1[[#This Row],[Verdienst]]="","",_xlfn.ISOWEEKNUM(Tabelle1[[#This Row],[Datum]]))</f>
        <v>33</v>
      </c>
      <c r="E2423" s="5">
        <v>48077</v>
      </c>
      <c r="F2423" s="4"/>
      <c r="G2423" s="4"/>
      <c r="I2423" s="6" t="str">
        <f>IF(Tabelle1[[#This Row],[Beginn]]&lt;1,"",IF(OR(Tabelle1[[#This Row],[Beginn]]="Urlaub",Tabelle1[[#This Row],[Beginn]]="Krank",Tabelle1[[#This Row],[Beginn]]="Feiertag"),8/24,Tabelle1[[#This Row],[Ende]]-Tabelle1[[#This Row],[Beginn]]-Tabelle1[[#This Row],[Pause]]))</f>
        <v/>
      </c>
      <c r="J2423" s="2" t="str">
        <f>IF(ISNUMBER(Tabelle1[[#This Row],[Stunde]]),IF(Tabelle1[[#This Row],[Stunde]]&gt;0,Tabelle1[[#This Row],[Stunde]]*$J$1*24,""),"")</f>
        <v/>
      </c>
      <c r="K2423">
        <f>IF(MOD(Tabelle1[[#This Row],[Datum]],7)=1,SUMIF(Tabelle1[Datum],"&lt;="&amp;Tabelle1[[#This Row],[Datum]],Tabelle1[Betrag]),"")</f>
        <v>506.55999999999995</v>
      </c>
      <c r="L2423" s="6">
        <f>IF(MOD(Tabelle1[[#This Row],[Datum]],7)=1,SUMIF(Tabelle1[Datum],"&lt;="&amp;Tabelle1[[#This Row],[Datum]],Tabelle1[Stunde]),"")</f>
        <v>1.3333333333333333</v>
      </c>
    </row>
    <row r="2424" spans="2:12" hidden="1">
      <c r="B2424">
        <f>IF(Tabelle1[[#This Row],[Datum]]&lt;1,"",YEAR(Tabelle1[[#This Row],[Datum]]))</f>
        <v>2031</v>
      </c>
      <c r="C2424">
        <f>IF(Tabelle1[[#This Row],[Datum]]&lt;1,"",MONTH(Tabelle1[[#This Row],[Datum]]))</f>
        <v>8</v>
      </c>
      <c r="D2424" t="str">
        <f>IF(Tabelle1[[#This Row],[Verdienst]]="","",_xlfn.ISOWEEKNUM(Tabelle1[[#This Row],[Datum]]))</f>
        <v/>
      </c>
      <c r="E2424" s="5">
        <v>48078</v>
      </c>
      <c r="F2424" s="4"/>
      <c r="G2424" s="4"/>
      <c r="I2424" s="6" t="str">
        <f>IF(Tabelle1[[#This Row],[Beginn]]&lt;1,"",IF(OR(Tabelle1[[#This Row],[Beginn]]="Urlaub",Tabelle1[[#This Row],[Beginn]]="Krank",Tabelle1[[#This Row],[Beginn]]="Feiertag"),8/24,Tabelle1[[#This Row],[Ende]]-Tabelle1[[#This Row],[Beginn]]-Tabelle1[[#This Row],[Pause]]))</f>
        <v/>
      </c>
      <c r="J2424" s="2" t="str">
        <f>IF(ISNUMBER(Tabelle1[[#This Row],[Stunde]]),IF(Tabelle1[[#This Row],[Stunde]]&gt;0,Tabelle1[[#This Row],[Stunde]]*$J$1*24,""),"")</f>
        <v/>
      </c>
      <c r="K2424" t="str">
        <f>IF(MOD(Tabelle1[[#This Row],[Datum]],7)=1,SUMIF(Tabelle1[Datum],"&lt;="&amp;Tabelle1[[#This Row],[Datum]],Tabelle1[Betrag]),"")</f>
        <v/>
      </c>
      <c r="L2424" s="6" t="str">
        <f>IF(MOD(Tabelle1[[#This Row],[Datum]],7)=1,SUMIF(Tabelle1[Datum],"&lt;="&amp;Tabelle1[[#This Row],[Datum]],Tabelle1[Stunde]),"")</f>
        <v/>
      </c>
    </row>
    <row r="2425" spans="2:12" hidden="1">
      <c r="B2425">
        <f>IF(Tabelle1[[#This Row],[Datum]]&lt;1,"",YEAR(Tabelle1[[#This Row],[Datum]]))</f>
        <v>2031</v>
      </c>
      <c r="C2425">
        <f>IF(Tabelle1[[#This Row],[Datum]]&lt;1,"",MONTH(Tabelle1[[#This Row],[Datum]]))</f>
        <v>8</v>
      </c>
      <c r="D2425" t="str">
        <f>IF(Tabelle1[[#This Row],[Verdienst]]="","",_xlfn.ISOWEEKNUM(Tabelle1[[#This Row],[Datum]]))</f>
        <v/>
      </c>
      <c r="E2425" s="5">
        <v>48079</v>
      </c>
      <c r="F2425" s="4"/>
      <c r="G2425" s="4"/>
      <c r="I2425" s="6" t="str">
        <f>IF(Tabelle1[[#This Row],[Beginn]]&lt;1,"",IF(OR(Tabelle1[[#This Row],[Beginn]]="Urlaub",Tabelle1[[#This Row],[Beginn]]="Krank",Tabelle1[[#This Row],[Beginn]]="Feiertag"),8/24,Tabelle1[[#This Row],[Ende]]-Tabelle1[[#This Row],[Beginn]]-Tabelle1[[#This Row],[Pause]]))</f>
        <v/>
      </c>
      <c r="J2425" s="2" t="str">
        <f>IF(ISNUMBER(Tabelle1[[#This Row],[Stunde]]),IF(Tabelle1[[#This Row],[Stunde]]&gt;0,Tabelle1[[#This Row],[Stunde]]*$J$1*24,""),"")</f>
        <v/>
      </c>
      <c r="K2425" t="str">
        <f>IF(MOD(Tabelle1[[#This Row],[Datum]],7)=1,SUMIF(Tabelle1[Datum],"&lt;="&amp;Tabelle1[[#This Row],[Datum]],Tabelle1[Betrag]),"")</f>
        <v/>
      </c>
      <c r="L2425" s="6" t="str">
        <f>IF(MOD(Tabelle1[[#This Row],[Datum]],7)=1,SUMIF(Tabelle1[Datum],"&lt;="&amp;Tabelle1[[#This Row],[Datum]],Tabelle1[Stunde]),"")</f>
        <v/>
      </c>
    </row>
    <row r="2426" spans="2:12" hidden="1">
      <c r="B2426">
        <f>IF(Tabelle1[[#This Row],[Datum]]&lt;1,"",YEAR(Tabelle1[[#This Row],[Datum]]))</f>
        <v>2031</v>
      </c>
      <c r="C2426">
        <f>IF(Tabelle1[[#This Row],[Datum]]&lt;1,"",MONTH(Tabelle1[[#This Row],[Datum]]))</f>
        <v>8</v>
      </c>
      <c r="D2426" t="str">
        <f>IF(Tabelle1[[#This Row],[Verdienst]]="","",_xlfn.ISOWEEKNUM(Tabelle1[[#This Row],[Datum]]))</f>
        <v/>
      </c>
      <c r="E2426" s="5">
        <v>48080</v>
      </c>
      <c r="F2426" s="4"/>
      <c r="G2426" s="4"/>
      <c r="I2426" s="6" t="str">
        <f>IF(Tabelle1[[#This Row],[Beginn]]&lt;1,"",IF(OR(Tabelle1[[#This Row],[Beginn]]="Urlaub",Tabelle1[[#This Row],[Beginn]]="Krank",Tabelle1[[#This Row],[Beginn]]="Feiertag"),8/24,Tabelle1[[#This Row],[Ende]]-Tabelle1[[#This Row],[Beginn]]-Tabelle1[[#This Row],[Pause]]))</f>
        <v/>
      </c>
      <c r="J2426" s="2" t="str">
        <f>IF(ISNUMBER(Tabelle1[[#This Row],[Stunde]]),IF(Tabelle1[[#This Row],[Stunde]]&gt;0,Tabelle1[[#This Row],[Stunde]]*$J$1*24,""),"")</f>
        <v/>
      </c>
      <c r="K2426" t="str">
        <f>IF(MOD(Tabelle1[[#This Row],[Datum]],7)=1,SUMIF(Tabelle1[Datum],"&lt;="&amp;Tabelle1[[#This Row],[Datum]],Tabelle1[Betrag]),"")</f>
        <v/>
      </c>
      <c r="L2426" s="6" t="str">
        <f>IF(MOD(Tabelle1[[#This Row],[Datum]],7)=1,SUMIF(Tabelle1[Datum],"&lt;="&amp;Tabelle1[[#This Row],[Datum]],Tabelle1[Stunde]),"")</f>
        <v/>
      </c>
    </row>
    <row r="2427" spans="2:12" hidden="1">
      <c r="B2427">
        <f>IF(Tabelle1[[#This Row],[Datum]]&lt;1,"",YEAR(Tabelle1[[#This Row],[Datum]]))</f>
        <v>2031</v>
      </c>
      <c r="C2427">
        <f>IF(Tabelle1[[#This Row],[Datum]]&lt;1,"",MONTH(Tabelle1[[#This Row],[Datum]]))</f>
        <v>8</v>
      </c>
      <c r="D2427" t="str">
        <f>IF(Tabelle1[[#This Row],[Verdienst]]="","",_xlfn.ISOWEEKNUM(Tabelle1[[#This Row],[Datum]]))</f>
        <v/>
      </c>
      <c r="E2427" s="5">
        <v>48081</v>
      </c>
      <c r="F2427" s="4"/>
      <c r="G2427" s="4"/>
      <c r="I2427" s="6" t="str">
        <f>IF(Tabelle1[[#This Row],[Beginn]]&lt;1,"",IF(OR(Tabelle1[[#This Row],[Beginn]]="Urlaub",Tabelle1[[#This Row],[Beginn]]="Krank",Tabelle1[[#This Row],[Beginn]]="Feiertag"),8/24,Tabelle1[[#This Row],[Ende]]-Tabelle1[[#This Row],[Beginn]]-Tabelle1[[#This Row],[Pause]]))</f>
        <v/>
      </c>
      <c r="J2427" s="2" t="str">
        <f>IF(ISNUMBER(Tabelle1[[#This Row],[Stunde]]),IF(Tabelle1[[#This Row],[Stunde]]&gt;0,Tabelle1[[#This Row],[Stunde]]*$J$1*24,""),"")</f>
        <v/>
      </c>
      <c r="K2427" t="str">
        <f>IF(MOD(Tabelle1[[#This Row],[Datum]],7)=1,SUMIF(Tabelle1[Datum],"&lt;="&amp;Tabelle1[[#This Row],[Datum]],Tabelle1[Betrag]),"")</f>
        <v/>
      </c>
      <c r="L2427" s="6" t="str">
        <f>IF(MOD(Tabelle1[[#This Row],[Datum]],7)=1,SUMIF(Tabelle1[Datum],"&lt;="&amp;Tabelle1[[#This Row],[Datum]],Tabelle1[Stunde]),"")</f>
        <v/>
      </c>
    </row>
    <row r="2428" spans="2:12" hidden="1">
      <c r="B2428">
        <f>IF(Tabelle1[[#This Row],[Datum]]&lt;1,"",YEAR(Tabelle1[[#This Row],[Datum]]))</f>
        <v>2031</v>
      </c>
      <c r="C2428">
        <f>IF(Tabelle1[[#This Row],[Datum]]&lt;1,"",MONTH(Tabelle1[[#This Row],[Datum]]))</f>
        <v>8</v>
      </c>
      <c r="D2428" t="str">
        <f>IF(Tabelle1[[#This Row],[Verdienst]]="","",_xlfn.ISOWEEKNUM(Tabelle1[[#This Row],[Datum]]))</f>
        <v/>
      </c>
      <c r="E2428" s="5">
        <v>48082</v>
      </c>
      <c r="F2428" s="4"/>
      <c r="G2428" s="4"/>
      <c r="I2428" s="6" t="str">
        <f>IF(Tabelle1[[#This Row],[Beginn]]&lt;1,"",IF(OR(Tabelle1[[#This Row],[Beginn]]="Urlaub",Tabelle1[[#This Row],[Beginn]]="Krank",Tabelle1[[#This Row],[Beginn]]="Feiertag"),8/24,Tabelle1[[#This Row],[Ende]]-Tabelle1[[#This Row],[Beginn]]-Tabelle1[[#This Row],[Pause]]))</f>
        <v/>
      </c>
      <c r="J2428" s="2" t="str">
        <f>IF(ISNUMBER(Tabelle1[[#This Row],[Stunde]]),IF(Tabelle1[[#This Row],[Stunde]]&gt;0,Tabelle1[[#This Row],[Stunde]]*$J$1*24,""),"")</f>
        <v/>
      </c>
      <c r="K2428" t="str">
        <f>IF(MOD(Tabelle1[[#This Row],[Datum]],7)=1,SUMIF(Tabelle1[Datum],"&lt;="&amp;Tabelle1[[#This Row],[Datum]],Tabelle1[Betrag]),"")</f>
        <v/>
      </c>
      <c r="L2428" s="6" t="str">
        <f>IF(MOD(Tabelle1[[#This Row],[Datum]],7)=1,SUMIF(Tabelle1[Datum],"&lt;="&amp;Tabelle1[[#This Row],[Datum]],Tabelle1[Stunde]),"")</f>
        <v/>
      </c>
    </row>
    <row r="2429" spans="2:12" hidden="1">
      <c r="B2429">
        <f>IF(Tabelle1[[#This Row],[Datum]]&lt;1,"",YEAR(Tabelle1[[#This Row],[Datum]]))</f>
        <v>2031</v>
      </c>
      <c r="C2429">
        <f>IF(Tabelle1[[#This Row],[Datum]]&lt;1,"",MONTH(Tabelle1[[#This Row],[Datum]]))</f>
        <v>8</v>
      </c>
      <c r="D2429" t="str">
        <f>IF(Tabelle1[[#This Row],[Verdienst]]="","",_xlfn.ISOWEEKNUM(Tabelle1[[#This Row],[Datum]]))</f>
        <v/>
      </c>
      <c r="E2429" s="5">
        <v>48083</v>
      </c>
      <c r="F2429" s="4"/>
      <c r="G2429" s="4"/>
      <c r="I2429" s="6" t="str">
        <f>IF(Tabelle1[[#This Row],[Beginn]]&lt;1,"",IF(OR(Tabelle1[[#This Row],[Beginn]]="Urlaub",Tabelle1[[#This Row],[Beginn]]="Krank",Tabelle1[[#This Row],[Beginn]]="Feiertag"),8/24,Tabelle1[[#This Row],[Ende]]-Tabelle1[[#This Row],[Beginn]]-Tabelle1[[#This Row],[Pause]]))</f>
        <v/>
      </c>
      <c r="J2429" s="2" t="str">
        <f>IF(ISNUMBER(Tabelle1[[#This Row],[Stunde]]),IF(Tabelle1[[#This Row],[Stunde]]&gt;0,Tabelle1[[#This Row],[Stunde]]*$J$1*24,""),"")</f>
        <v/>
      </c>
      <c r="K2429" t="str">
        <f>IF(MOD(Tabelle1[[#This Row],[Datum]],7)=1,SUMIF(Tabelle1[Datum],"&lt;="&amp;Tabelle1[[#This Row],[Datum]],Tabelle1[Betrag]),"")</f>
        <v/>
      </c>
      <c r="L2429" s="6" t="str">
        <f>IF(MOD(Tabelle1[[#This Row],[Datum]],7)=1,SUMIF(Tabelle1[Datum],"&lt;="&amp;Tabelle1[[#This Row],[Datum]],Tabelle1[Stunde]),"")</f>
        <v/>
      </c>
    </row>
    <row r="2430" spans="2:12" hidden="1">
      <c r="B2430">
        <f>IF(Tabelle1[[#This Row],[Datum]]&lt;1,"",YEAR(Tabelle1[[#This Row],[Datum]]))</f>
        <v>2031</v>
      </c>
      <c r="C2430">
        <f>IF(Tabelle1[[#This Row],[Datum]]&lt;1,"",MONTH(Tabelle1[[#This Row],[Datum]]))</f>
        <v>8</v>
      </c>
      <c r="D2430">
        <f>IF(Tabelle1[[#This Row],[Verdienst]]="","",_xlfn.ISOWEEKNUM(Tabelle1[[#This Row],[Datum]]))</f>
        <v>34</v>
      </c>
      <c r="E2430" s="5">
        <v>48084</v>
      </c>
      <c r="F2430" s="4"/>
      <c r="G2430" s="4"/>
      <c r="I2430" s="6" t="str">
        <f>IF(Tabelle1[[#This Row],[Beginn]]&lt;1,"",IF(OR(Tabelle1[[#This Row],[Beginn]]="Urlaub",Tabelle1[[#This Row],[Beginn]]="Krank",Tabelle1[[#This Row],[Beginn]]="Feiertag"),8/24,Tabelle1[[#This Row],[Ende]]-Tabelle1[[#This Row],[Beginn]]-Tabelle1[[#This Row],[Pause]]))</f>
        <v/>
      </c>
      <c r="J2430" s="2" t="str">
        <f>IF(ISNUMBER(Tabelle1[[#This Row],[Stunde]]),IF(Tabelle1[[#This Row],[Stunde]]&gt;0,Tabelle1[[#This Row],[Stunde]]*$J$1*24,""),"")</f>
        <v/>
      </c>
      <c r="K2430">
        <f>IF(MOD(Tabelle1[[#This Row],[Datum]],7)=1,SUMIF(Tabelle1[Datum],"&lt;="&amp;Tabelle1[[#This Row],[Datum]],Tabelle1[Betrag]),"")</f>
        <v>506.55999999999995</v>
      </c>
      <c r="L2430" s="6">
        <f>IF(MOD(Tabelle1[[#This Row],[Datum]],7)=1,SUMIF(Tabelle1[Datum],"&lt;="&amp;Tabelle1[[#This Row],[Datum]],Tabelle1[Stunde]),"")</f>
        <v>1.3333333333333333</v>
      </c>
    </row>
    <row r="2431" spans="2:12" hidden="1">
      <c r="B2431">
        <f>IF(Tabelle1[[#This Row],[Datum]]&lt;1,"",YEAR(Tabelle1[[#This Row],[Datum]]))</f>
        <v>2031</v>
      </c>
      <c r="C2431">
        <f>IF(Tabelle1[[#This Row],[Datum]]&lt;1,"",MONTH(Tabelle1[[#This Row],[Datum]]))</f>
        <v>8</v>
      </c>
      <c r="D2431" t="str">
        <f>IF(Tabelle1[[#This Row],[Verdienst]]="","",_xlfn.ISOWEEKNUM(Tabelle1[[#This Row],[Datum]]))</f>
        <v/>
      </c>
      <c r="E2431" s="5">
        <v>48085</v>
      </c>
      <c r="F2431" s="4"/>
      <c r="G2431" s="4"/>
      <c r="I2431" s="6" t="str">
        <f>IF(Tabelle1[[#This Row],[Beginn]]&lt;1,"",IF(OR(Tabelle1[[#This Row],[Beginn]]="Urlaub",Tabelle1[[#This Row],[Beginn]]="Krank",Tabelle1[[#This Row],[Beginn]]="Feiertag"),8/24,Tabelle1[[#This Row],[Ende]]-Tabelle1[[#This Row],[Beginn]]-Tabelle1[[#This Row],[Pause]]))</f>
        <v/>
      </c>
      <c r="J2431" s="2" t="str">
        <f>IF(ISNUMBER(Tabelle1[[#This Row],[Stunde]]),IF(Tabelle1[[#This Row],[Stunde]]&gt;0,Tabelle1[[#This Row],[Stunde]]*$J$1*24,""),"")</f>
        <v/>
      </c>
      <c r="K2431" t="str">
        <f>IF(MOD(Tabelle1[[#This Row],[Datum]],7)=1,SUMIF(Tabelle1[Datum],"&lt;="&amp;Tabelle1[[#This Row],[Datum]],Tabelle1[Betrag]),"")</f>
        <v/>
      </c>
      <c r="L2431" s="6" t="str">
        <f>IF(MOD(Tabelle1[[#This Row],[Datum]],7)=1,SUMIF(Tabelle1[Datum],"&lt;="&amp;Tabelle1[[#This Row],[Datum]],Tabelle1[Stunde]),"")</f>
        <v/>
      </c>
    </row>
    <row r="2432" spans="2:12" hidden="1">
      <c r="B2432">
        <f>IF(Tabelle1[[#This Row],[Datum]]&lt;1,"",YEAR(Tabelle1[[#This Row],[Datum]]))</f>
        <v>2031</v>
      </c>
      <c r="C2432">
        <f>IF(Tabelle1[[#This Row],[Datum]]&lt;1,"",MONTH(Tabelle1[[#This Row],[Datum]]))</f>
        <v>8</v>
      </c>
      <c r="D2432" t="str">
        <f>IF(Tabelle1[[#This Row],[Verdienst]]="","",_xlfn.ISOWEEKNUM(Tabelle1[[#This Row],[Datum]]))</f>
        <v/>
      </c>
      <c r="E2432" s="5">
        <v>48086</v>
      </c>
      <c r="F2432" s="4"/>
      <c r="G2432" s="4"/>
      <c r="I2432" s="6" t="str">
        <f>IF(Tabelle1[[#This Row],[Beginn]]&lt;1,"",IF(OR(Tabelle1[[#This Row],[Beginn]]="Urlaub",Tabelle1[[#This Row],[Beginn]]="Krank",Tabelle1[[#This Row],[Beginn]]="Feiertag"),8/24,Tabelle1[[#This Row],[Ende]]-Tabelle1[[#This Row],[Beginn]]-Tabelle1[[#This Row],[Pause]]))</f>
        <v/>
      </c>
      <c r="J2432" s="2" t="str">
        <f>IF(ISNUMBER(Tabelle1[[#This Row],[Stunde]]),IF(Tabelle1[[#This Row],[Stunde]]&gt;0,Tabelle1[[#This Row],[Stunde]]*$J$1*24,""),"")</f>
        <v/>
      </c>
      <c r="K2432" t="str">
        <f>IF(MOD(Tabelle1[[#This Row],[Datum]],7)=1,SUMIF(Tabelle1[Datum],"&lt;="&amp;Tabelle1[[#This Row],[Datum]],Tabelle1[Betrag]),"")</f>
        <v/>
      </c>
      <c r="L2432" s="6" t="str">
        <f>IF(MOD(Tabelle1[[#This Row],[Datum]],7)=1,SUMIF(Tabelle1[Datum],"&lt;="&amp;Tabelle1[[#This Row],[Datum]],Tabelle1[Stunde]),"")</f>
        <v/>
      </c>
    </row>
    <row r="2433" spans="2:12" hidden="1">
      <c r="B2433">
        <f>IF(Tabelle1[[#This Row],[Datum]]&lt;1,"",YEAR(Tabelle1[[#This Row],[Datum]]))</f>
        <v>2031</v>
      </c>
      <c r="C2433">
        <f>IF(Tabelle1[[#This Row],[Datum]]&lt;1,"",MONTH(Tabelle1[[#This Row],[Datum]]))</f>
        <v>8</v>
      </c>
      <c r="D2433" t="str">
        <f>IF(Tabelle1[[#This Row],[Verdienst]]="","",_xlfn.ISOWEEKNUM(Tabelle1[[#This Row],[Datum]]))</f>
        <v/>
      </c>
      <c r="E2433" s="5">
        <v>48087</v>
      </c>
      <c r="F2433" s="4"/>
      <c r="G2433" s="4"/>
      <c r="I2433" s="6" t="str">
        <f>IF(Tabelle1[[#This Row],[Beginn]]&lt;1,"",IF(OR(Tabelle1[[#This Row],[Beginn]]="Urlaub",Tabelle1[[#This Row],[Beginn]]="Krank",Tabelle1[[#This Row],[Beginn]]="Feiertag"),8/24,Tabelle1[[#This Row],[Ende]]-Tabelle1[[#This Row],[Beginn]]-Tabelle1[[#This Row],[Pause]]))</f>
        <v/>
      </c>
      <c r="J2433" s="2" t="str">
        <f>IF(ISNUMBER(Tabelle1[[#This Row],[Stunde]]),IF(Tabelle1[[#This Row],[Stunde]]&gt;0,Tabelle1[[#This Row],[Stunde]]*$J$1*24,""),"")</f>
        <v/>
      </c>
      <c r="K2433" t="str">
        <f>IF(MOD(Tabelle1[[#This Row],[Datum]],7)=1,SUMIF(Tabelle1[Datum],"&lt;="&amp;Tabelle1[[#This Row],[Datum]],Tabelle1[Betrag]),"")</f>
        <v/>
      </c>
      <c r="L2433" s="6" t="str">
        <f>IF(MOD(Tabelle1[[#This Row],[Datum]],7)=1,SUMIF(Tabelle1[Datum],"&lt;="&amp;Tabelle1[[#This Row],[Datum]],Tabelle1[Stunde]),"")</f>
        <v/>
      </c>
    </row>
    <row r="2434" spans="2:12" hidden="1">
      <c r="B2434">
        <f>IF(Tabelle1[[#This Row],[Datum]]&lt;1,"",YEAR(Tabelle1[[#This Row],[Datum]]))</f>
        <v>2031</v>
      </c>
      <c r="C2434">
        <f>IF(Tabelle1[[#This Row],[Datum]]&lt;1,"",MONTH(Tabelle1[[#This Row],[Datum]]))</f>
        <v>8</v>
      </c>
      <c r="D2434" t="str">
        <f>IF(Tabelle1[[#This Row],[Verdienst]]="","",_xlfn.ISOWEEKNUM(Tabelle1[[#This Row],[Datum]]))</f>
        <v/>
      </c>
      <c r="E2434" s="5">
        <v>48088</v>
      </c>
      <c r="F2434" s="4"/>
      <c r="G2434" s="4"/>
      <c r="I2434" s="6" t="str">
        <f>IF(Tabelle1[[#This Row],[Beginn]]&lt;1,"",IF(OR(Tabelle1[[#This Row],[Beginn]]="Urlaub",Tabelle1[[#This Row],[Beginn]]="Krank",Tabelle1[[#This Row],[Beginn]]="Feiertag"),8/24,Tabelle1[[#This Row],[Ende]]-Tabelle1[[#This Row],[Beginn]]-Tabelle1[[#This Row],[Pause]]))</f>
        <v/>
      </c>
      <c r="J2434" s="2" t="str">
        <f>IF(ISNUMBER(Tabelle1[[#This Row],[Stunde]]),IF(Tabelle1[[#This Row],[Stunde]]&gt;0,Tabelle1[[#This Row],[Stunde]]*$J$1*24,""),"")</f>
        <v/>
      </c>
      <c r="K2434" t="str">
        <f>IF(MOD(Tabelle1[[#This Row],[Datum]],7)=1,SUMIF(Tabelle1[Datum],"&lt;="&amp;Tabelle1[[#This Row],[Datum]],Tabelle1[Betrag]),"")</f>
        <v/>
      </c>
      <c r="L2434" s="6" t="str">
        <f>IF(MOD(Tabelle1[[#This Row],[Datum]],7)=1,SUMIF(Tabelle1[Datum],"&lt;="&amp;Tabelle1[[#This Row],[Datum]],Tabelle1[Stunde]),"")</f>
        <v/>
      </c>
    </row>
    <row r="2435" spans="2:12" hidden="1">
      <c r="B2435">
        <f>IF(Tabelle1[[#This Row],[Datum]]&lt;1,"",YEAR(Tabelle1[[#This Row],[Datum]]))</f>
        <v>2031</v>
      </c>
      <c r="C2435">
        <f>IF(Tabelle1[[#This Row],[Datum]]&lt;1,"",MONTH(Tabelle1[[#This Row],[Datum]]))</f>
        <v>8</v>
      </c>
      <c r="D2435" t="str">
        <f>IF(Tabelle1[[#This Row],[Verdienst]]="","",_xlfn.ISOWEEKNUM(Tabelle1[[#This Row],[Datum]]))</f>
        <v/>
      </c>
      <c r="E2435" s="5">
        <v>48089</v>
      </c>
      <c r="F2435" s="4"/>
      <c r="G2435" s="4"/>
      <c r="I2435" s="6" t="str">
        <f>IF(Tabelle1[[#This Row],[Beginn]]&lt;1,"",IF(OR(Tabelle1[[#This Row],[Beginn]]="Urlaub",Tabelle1[[#This Row],[Beginn]]="Krank",Tabelle1[[#This Row],[Beginn]]="Feiertag"),8/24,Tabelle1[[#This Row],[Ende]]-Tabelle1[[#This Row],[Beginn]]-Tabelle1[[#This Row],[Pause]]))</f>
        <v/>
      </c>
      <c r="J2435" s="2" t="str">
        <f>IF(ISNUMBER(Tabelle1[[#This Row],[Stunde]]),IF(Tabelle1[[#This Row],[Stunde]]&gt;0,Tabelle1[[#This Row],[Stunde]]*$J$1*24,""),"")</f>
        <v/>
      </c>
      <c r="K2435" t="str">
        <f>IF(MOD(Tabelle1[[#This Row],[Datum]],7)=1,SUMIF(Tabelle1[Datum],"&lt;="&amp;Tabelle1[[#This Row],[Datum]],Tabelle1[Betrag]),"")</f>
        <v/>
      </c>
      <c r="L2435" s="6" t="str">
        <f>IF(MOD(Tabelle1[[#This Row],[Datum]],7)=1,SUMIF(Tabelle1[Datum],"&lt;="&amp;Tabelle1[[#This Row],[Datum]],Tabelle1[Stunde]),"")</f>
        <v/>
      </c>
    </row>
    <row r="2436" spans="2:12" hidden="1">
      <c r="B2436">
        <f>IF(Tabelle1[[#This Row],[Datum]]&lt;1,"",YEAR(Tabelle1[[#This Row],[Datum]]))</f>
        <v>2031</v>
      </c>
      <c r="C2436">
        <f>IF(Tabelle1[[#This Row],[Datum]]&lt;1,"",MONTH(Tabelle1[[#This Row],[Datum]]))</f>
        <v>8</v>
      </c>
      <c r="D2436" t="str">
        <f>IF(Tabelle1[[#This Row],[Verdienst]]="","",_xlfn.ISOWEEKNUM(Tabelle1[[#This Row],[Datum]]))</f>
        <v/>
      </c>
      <c r="E2436" s="5">
        <v>48090</v>
      </c>
      <c r="F2436" s="4"/>
      <c r="G2436" s="4"/>
      <c r="I2436" s="6" t="str">
        <f>IF(Tabelle1[[#This Row],[Beginn]]&lt;1,"",IF(OR(Tabelle1[[#This Row],[Beginn]]="Urlaub",Tabelle1[[#This Row],[Beginn]]="Krank",Tabelle1[[#This Row],[Beginn]]="Feiertag"),8/24,Tabelle1[[#This Row],[Ende]]-Tabelle1[[#This Row],[Beginn]]-Tabelle1[[#This Row],[Pause]]))</f>
        <v/>
      </c>
      <c r="J2436" s="2" t="str">
        <f>IF(ISNUMBER(Tabelle1[[#This Row],[Stunde]]),IF(Tabelle1[[#This Row],[Stunde]]&gt;0,Tabelle1[[#This Row],[Stunde]]*$J$1*24,""),"")</f>
        <v/>
      </c>
      <c r="K2436" t="str">
        <f>IF(MOD(Tabelle1[[#This Row],[Datum]],7)=1,SUMIF(Tabelle1[Datum],"&lt;="&amp;Tabelle1[[#This Row],[Datum]],Tabelle1[Betrag]),"")</f>
        <v/>
      </c>
      <c r="L2436" s="6" t="str">
        <f>IF(MOD(Tabelle1[[#This Row],[Datum]],7)=1,SUMIF(Tabelle1[Datum],"&lt;="&amp;Tabelle1[[#This Row],[Datum]],Tabelle1[Stunde]),"")</f>
        <v/>
      </c>
    </row>
    <row r="2437" spans="2:12" hidden="1">
      <c r="B2437">
        <f>IF(Tabelle1[[#This Row],[Datum]]&lt;1,"",YEAR(Tabelle1[[#This Row],[Datum]]))</f>
        <v>2031</v>
      </c>
      <c r="C2437">
        <f>IF(Tabelle1[[#This Row],[Datum]]&lt;1,"",MONTH(Tabelle1[[#This Row],[Datum]]))</f>
        <v>8</v>
      </c>
      <c r="D2437">
        <f>IF(Tabelle1[[#This Row],[Verdienst]]="","",_xlfn.ISOWEEKNUM(Tabelle1[[#This Row],[Datum]]))</f>
        <v>35</v>
      </c>
      <c r="E2437" s="5">
        <v>48091</v>
      </c>
      <c r="F2437" s="4"/>
      <c r="G2437" s="4"/>
      <c r="I2437" s="6" t="str">
        <f>IF(Tabelle1[[#This Row],[Beginn]]&lt;1,"",IF(OR(Tabelle1[[#This Row],[Beginn]]="Urlaub",Tabelle1[[#This Row],[Beginn]]="Krank",Tabelle1[[#This Row],[Beginn]]="Feiertag"),8/24,Tabelle1[[#This Row],[Ende]]-Tabelle1[[#This Row],[Beginn]]-Tabelle1[[#This Row],[Pause]]))</f>
        <v/>
      </c>
      <c r="J2437" s="2" t="str">
        <f>IF(ISNUMBER(Tabelle1[[#This Row],[Stunde]]),IF(Tabelle1[[#This Row],[Stunde]]&gt;0,Tabelle1[[#This Row],[Stunde]]*$J$1*24,""),"")</f>
        <v/>
      </c>
      <c r="K2437">
        <f>IF(MOD(Tabelle1[[#This Row],[Datum]],7)=1,SUMIF(Tabelle1[Datum],"&lt;="&amp;Tabelle1[[#This Row],[Datum]],Tabelle1[Betrag]),"")</f>
        <v>506.55999999999995</v>
      </c>
      <c r="L2437" s="6">
        <f>IF(MOD(Tabelle1[[#This Row],[Datum]],7)=1,SUMIF(Tabelle1[Datum],"&lt;="&amp;Tabelle1[[#This Row],[Datum]],Tabelle1[Stunde]),"")</f>
        <v>1.3333333333333333</v>
      </c>
    </row>
    <row r="2438" spans="2:12" hidden="1">
      <c r="B2438">
        <f>IF(Tabelle1[[#This Row],[Datum]]&lt;1,"",YEAR(Tabelle1[[#This Row],[Datum]]))</f>
        <v>2031</v>
      </c>
      <c r="C2438">
        <f>IF(Tabelle1[[#This Row],[Datum]]&lt;1,"",MONTH(Tabelle1[[#This Row],[Datum]]))</f>
        <v>9</v>
      </c>
      <c r="D2438" t="str">
        <f>IF(Tabelle1[[#This Row],[Verdienst]]="","",_xlfn.ISOWEEKNUM(Tabelle1[[#This Row],[Datum]]))</f>
        <v/>
      </c>
      <c r="E2438" s="5">
        <v>48092</v>
      </c>
      <c r="F2438" s="4"/>
      <c r="G2438" s="4"/>
      <c r="I2438" s="6" t="str">
        <f>IF(Tabelle1[[#This Row],[Beginn]]&lt;1,"",IF(OR(Tabelle1[[#This Row],[Beginn]]="Urlaub",Tabelle1[[#This Row],[Beginn]]="Krank",Tabelle1[[#This Row],[Beginn]]="Feiertag"),8/24,Tabelle1[[#This Row],[Ende]]-Tabelle1[[#This Row],[Beginn]]-Tabelle1[[#This Row],[Pause]]))</f>
        <v/>
      </c>
      <c r="J2438" s="2" t="str">
        <f>IF(ISNUMBER(Tabelle1[[#This Row],[Stunde]]),IF(Tabelle1[[#This Row],[Stunde]]&gt;0,Tabelle1[[#This Row],[Stunde]]*$J$1*24,""),"")</f>
        <v/>
      </c>
      <c r="K2438" t="str">
        <f>IF(MOD(Tabelle1[[#This Row],[Datum]],7)=1,SUMIF(Tabelle1[Datum],"&lt;="&amp;Tabelle1[[#This Row],[Datum]],Tabelle1[Betrag]),"")</f>
        <v/>
      </c>
      <c r="L2438" s="6" t="str">
        <f>IF(MOD(Tabelle1[[#This Row],[Datum]],7)=1,SUMIF(Tabelle1[Datum],"&lt;="&amp;Tabelle1[[#This Row],[Datum]],Tabelle1[Stunde]),"")</f>
        <v/>
      </c>
    </row>
    <row r="2439" spans="2:12" hidden="1">
      <c r="B2439">
        <f>IF(Tabelle1[[#This Row],[Datum]]&lt;1,"",YEAR(Tabelle1[[#This Row],[Datum]]))</f>
        <v>2031</v>
      </c>
      <c r="C2439">
        <f>IF(Tabelle1[[#This Row],[Datum]]&lt;1,"",MONTH(Tabelle1[[#This Row],[Datum]]))</f>
        <v>9</v>
      </c>
      <c r="D2439" t="str">
        <f>IF(Tabelle1[[#This Row],[Verdienst]]="","",_xlfn.ISOWEEKNUM(Tabelle1[[#This Row],[Datum]]))</f>
        <v/>
      </c>
      <c r="E2439" s="5">
        <v>48093</v>
      </c>
      <c r="F2439" s="4"/>
      <c r="G2439" s="4"/>
      <c r="I2439" s="6" t="str">
        <f>IF(Tabelle1[[#This Row],[Beginn]]&lt;1,"",IF(OR(Tabelle1[[#This Row],[Beginn]]="Urlaub",Tabelle1[[#This Row],[Beginn]]="Krank",Tabelle1[[#This Row],[Beginn]]="Feiertag"),8/24,Tabelle1[[#This Row],[Ende]]-Tabelle1[[#This Row],[Beginn]]-Tabelle1[[#This Row],[Pause]]))</f>
        <v/>
      </c>
      <c r="J2439" s="2" t="str">
        <f>IF(ISNUMBER(Tabelle1[[#This Row],[Stunde]]),IF(Tabelle1[[#This Row],[Stunde]]&gt;0,Tabelle1[[#This Row],[Stunde]]*$J$1*24,""),"")</f>
        <v/>
      </c>
      <c r="K2439" t="str">
        <f>IF(MOD(Tabelle1[[#This Row],[Datum]],7)=1,SUMIF(Tabelle1[Datum],"&lt;="&amp;Tabelle1[[#This Row],[Datum]],Tabelle1[Betrag]),"")</f>
        <v/>
      </c>
      <c r="L2439" s="6" t="str">
        <f>IF(MOD(Tabelle1[[#This Row],[Datum]],7)=1,SUMIF(Tabelle1[Datum],"&lt;="&amp;Tabelle1[[#This Row],[Datum]],Tabelle1[Stunde]),"")</f>
        <v/>
      </c>
    </row>
    <row r="2440" spans="2:12" hidden="1">
      <c r="B2440">
        <f>IF(Tabelle1[[#This Row],[Datum]]&lt;1,"",YEAR(Tabelle1[[#This Row],[Datum]]))</f>
        <v>2031</v>
      </c>
      <c r="C2440">
        <f>IF(Tabelle1[[#This Row],[Datum]]&lt;1,"",MONTH(Tabelle1[[#This Row],[Datum]]))</f>
        <v>9</v>
      </c>
      <c r="D2440" t="str">
        <f>IF(Tabelle1[[#This Row],[Verdienst]]="","",_xlfn.ISOWEEKNUM(Tabelle1[[#This Row],[Datum]]))</f>
        <v/>
      </c>
      <c r="E2440" s="5">
        <v>48094</v>
      </c>
      <c r="F2440" s="4"/>
      <c r="G2440" s="4"/>
      <c r="I2440" s="6" t="str">
        <f>IF(Tabelle1[[#This Row],[Beginn]]&lt;1,"",IF(OR(Tabelle1[[#This Row],[Beginn]]="Urlaub",Tabelle1[[#This Row],[Beginn]]="Krank",Tabelle1[[#This Row],[Beginn]]="Feiertag"),8/24,Tabelle1[[#This Row],[Ende]]-Tabelle1[[#This Row],[Beginn]]-Tabelle1[[#This Row],[Pause]]))</f>
        <v/>
      </c>
      <c r="J2440" s="2" t="str">
        <f>IF(ISNUMBER(Tabelle1[[#This Row],[Stunde]]),IF(Tabelle1[[#This Row],[Stunde]]&gt;0,Tabelle1[[#This Row],[Stunde]]*$J$1*24,""),"")</f>
        <v/>
      </c>
      <c r="K2440" t="str">
        <f>IF(MOD(Tabelle1[[#This Row],[Datum]],7)=1,SUMIF(Tabelle1[Datum],"&lt;="&amp;Tabelle1[[#This Row],[Datum]],Tabelle1[Betrag]),"")</f>
        <v/>
      </c>
      <c r="L2440" s="6" t="str">
        <f>IF(MOD(Tabelle1[[#This Row],[Datum]],7)=1,SUMIF(Tabelle1[Datum],"&lt;="&amp;Tabelle1[[#This Row],[Datum]],Tabelle1[Stunde]),"")</f>
        <v/>
      </c>
    </row>
    <row r="2441" spans="2:12" hidden="1">
      <c r="B2441">
        <f>IF(Tabelle1[[#This Row],[Datum]]&lt;1,"",YEAR(Tabelle1[[#This Row],[Datum]]))</f>
        <v>2031</v>
      </c>
      <c r="C2441">
        <f>IF(Tabelle1[[#This Row],[Datum]]&lt;1,"",MONTH(Tabelle1[[#This Row],[Datum]]))</f>
        <v>9</v>
      </c>
      <c r="D2441" t="str">
        <f>IF(Tabelle1[[#This Row],[Verdienst]]="","",_xlfn.ISOWEEKNUM(Tabelle1[[#This Row],[Datum]]))</f>
        <v/>
      </c>
      <c r="E2441" s="5">
        <v>48095</v>
      </c>
      <c r="F2441" s="4"/>
      <c r="G2441" s="4"/>
      <c r="I2441" s="6" t="str">
        <f>IF(Tabelle1[[#This Row],[Beginn]]&lt;1,"",IF(OR(Tabelle1[[#This Row],[Beginn]]="Urlaub",Tabelle1[[#This Row],[Beginn]]="Krank",Tabelle1[[#This Row],[Beginn]]="Feiertag"),8/24,Tabelle1[[#This Row],[Ende]]-Tabelle1[[#This Row],[Beginn]]-Tabelle1[[#This Row],[Pause]]))</f>
        <v/>
      </c>
      <c r="J2441" s="2" t="str">
        <f>IF(ISNUMBER(Tabelle1[[#This Row],[Stunde]]),IF(Tabelle1[[#This Row],[Stunde]]&gt;0,Tabelle1[[#This Row],[Stunde]]*$J$1*24,""),"")</f>
        <v/>
      </c>
      <c r="K2441" t="str">
        <f>IF(MOD(Tabelle1[[#This Row],[Datum]],7)=1,SUMIF(Tabelle1[Datum],"&lt;="&amp;Tabelle1[[#This Row],[Datum]],Tabelle1[Betrag]),"")</f>
        <v/>
      </c>
      <c r="L2441" s="6" t="str">
        <f>IF(MOD(Tabelle1[[#This Row],[Datum]],7)=1,SUMIF(Tabelle1[Datum],"&lt;="&amp;Tabelle1[[#This Row],[Datum]],Tabelle1[Stunde]),"")</f>
        <v/>
      </c>
    </row>
    <row r="2442" spans="2:12" hidden="1">
      <c r="B2442">
        <f>IF(Tabelle1[[#This Row],[Datum]]&lt;1,"",YEAR(Tabelle1[[#This Row],[Datum]]))</f>
        <v>2031</v>
      </c>
      <c r="C2442">
        <f>IF(Tabelle1[[#This Row],[Datum]]&lt;1,"",MONTH(Tabelle1[[#This Row],[Datum]]))</f>
        <v>9</v>
      </c>
      <c r="D2442" t="str">
        <f>IF(Tabelle1[[#This Row],[Verdienst]]="","",_xlfn.ISOWEEKNUM(Tabelle1[[#This Row],[Datum]]))</f>
        <v/>
      </c>
      <c r="E2442" s="5">
        <v>48096</v>
      </c>
      <c r="F2442" s="4"/>
      <c r="G2442" s="4"/>
      <c r="I2442" s="6" t="str">
        <f>IF(Tabelle1[[#This Row],[Beginn]]&lt;1,"",IF(OR(Tabelle1[[#This Row],[Beginn]]="Urlaub",Tabelle1[[#This Row],[Beginn]]="Krank",Tabelle1[[#This Row],[Beginn]]="Feiertag"),8/24,Tabelle1[[#This Row],[Ende]]-Tabelle1[[#This Row],[Beginn]]-Tabelle1[[#This Row],[Pause]]))</f>
        <v/>
      </c>
      <c r="J2442" s="2" t="str">
        <f>IF(ISNUMBER(Tabelle1[[#This Row],[Stunde]]),IF(Tabelle1[[#This Row],[Stunde]]&gt;0,Tabelle1[[#This Row],[Stunde]]*$J$1*24,""),"")</f>
        <v/>
      </c>
      <c r="K2442" t="str">
        <f>IF(MOD(Tabelle1[[#This Row],[Datum]],7)=1,SUMIF(Tabelle1[Datum],"&lt;="&amp;Tabelle1[[#This Row],[Datum]],Tabelle1[Betrag]),"")</f>
        <v/>
      </c>
      <c r="L2442" s="6" t="str">
        <f>IF(MOD(Tabelle1[[#This Row],[Datum]],7)=1,SUMIF(Tabelle1[Datum],"&lt;="&amp;Tabelle1[[#This Row],[Datum]],Tabelle1[Stunde]),"")</f>
        <v/>
      </c>
    </row>
    <row r="2443" spans="2:12" hidden="1">
      <c r="B2443">
        <f>IF(Tabelle1[[#This Row],[Datum]]&lt;1,"",YEAR(Tabelle1[[#This Row],[Datum]]))</f>
        <v>2031</v>
      </c>
      <c r="C2443">
        <f>IF(Tabelle1[[#This Row],[Datum]]&lt;1,"",MONTH(Tabelle1[[#This Row],[Datum]]))</f>
        <v>9</v>
      </c>
      <c r="D2443" t="str">
        <f>IF(Tabelle1[[#This Row],[Verdienst]]="","",_xlfn.ISOWEEKNUM(Tabelle1[[#This Row],[Datum]]))</f>
        <v/>
      </c>
      <c r="E2443" s="5">
        <v>48097</v>
      </c>
      <c r="F2443" s="4"/>
      <c r="G2443" s="4"/>
      <c r="I2443" s="6" t="str">
        <f>IF(Tabelle1[[#This Row],[Beginn]]&lt;1,"",IF(OR(Tabelle1[[#This Row],[Beginn]]="Urlaub",Tabelle1[[#This Row],[Beginn]]="Krank",Tabelle1[[#This Row],[Beginn]]="Feiertag"),8/24,Tabelle1[[#This Row],[Ende]]-Tabelle1[[#This Row],[Beginn]]-Tabelle1[[#This Row],[Pause]]))</f>
        <v/>
      </c>
      <c r="J2443" s="2" t="str">
        <f>IF(ISNUMBER(Tabelle1[[#This Row],[Stunde]]),IF(Tabelle1[[#This Row],[Stunde]]&gt;0,Tabelle1[[#This Row],[Stunde]]*$J$1*24,""),"")</f>
        <v/>
      </c>
      <c r="K2443" t="str">
        <f>IF(MOD(Tabelle1[[#This Row],[Datum]],7)=1,SUMIF(Tabelle1[Datum],"&lt;="&amp;Tabelle1[[#This Row],[Datum]],Tabelle1[Betrag]),"")</f>
        <v/>
      </c>
      <c r="L2443" s="6" t="str">
        <f>IF(MOD(Tabelle1[[#This Row],[Datum]],7)=1,SUMIF(Tabelle1[Datum],"&lt;="&amp;Tabelle1[[#This Row],[Datum]],Tabelle1[Stunde]),"")</f>
        <v/>
      </c>
    </row>
    <row r="2444" spans="2:12" hidden="1">
      <c r="B2444">
        <f>IF(Tabelle1[[#This Row],[Datum]]&lt;1,"",YEAR(Tabelle1[[#This Row],[Datum]]))</f>
        <v>2031</v>
      </c>
      <c r="C2444">
        <f>IF(Tabelle1[[#This Row],[Datum]]&lt;1,"",MONTH(Tabelle1[[#This Row],[Datum]]))</f>
        <v>9</v>
      </c>
      <c r="D2444">
        <f>IF(Tabelle1[[#This Row],[Verdienst]]="","",_xlfn.ISOWEEKNUM(Tabelle1[[#This Row],[Datum]]))</f>
        <v>36</v>
      </c>
      <c r="E2444" s="5">
        <v>48098</v>
      </c>
      <c r="F2444" s="4"/>
      <c r="G2444" s="4"/>
      <c r="I2444" s="6" t="str">
        <f>IF(Tabelle1[[#This Row],[Beginn]]&lt;1,"",IF(OR(Tabelle1[[#This Row],[Beginn]]="Urlaub",Tabelle1[[#This Row],[Beginn]]="Krank",Tabelle1[[#This Row],[Beginn]]="Feiertag"),8/24,Tabelle1[[#This Row],[Ende]]-Tabelle1[[#This Row],[Beginn]]-Tabelle1[[#This Row],[Pause]]))</f>
        <v/>
      </c>
      <c r="J2444" s="2" t="str">
        <f>IF(ISNUMBER(Tabelle1[[#This Row],[Stunde]]),IF(Tabelle1[[#This Row],[Stunde]]&gt;0,Tabelle1[[#This Row],[Stunde]]*$J$1*24,""),"")</f>
        <v/>
      </c>
      <c r="K2444">
        <f>IF(MOD(Tabelle1[[#This Row],[Datum]],7)=1,SUMIF(Tabelle1[Datum],"&lt;="&amp;Tabelle1[[#This Row],[Datum]],Tabelle1[Betrag]),"")</f>
        <v>506.55999999999995</v>
      </c>
      <c r="L2444" s="6">
        <f>IF(MOD(Tabelle1[[#This Row],[Datum]],7)=1,SUMIF(Tabelle1[Datum],"&lt;="&amp;Tabelle1[[#This Row],[Datum]],Tabelle1[Stunde]),"")</f>
        <v>1.3333333333333333</v>
      </c>
    </row>
    <row r="2445" spans="2:12" hidden="1">
      <c r="B2445">
        <f>IF(Tabelle1[[#This Row],[Datum]]&lt;1,"",YEAR(Tabelle1[[#This Row],[Datum]]))</f>
        <v>2031</v>
      </c>
      <c r="C2445">
        <f>IF(Tabelle1[[#This Row],[Datum]]&lt;1,"",MONTH(Tabelle1[[#This Row],[Datum]]))</f>
        <v>9</v>
      </c>
      <c r="D2445" t="str">
        <f>IF(Tabelle1[[#This Row],[Verdienst]]="","",_xlfn.ISOWEEKNUM(Tabelle1[[#This Row],[Datum]]))</f>
        <v/>
      </c>
      <c r="E2445" s="5">
        <v>48099</v>
      </c>
      <c r="F2445" s="4"/>
      <c r="G2445" s="4"/>
      <c r="I2445" s="6" t="str">
        <f>IF(Tabelle1[[#This Row],[Beginn]]&lt;1,"",IF(OR(Tabelle1[[#This Row],[Beginn]]="Urlaub",Tabelle1[[#This Row],[Beginn]]="Krank",Tabelle1[[#This Row],[Beginn]]="Feiertag"),8/24,Tabelle1[[#This Row],[Ende]]-Tabelle1[[#This Row],[Beginn]]-Tabelle1[[#This Row],[Pause]]))</f>
        <v/>
      </c>
      <c r="J2445" s="2" t="str">
        <f>IF(ISNUMBER(Tabelle1[[#This Row],[Stunde]]),IF(Tabelle1[[#This Row],[Stunde]]&gt;0,Tabelle1[[#This Row],[Stunde]]*$J$1*24,""),"")</f>
        <v/>
      </c>
      <c r="K2445" t="str">
        <f>IF(MOD(Tabelle1[[#This Row],[Datum]],7)=1,SUMIF(Tabelle1[Datum],"&lt;="&amp;Tabelle1[[#This Row],[Datum]],Tabelle1[Betrag]),"")</f>
        <v/>
      </c>
      <c r="L2445" s="6" t="str">
        <f>IF(MOD(Tabelle1[[#This Row],[Datum]],7)=1,SUMIF(Tabelle1[Datum],"&lt;="&amp;Tabelle1[[#This Row],[Datum]],Tabelle1[Stunde]),"")</f>
        <v/>
      </c>
    </row>
    <row r="2446" spans="2:12" hidden="1">
      <c r="B2446">
        <f>IF(Tabelle1[[#This Row],[Datum]]&lt;1,"",YEAR(Tabelle1[[#This Row],[Datum]]))</f>
        <v>2031</v>
      </c>
      <c r="C2446">
        <f>IF(Tabelle1[[#This Row],[Datum]]&lt;1,"",MONTH(Tabelle1[[#This Row],[Datum]]))</f>
        <v>9</v>
      </c>
      <c r="D2446" t="str">
        <f>IF(Tabelle1[[#This Row],[Verdienst]]="","",_xlfn.ISOWEEKNUM(Tabelle1[[#This Row],[Datum]]))</f>
        <v/>
      </c>
      <c r="E2446" s="5">
        <v>48100</v>
      </c>
      <c r="F2446" s="4"/>
      <c r="G2446" s="4"/>
      <c r="I2446" s="6" t="str">
        <f>IF(Tabelle1[[#This Row],[Beginn]]&lt;1,"",IF(OR(Tabelle1[[#This Row],[Beginn]]="Urlaub",Tabelle1[[#This Row],[Beginn]]="Krank",Tabelle1[[#This Row],[Beginn]]="Feiertag"),8/24,Tabelle1[[#This Row],[Ende]]-Tabelle1[[#This Row],[Beginn]]-Tabelle1[[#This Row],[Pause]]))</f>
        <v/>
      </c>
      <c r="J2446" s="2" t="str">
        <f>IF(ISNUMBER(Tabelle1[[#This Row],[Stunde]]),IF(Tabelle1[[#This Row],[Stunde]]&gt;0,Tabelle1[[#This Row],[Stunde]]*$J$1*24,""),"")</f>
        <v/>
      </c>
      <c r="K2446" t="str">
        <f>IF(MOD(Tabelle1[[#This Row],[Datum]],7)=1,SUMIF(Tabelle1[Datum],"&lt;="&amp;Tabelle1[[#This Row],[Datum]],Tabelle1[Betrag]),"")</f>
        <v/>
      </c>
      <c r="L2446" s="6" t="str">
        <f>IF(MOD(Tabelle1[[#This Row],[Datum]],7)=1,SUMIF(Tabelle1[Datum],"&lt;="&amp;Tabelle1[[#This Row],[Datum]],Tabelle1[Stunde]),"")</f>
        <v/>
      </c>
    </row>
    <row r="2447" spans="2:12" hidden="1">
      <c r="B2447">
        <f>IF(Tabelle1[[#This Row],[Datum]]&lt;1,"",YEAR(Tabelle1[[#This Row],[Datum]]))</f>
        <v>2031</v>
      </c>
      <c r="C2447">
        <f>IF(Tabelle1[[#This Row],[Datum]]&lt;1,"",MONTH(Tabelle1[[#This Row],[Datum]]))</f>
        <v>9</v>
      </c>
      <c r="D2447" t="str">
        <f>IF(Tabelle1[[#This Row],[Verdienst]]="","",_xlfn.ISOWEEKNUM(Tabelle1[[#This Row],[Datum]]))</f>
        <v/>
      </c>
      <c r="E2447" s="5">
        <v>48101</v>
      </c>
      <c r="F2447" s="4"/>
      <c r="G2447" s="4"/>
      <c r="I2447" s="6" t="str">
        <f>IF(Tabelle1[[#This Row],[Beginn]]&lt;1,"",IF(OR(Tabelle1[[#This Row],[Beginn]]="Urlaub",Tabelle1[[#This Row],[Beginn]]="Krank",Tabelle1[[#This Row],[Beginn]]="Feiertag"),8/24,Tabelle1[[#This Row],[Ende]]-Tabelle1[[#This Row],[Beginn]]-Tabelle1[[#This Row],[Pause]]))</f>
        <v/>
      </c>
      <c r="J2447" s="2" t="str">
        <f>IF(ISNUMBER(Tabelle1[[#This Row],[Stunde]]),IF(Tabelle1[[#This Row],[Stunde]]&gt;0,Tabelle1[[#This Row],[Stunde]]*$J$1*24,""),"")</f>
        <v/>
      </c>
      <c r="K2447" t="str">
        <f>IF(MOD(Tabelle1[[#This Row],[Datum]],7)=1,SUMIF(Tabelle1[Datum],"&lt;="&amp;Tabelle1[[#This Row],[Datum]],Tabelle1[Betrag]),"")</f>
        <v/>
      </c>
      <c r="L2447" s="6" t="str">
        <f>IF(MOD(Tabelle1[[#This Row],[Datum]],7)=1,SUMIF(Tabelle1[Datum],"&lt;="&amp;Tabelle1[[#This Row],[Datum]],Tabelle1[Stunde]),"")</f>
        <v/>
      </c>
    </row>
    <row r="2448" spans="2:12" hidden="1">
      <c r="B2448">
        <f>IF(Tabelle1[[#This Row],[Datum]]&lt;1,"",YEAR(Tabelle1[[#This Row],[Datum]]))</f>
        <v>2031</v>
      </c>
      <c r="C2448">
        <f>IF(Tabelle1[[#This Row],[Datum]]&lt;1,"",MONTH(Tabelle1[[#This Row],[Datum]]))</f>
        <v>9</v>
      </c>
      <c r="D2448" t="str">
        <f>IF(Tabelle1[[#This Row],[Verdienst]]="","",_xlfn.ISOWEEKNUM(Tabelle1[[#This Row],[Datum]]))</f>
        <v/>
      </c>
      <c r="E2448" s="5">
        <v>48102</v>
      </c>
      <c r="F2448" s="4"/>
      <c r="G2448" s="4"/>
      <c r="I2448" s="6" t="str">
        <f>IF(Tabelle1[[#This Row],[Beginn]]&lt;1,"",IF(OR(Tabelle1[[#This Row],[Beginn]]="Urlaub",Tabelle1[[#This Row],[Beginn]]="Krank",Tabelle1[[#This Row],[Beginn]]="Feiertag"),8/24,Tabelle1[[#This Row],[Ende]]-Tabelle1[[#This Row],[Beginn]]-Tabelle1[[#This Row],[Pause]]))</f>
        <v/>
      </c>
      <c r="J2448" s="2" t="str">
        <f>IF(ISNUMBER(Tabelle1[[#This Row],[Stunde]]),IF(Tabelle1[[#This Row],[Stunde]]&gt;0,Tabelle1[[#This Row],[Stunde]]*$J$1*24,""),"")</f>
        <v/>
      </c>
      <c r="K2448" t="str">
        <f>IF(MOD(Tabelle1[[#This Row],[Datum]],7)=1,SUMIF(Tabelle1[Datum],"&lt;="&amp;Tabelle1[[#This Row],[Datum]],Tabelle1[Betrag]),"")</f>
        <v/>
      </c>
      <c r="L2448" s="6" t="str">
        <f>IF(MOD(Tabelle1[[#This Row],[Datum]],7)=1,SUMIF(Tabelle1[Datum],"&lt;="&amp;Tabelle1[[#This Row],[Datum]],Tabelle1[Stunde]),"")</f>
        <v/>
      </c>
    </row>
    <row r="2449" spans="2:12" hidden="1">
      <c r="B2449">
        <f>IF(Tabelle1[[#This Row],[Datum]]&lt;1,"",YEAR(Tabelle1[[#This Row],[Datum]]))</f>
        <v>2031</v>
      </c>
      <c r="C2449">
        <f>IF(Tabelle1[[#This Row],[Datum]]&lt;1,"",MONTH(Tabelle1[[#This Row],[Datum]]))</f>
        <v>9</v>
      </c>
      <c r="D2449" t="str">
        <f>IF(Tabelle1[[#This Row],[Verdienst]]="","",_xlfn.ISOWEEKNUM(Tabelle1[[#This Row],[Datum]]))</f>
        <v/>
      </c>
      <c r="E2449" s="5">
        <v>48103</v>
      </c>
      <c r="F2449" s="4"/>
      <c r="G2449" s="4"/>
      <c r="I2449" s="6" t="str">
        <f>IF(Tabelle1[[#This Row],[Beginn]]&lt;1,"",IF(OR(Tabelle1[[#This Row],[Beginn]]="Urlaub",Tabelle1[[#This Row],[Beginn]]="Krank",Tabelle1[[#This Row],[Beginn]]="Feiertag"),8/24,Tabelle1[[#This Row],[Ende]]-Tabelle1[[#This Row],[Beginn]]-Tabelle1[[#This Row],[Pause]]))</f>
        <v/>
      </c>
      <c r="J2449" s="2" t="str">
        <f>IF(ISNUMBER(Tabelle1[[#This Row],[Stunde]]),IF(Tabelle1[[#This Row],[Stunde]]&gt;0,Tabelle1[[#This Row],[Stunde]]*$J$1*24,""),"")</f>
        <v/>
      </c>
      <c r="K2449" t="str">
        <f>IF(MOD(Tabelle1[[#This Row],[Datum]],7)=1,SUMIF(Tabelle1[Datum],"&lt;="&amp;Tabelle1[[#This Row],[Datum]],Tabelle1[Betrag]),"")</f>
        <v/>
      </c>
      <c r="L2449" s="6" t="str">
        <f>IF(MOD(Tabelle1[[#This Row],[Datum]],7)=1,SUMIF(Tabelle1[Datum],"&lt;="&amp;Tabelle1[[#This Row],[Datum]],Tabelle1[Stunde]),"")</f>
        <v/>
      </c>
    </row>
    <row r="2450" spans="2:12" hidden="1">
      <c r="B2450">
        <f>IF(Tabelle1[[#This Row],[Datum]]&lt;1,"",YEAR(Tabelle1[[#This Row],[Datum]]))</f>
        <v>2031</v>
      </c>
      <c r="C2450">
        <f>IF(Tabelle1[[#This Row],[Datum]]&lt;1,"",MONTH(Tabelle1[[#This Row],[Datum]]))</f>
        <v>9</v>
      </c>
      <c r="D2450" t="str">
        <f>IF(Tabelle1[[#This Row],[Verdienst]]="","",_xlfn.ISOWEEKNUM(Tabelle1[[#This Row],[Datum]]))</f>
        <v/>
      </c>
      <c r="E2450" s="5">
        <v>48104</v>
      </c>
      <c r="F2450" s="4"/>
      <c r="G2450" s="4"/>
      <c r="I2450" s="6" t="str">
        <f>IF(Tabelle1[[#This Row],[Beginn]]&lt;1,"",IF(OR(Tabelle1[[#This Row],[Beginn]]="Urlaub",Tabelle1[[#This Row],[Beginn]]="Krank",Tabelle1[[#This Row],[Beginn]]="Feiertag"),8/24,Tabelle1[[#This Row],[Ende]]-Tabelle1[[#This Row],[Beginn]]-Tabelle1[[#This Row],[Pause]]))</f>
        <v/>
      </c>
      <c r="J2450" s="2" t="str">
        <f>IF(ISNUMBER(Tabelle1[[#This Row],[Stunde]]),IF(Tabelle1[[#This Row],[Stunde]]&gt;0,Tabelle1[[#This Row],[Stunde]]*$J$1*24,""),"")</f>
        <v/>
      </c>
      <c r="K2450" t="str">
        <f>IF(MOD(Tabelle1[[#This Row],[Datum]],7)=1,SUMIF(Tabelle1[Datum],"&lt;="&amp;Tabelle1[[#This Row],[Datum]],Tabelle1[Betrag]),"")</f>
        <v/>
      </c>
      <c r="L2450" s="6" t="str">
        <f>IF(MOD(Tabelle1[[#This Row],[Datum]],7)=1,SUMIF(Tabelle1[Datum],"&lt;="&amp;Tabelle1[[#This Row],[Datum]],Tabelle1[Stunde]),"")</f>
        <v/>
      </c>
    </row>
    <row r="2451" spans="2:12" hidden="1">
      <c r="B2451">
        <f>IF(Tabelle1[[#This Row],[Datum]]&lt;1,"",YEAR(Tabelle1[[#This Row],[Datum]]))</f>
        <v>2031</v>
      </c>
      <c r="C2451">
        <f>IF(Tabelle1[[#This Row],[Datum]]&lt;1,"",MONTH(Tabelle1[[#This Row],[Datum]]))</f>
        <v>9</v>
      </c>
      <c r="D2451">
        <f>IF(Tabelle1[[#This Row],[Verdienst]]="","",_xlfn.ISOWEEKNUM(Tabelle1[[#This Row],[Datum]]))</f>
        <v>37</v>
      </c>
      <c r="E2451" s="5">
        <v>48105</v>
      </c>
      <c r="F2451" s="4"/>
      <c r="G2451" s="4"/>
      <c r="I2451" s="6" t="str">
        <f>IF(Tabelle1[[#This Row],[Beginn]]&lt;1,"",IF(OR(Tabelle1[[#This Row],[Beginn]]="Urlaub",Tabelle1[[#This Row],[Beginn]]="Krank",Tabelle1[[#This Row],[Beginn]]="Feiertag"),8/24,Tabelle1[[#This Row],[Ende]]-Tabelle1[[#This Row],[Beginn]]-Tabelle1[[#This Row],[Pause]]))</f>
        <v/>
      </c>
      <c r="J2451" s="2" t="str">
        <f>IF(ISNUMBER(Tabelle1[[#This Row],[Stunde]]),IF(Tabelle1[[#This Row],[Stunde]]&gt;0,Tabelle1[[#This Row],[Stunde]]*$J$1*24,""),"")</f>
        <v/>
      </c>
      <c r="K2451">
        <f>IF(MOD(Tabelle1[[#This Row],[Datum]],7)=1,SUMIF(Tabelle1[Datum],"&lt;="&amp;Tabelle1[[#This Row],[Datum]],Tabelle1[Betrag]),"")</f>
        <v>506.55999999999995</v>
      </c>
      <c r="L2451" s="6">
        <f>IF(MOD(Tabelle1[[#This Row],[Datum]],7)=1,SUMIF(Tabelle1[Datum],"&lt;="&amp;Tabelle1[[#This Row],[Datum]],Tabelle1[Stunde]),"")</f>
        <v>1.3333333333333333</v>
      </c>
    </row>
    <row r="2452" spans="2:12" hidden="1">
      <c r="B2452">
        <f>IF(Tabelle1[[#This Row],[Datum]]&lt;1,"",YEAR(Tabelle1[[#This Row],[Datum]]))</f>
        <v>2031</v>
      </c>
      <c r="C2452">
        <f>IF(Tabelle1[[#This Row],[Datum]]&lt;1,"",MONTH(Tabelle1[[#This Row],[Datum]]))</f>
        <v>9</v>
      </c>
      <c r="D2452" t="str">
        <f>IF(Tabelle1[[#This Row],[Verdienst]]="","",_xlfn.ISOWEEKNUM(Tabelle1[[#This Row],[Datum]]))</f>
        <v/>
      </c>
      <c r="E2452" s="5">
        <v>48106</v>
      </c>
      <c r="F2452" s="4"/>
      <c r="G2452" s="4"/>
      <c r="I2452" s="6" t="str">
        <f>IF(Tabelle1[[#This Row],[Beginn]]&lt;1,"",IF(OR(Tabelle1[[#This Row],[Beginn]]="Urlaub",Tabelle1[[#This Row],[Beginn]]="Krank",Tabelle1[[#This Row],[Beginn]]="Feiertag"),8/24,Tabelle1[[#This Row],[Ende]]-Tabelle1[[#This Row],[Beginn]]-Tabelle1[[#This Row],[Pause]]))</f>
        <v/>
      </c>
      <c r="J2452" s="2" t="str">
        <f>IF(ISNUMBER(Tabelle1[[#This Row],[Stunde]]),IF(Tabelle1[[#This Row],[Stunde]]&gt;0,Tabelle1[[#This Row],[Stunde]]*$J$1*24,""),"")</f>
        <v/>
      </c>
      <c r="K2452" t="str">
        <f>IF(MOD(Tabelle1[[#This Row],[Datum]],7)=1,SUMIF(Tabelle1[Datum],"&lt;="&amp;Tabelle1[[#This Row],[Datum]],Tabelle1[Betrag]),"")</f>
        <v/>
      </c>
      <c r="L2452" s="6" t="str">
        <f>IF(MOD(Tabelle1[[#This Row],[Datum]],7)=1,SUMIF(Tabelle1[Datum],"&lt;="&amp;Tabelle1[[#This Row],[Datum]],Tabelle1[Stunde]),"")</f>
        <v/>
      </c>
    </row>
    <row r="2453" spans="2:12" hidden="1">
      <c r="B2453">
        <f>IF(Tabelle1[[#This Row],[Datum]]&lt;1,"",YEAR(Tabelle1[[#This Row],[Datum]]))</f>
        <v>2031</v>
      </c>
      <c r="C2453">
        <f>IF(Tabelle1[[#This Row],[Datum]]&lt;1,"",MONTH(Tabelle1[[#This Row],[Datum]]))</f>
        <v>9</v>
      </c>
      <c r="D2453" t="str">
        <f>IF(Tabelle1[[#This Row],[Verdienst]]="","",_xlfn.ISOWEEKNUM(Tabelle1[[#This Row],[Datum]]))</f>
        <v/>
      </c>
      <c r="E2453" s="5">
        <v>48107</v>
      </c>
      <c r="F2453" s="4"/>
      <c r="G2453" s="4"/>
      <c r="I2453" s="6" t="str">
        <f>IF(Tabelle1[[#This Row],[Beginn]]&lt;1,"",IF(OR(Tabelle1[[#This Row],[Beginn]]="Urlaub",Tabelle1[[#This Row],[Beginn]]="Krank",Tabelle1[[#This Row],[Beginn]]="Feiertag"),8/24,Tabelle1[[#This Row],[Ende]]-Tabelle1[[#This Row],[Beginn]]-Tabelle1[[#This Row],[Pause]]))</f>
        <v/>
      </c>
      <c r="J2453" s="2" t="str">
        <f>IF(ISNUMBER(Tabelle1[[#This Row],[Stunde]]),IF(Tabelle1[[#This Row],[Stunde]]&gt;0,Tabelle1[[#This Row],[Stunde]]*$J$1*24,""),"")</f>
        <v/>
      </c>
      <c r="K2453" t="str">
        <f>IF(MOD(Tabelle1[[#This Row],[Datum]],7)=1,SUMIF(Tabelle1[Datum],"&lt;="&amp;Tabelle1[[#This Row],[Datum]],Tabelle1[Betrag]),"")</f>
        <v/>
      </c>
      <c r="L2453" s="6" t="str">
        <f>IF(MOD(Tabelle1[[#This Row],[Datum]],7)=1,SUMIF(Tabelle1[Datum],"&lt;="&amp;Tabelle1[[#This Row],[Datum]],Tabelle1[Stunde]),"")</f>
        <v/>
      </c>
    </row>
    <row r="2454" spans="2:12" hidden="1">
      <c r="B2454">
        <f>IF(Tabelle1[[#This Row],[Datum]]&lt;1,"",YEAR(Tabelle1[[#This Row],[Datum]]))</f>
        <v>2031</v>
      </c>
      <c r="C2454">
        <f>IF(Tabelle1[[#This Row],[Datum]]&lt;1,"",MONTH(Tabelle1[[#This Row],[Datum]]))</f>
        <v>9</v>
      </c>
      <c r="D2454" t="str">
        <f>IF(Tabelle1[[#This Row],[Verdienst]]="","",_xlfn.ISOWEEKNUM(Tabelle1[[#This Row],[Datum]]))</f>
        <v/>
      </c>
      <c r="E2454" s="5">
        <v>48108</v>
      </c>
      <c r="F2454" s="4"/>
      <c r="G2454" s="4"/>
      <c r="I2454" s="6" t="str">
        <f>IF(Tabelle1[[#This Row],[Beginn]]&lt;1,"",IF(OR(Tabelle1[[#This Row],[Beginn]]="Urlaub",Tabelle1[[#This Row],[Beginn]]="Krank",Tabelle1[[#This Row],[Beginn]]="Feiertag"),8/24,Tabelle1[[#This Row],[Ende]]-Tabelle1[[#This Row],[Beginn]]-Tabelle1[[#This Row],[Pause]]))</f>
        <v/>
      </c>
      <c r="J2454" s="2" t="str">
        <f>IF(ISNUMBER(Tabelle1[[#This Row],[Stunde]]),IF(Tabelle1[[#This Row],[Stunde]]&gt;0,Tabelle1[[#This Row],[Stunde]]*$J$1*24,""),"")</f>
        <v/>
      </c>
      <c r="K2454" t="str">
        <f>IF(MOD(Tabelle1[[#This Row],[Datum]],7)=1,SUMIF(Tabelle1[Datum],"&lt;="&amp;Tabelle1[[#This Row],[Datum]],Tabelle1[Betrag]),"")</f>
        <v/>
      </c>
      <c r="L2454" s="6" t="str">
        <f>IF(MOD(Tabelle1[[#This Row],[Datum]],7)=1,SUMIF(Tabelle1[Datum],"&lt;="&amp;Tabelle1[[#This Row],[Datum]],Tabelle1[Stunde]),"")</f>
        <v/>
      </c>
    </row>
    <row r="2455" spans="2:12" hidden="1">
      <c r="B2455">
        <f>IF(Tabelle1[[#This Row],[Datum]]&lt;1,"",YEAR(Tabelle1[[#This Row],[Datum]]))</f>
        <v>2031</v>
      </c>
      <c r="C2455">
        <f>IF(Tabelle1[[#This Row],[Datum]]&lt;1,"",MONTH(Tabelle1[[#This Row],[Datum]]))</f>
        <v>9</v>
      </c>
      <c r="D2455" t="str">
        <f>IF(Tabelle1[[#This Row],[Verdienst]]="","",_xlfn.ISOWEEKNUM(Tabelle1[[#This Row],[Datum]]))</f>
        <v/>
      </c>
      <c r="E2455" s="5">
        <v>48109</v>
      </c>
      <c r="F2455" s="4"/>
      <c r="G2455" s="4"/>
      <c r="I2455" s="6" t="str">
        <f>IF(Tabelle1[[#This Row],[Beginn]]&lt;1,"",IF(OR(Tabelle1[[#This Row],[Beginn]]="Urlaub",Tabelle1[[#This Row],[Beginn]]="Krank",Tabelle1[[#This Row],[Beginn]]="Feiertag"),8/24,Tabelle1[[#This Row],[Ende]]-Tabelle1[[#This Row],[Beginn]]-Tabelle1[[#This Row],[Pause]]))</f>
        <v/>
      </c>
      <c r="J2455" s="2" t="str">
        <f>IF(ISNUMBER(Tabelle1[[#This Row],[Stunde]]),IF(Tabelle1[[#This Row],[Stunde]]&gt;0,Tabelle1[[#This Row],[Stunde]]*$J$1*24,""),"")</f>
        <v/>
      </c>
      <c r="K2455" t="str">
        <f>IF(MOD(Tabelle1[[#This Row],[Datum]],7)=1,SUMIF(Tabelle1[Datum],"&lt;="&amp;Tabelle1[[#This Row],[Datum]],Tabelle1[Betrag]),"")</f>
        <v/>
      </c>
      <c r="L2455" s="6" t="str">
        <f>IF(MOD(Tabelle1[[#This Row],[Datum]],7)=1,SUMIF(Tabelle1[Datum],"&lt;="&amp;Tabelle1[[#This Row],[Datum]],Tabelle1[Stunde]),"")</f>
        <v/>
      </c>
    </row>
    <row r="2456" spans="2:12" hidden="1">
      <c r="B2456">
        <f>IF(Tabelle1[[#This Row],[Datum]]&lt;1,"",YEAR(Tabelle1[[#This Row],[Datum]]))</f>
        <v>2031</v>
      </c>
      <c r="C2456">
        <f>IF(Tabelle1[[#This Row],[Datum]]&lt;1,"",MONTH(Tabelle1[[#This Row],[Datum]]))</f>
        <v>9</v>
      </c>
      <c r="D2456" t="str">
        <f>IF(Tabelle1[[#This Row],[Verdienst]]="","",_xlfn.ISOWEEKNUM(Tabelle1[[#This Row],[Datum]]))</f>
        <v/>
      </c>
      <c r="E2456" s="5">
        <v>48110</v>
      </c>
      <c r="F2456" s="4"/>
      <c r="G2456" s="4"/>
      <c r="I2456" s="6" t="str">
        <f>IF(Tabelle1[[#This Row],[Beginn]]&lt;1,"",IF(OR(Tabelle1[[#This Row],[Beginn]]="Urlaub",Tabelle1[[#This Row],[Beginn]]="Krank",Tabelle1[[#This Row],[Beginn]]="Feiertag"),8/24,Tabelle1[[#This Row],[Ende]]-Tabelle1[[#This Row],[Beginn]]-Tabelle1[[#This Row],[Pause]]))</f>
        <v/>
      </c>
      <c r="J2456" s="2" t="str">
        <f>IF(ISNUMBER(Tabelle1[[#This Row],[Stunde]]),IF(Tabelle1[[#This Row],[Stunde]]&gt;0,Tabelle1[[#This Row],[Stunde]]*$J$1*24,""),"")</f>
        <v/>
      </c>
      <c r="K2456" t="str">
        <f>IF(MOD(Tabelle1[[#This Row],[Datum]],7)=1,SUMIF(Tabelle1[Datum],"&lt;="&amp;Tabelle1[[#This Row],[Datum]],Tabelle1[Betrag]),"")</f>
        <v/>
      </c>
      <c r="L2456" s="6" t="str">
        <f>IF(MOD(Tabelle1[[#This Row],[Datum]],7)=1,SUMIF(Tabelle1[Datum],"&lt;="&amp;Tabelle1[[#This Row],[Datum]],Tabelle1[Stunde]),"")</f>
        <v/>
      </c>
    </row>
    <row r="2457" spans="2:12" hidden="1">
      <c r="B2457">
        <f>IF(Tabelle1[[#This Row],[Datum]]&lt;1,"",YEAR(Tabelle1[[#This Row],[Datum]]))</f>
        <v>2031</v>
      </c>
      <c r="C2457">
        <f>IF(Tabelle1[[#This Row],[Datum]]&lt;1,"",MONTH(Tabelle1[[#This Row],[Datum]]))</f>
        <v>9</v>
      </c>
      <c r="D2457" t="str">
        <f>IF(Tabelle1[[#This Row],[Verdienst]]="","",_xlfn.ISOWEEKNUM(Tabelle1[[#This Row],[Datum]]))</f>
        <v/>
      </c>
      <c r="E2457" s="5">
        <v>48111</v>
      </c>
      <c r="F2457" s="4"/>
      <c r="G2457" s="4"/>
      <c r="I2457" s="6" t="str">
        <f>IF(Tabelle1[[#This Row],[Beginn]]&lt;1,"",IF(OR(Tabelle1[[#This Row],[Beginn]]="Urlaub",Tabelle1[[#This Row],[Beginn]]="Krank",Tabelle1[[#This Row],[Beginn]]="Feiertag"),8/24,Tabelle1[[#This Row],[Ende]]-Tabelle1[[#This Row],[Beginn]]-Tabelle1[[#This Row],[Pause]]))</f>
        <v/>
      </c>
      <c r="J2457" s="2" t="str">
        <f>IF(ISNUMBER(Tabelle1[[#This Row],[Stunde]]),IF(Tabelle1[[#This Row],[Stunde]]&gt;0,Tabelle1[[#This Row],[Stunde]]*$J$1*24,""),"")</f>
        <v/>
      </c>
      <c r="K2457" t="str">
        <f>IF(MOD(Tabelle1[[#This Row],[Datum]],7)=1,SUMIF(Tabelle1[Datum],"&lt;="&amp;Tabelle1[[#This Row],[Datum]],Tabelle1[Betrag]),"")</f>
        <v/>
      </c>
      <c r="L2457" s="6" t="str">
        <f>IF(MOD(Tabelle1[[#This Row],[Datum]],7)=1,SUMIF(Tabelle1[Datum],"&lt;="&amp;Tabelle1[[#This Row],[Datum]],Tabelle1[Stunde]),"")</f>
        <v/>
      </c>
    </row>
    <row r="2458" spans="2:12" hidden="1">
      <c r="B2458">
        <f>IF(Tabelle1[[#This Row],[Datum]]&lt;1,"",YEAR(Tabelle1[[#This Row],[Datum]]))</f>
        <v>2031</v>
      </c>
      <c r="C2458">
        <f>IF(Tabelle1[[#This Row],[Datum]]&lt;1,"",MONTH(Tabelle1[[#This Row],[Datum]]))</f>
        <v>9</v>
      </c>
      <c r="D2458">
        <f>IF(Tabelle1[[#This Row],[Verdienst]]="","",_xlfn.ISOWEEKNUM(Tabelle1[[#This Row],[Datum]]))</f>
        <v>38</v>
      </c>
      <c r="E2458" s="5">
        <v>48112</v>
      </c>
      <c r="F2458" s="4"/>
      <c r="G2458" s="4"/>
      <c r="I2458" s="6" t="str">
        <f>IF(Tabelle1[[#This Row],[Beginn]]&lt;1,"",IF(OR(Tabelle1[[#This Row],[Beginn]]="Urlaub",Tabelle1[[#This Row],[Beginn]]="Krank",Tabelle1[[#This Row],[Beginn]]="Feiertag"),8/24,Tabelle1[[#This Row],[Ende]]-Tabelle1[[#This Row],[Beginn]]-Tabelle1[[#This Row],[Pause]]))</f>
        <v/>
      </c>
      <c r="J2458" s="2" t="str">
        <f>IF(ISNUMBER(Tabelle1[[#This Row],[Stunde]]),IF(Tabelle1[[#This Row],[Stunde]]&gt;0,Tabelle1[[#This Row],[Stunde]]*$J$1*24,""),"")</f>
        <v/>
      </c>
      <c r="K2458">
        <f>IF(MOD(Tabelle1[[#This Row],[Datum]],7)=1,SUMIF(Tabelle1[Datum],"&lt;="&amp;Tabelle1[[#This Row],[Datum]],Tabelle1[Betrag]),"")</f>
        <v>506.55999999999995</v>
      </c>
      <c r="L2458" s="6">
        <f>IF(MOD(Tabelle1[[#This Row],[Datum]],7)=1,SUMIF(Tabelle1[Datum],"&lt;="&amp;Tabelle1[[#This Row],[Datum]],Tabelle1[Stunde]),"")</f>
        <v>1.3333333333333333</v>
      </c>
    </row>
    <row r="2459" spans="2:12" hidden="1">
      <c r="B2459">
        <f>IF(Tabelle1[[#This Row],[Datum]]&lt;1,"",YEAR(Tabelle1[[#This Row],[Datum]]))</f>
        <v>2031</v>
      </c>
      <c r="C2459">
        <f>IF(Tabelle1[[#This Row],[Datum]]&lt;1,"",MONTH(Tabelle1[[#This Row],[Datum]]))</f>
        <v>9</v>
      </c>
      <c r="D2459" t="str">
        <f>IF(Tabelle1[[#This Row],[Verdienst]]="","",_xlfn.ISOWEEKNUM(Tabelle1[[#This Row],[Datum]]))</f>
        <v/>
      </c>
      <c r="E2459" s="5">
        <v>48113</v>
      </c>
      <c r="F2459" s="4"/>
      <c r="G2459" s="4"/>
      <c r="I2459" s="6" t="str">
        <f>IF(Tabelle1[[#This Row],[Beginn]]&lt;1,"",IF(OR(Tabelle1[[#This Row],[Beginn]]="Urlaub",Tabelle1[[#This Row],[Beginn]]="Krank",Tabelle1[[#This Row],[Beginn]]="Feiertag"),8/24,Tabelle1[[#This Row],[Ende]]-Tabelle1[[#This Row],[Beginn]]-Tabelle1[[#This Row],[Pause]]))</f>
        <v/>
      </c>
      <c r="J2459" s="2" t="str">
        <f>IF(ISNUMBER(Tabelle1[[#This Row],[Stunde]]),IF(Tabelle1[[#This Row],[Stunde]]&gt;0,Tabelle1[[#This Row],[Stunde]]*$J$1*24,""),"")</f>
        <v/>
      </c>
      <c r="K2459" t="str">
        <f>IF(MOD(Tabelle1[[#This Row],[Datum]],7)=1,SUMIF(Tabelle1[Datum],"&lt;="&amp;Tabelle1[[#This Row],[Datum]],Tabelle1[Betrag]),"")</f>
        <v/>
      </c>
      <c r="L2459" s="6" t="str">
        <f>IF(MOD(Tabelle1[[#This Row],[Datum]],7)=1,SUMIF(Tabelle1[Datum],"&lt;="&amp;Tabelle1[[#This Row],[Datum]],Tabelle1[Stunde]),"")</f>
        <v/>
      </c>
    </row>
    <row r="2460" spans="2:12" hidden="1">
      <c r="B2460">
        <f>IF(Tabelle1[[#This Row],[Datum]]&lt;1,"",YEAR(Tabelle1[[#This Row],[Datum]]))</f>
        <v>2031</v>
      </c>
      <c r="C2460">
        <f>IF(Tabelle1[[#This Row],[Datum]]&lt;1,"",MONTH(Tabelle1[[#This Row],[Datum]]))</f>
        <v>9</v>
      </c>
      <c r="D2460" t="str">
        <f>IF(Tabelle1[[#This Row],[Verdienst]]="","",_xlfn.ISOWEEKNUM(Tabelle1[[#This Row],[Datum]]))</f>
        <v/>
      </c>
      <c r="E2460" s="5">
        <v>48114</v>
      </c>
      <c r="F2460" s="4"/>
      <c r="G2460" s="4"/>
      <c r="I2460" s="6" t="str">
        <f>IF(Tabelle1[[#This Row],[Beginn]]&lt;1,"",IF(OR(Tabelle1[[#This Row],[Beginn]]="Urlaub",Tabelle1[[#This Row],[Beginn]]="Krank",Tabelle1[[#This Row],[Beginn]]="Feiertag"),8/24,Tabelle1[[#This Row],[Ende]]-Tabelle1[[#This Row],[Beginn]]-Tabelle1[[#This Row],[Pause]]))</f>
        <v/>
      </c>
      <c r="J2460" s="2" t="str">
        <f>IF(ISNUMBER(Tabelle1[[#This Row],[Stunde]]),IF(Tabelle1[[#This Row],[Stunde]]&gt;0,Tabelle1[[#This Row],[Stunde]]*$J$1*24,""),"")</f>
        <v/>
      </c>
      <c r="K2460" t="str">
        <f>IF(MOD(Tabelle1[[#This Row],[Datum]],7)=1,SUMIF(Tabelle1[Datum],"&lt;="&amp;Tabelle1[[#This Row],[Datum]],Tabelle1[Betrag]),"")</f>
        <v/>
      </c>
      <c r="L2460" s="6" t="str">
        <f>IF(MOD(Tabelle1[[#This Row],[Datum]],7)=1,SUMIF(Tabelle1[Datum],"&lt;="&amp;Tabelle1[[#This Row],[Datum]],Tabelle1[Stunde]),"")</f>
        <v/>
      </c>
    </row>
    <row r="2461" spans="2:12" hidden="1">
      <c r="B2461">
        <f>IF(Tabelle1[[#This Row],[Datum]]&lt;1,"",YEAR(Tabelle1[[#This Row],[Datum]]))</f>
        <v>2031</v>
      </c>
      <c r="C2461">
        <f>IF(Tabelle1[[#This Row],[Datum]]&lt;1,"",MONTH(Tabelle1[[#This Row],[Datum]]))</f>
        <v>9</v>
      </c>
      <c r="D2461" t="str">
        <f>IF(Tabelle1[[#This Row],[Verdienst]]="","",_xlfn.ISOWEEKNUM(Tabelle1[[#This Row],[Datum]]))</f>
        <v/>
      </c>
      <c r="E2461" s="5">
        <v>48115</v>
      </c>
      <c r="F2461" s="4"/>
      <c r="G2461" s="4"/>
      <c r="I2461" s="6" t="str">
        <f>IF(Tabelle1[[#This Row],[Beginn]]&lt;1,"",IF(OR(Tabelle1[[#This Row],[Beginn]]="Urlaub",Tabelle1[[#This Row],[Beginn]]="Krank",Tabelle1[[#This Row],[Beginn]]="Feiertag"),8/24,Tabelle1[[#This Row],[Ende]]-Tabelle1[[#This Row],[Beginn]]-Tabelle1[[#This Row],[Pause]]))</f>
        <v/>
      </c>
      <c r="J2461" s="2" t="str">
        <f>IF(ISNUMBER(Tabelle1[[#This Row],[Stunde]]),IF(Tabelle1[[#This Row],[Stunde]]&gt;0,Tabelle1[[#This Row],[Stunde]]*$J$1*24,""),"")</f>
        <v/>
      </c>
      <c r="K2461" t="str">
        <f>IF(MOD(Tabelle1[[#This Row],[Datum]],7)=1,SUMIF(Tabelle1[Datum],"&lt;="&amp;Tabelle1[[#This Row],[Datum]],Tabelle1[Betrag]),"")</f>
        <v/>
      </c>
      <c r="L2461" s="6" t="str">
        <f>IF(MOD(Tabelle1[[#This Row],[Datum]],7)=1,SUMIF(Tabelle1[Datum],"&lt;="&amp;Tabelle1[[#This Row],[Datum]],Tabelle1[Stunde]),"")</f>
        <v/>
      </c>
    </row>
    <row r="2462" spans="2:12" hidden="1">
      <c r="B2462">
        <f>IF(Tabelle1[[#This Row],[Datum]]&lt;1,"",YEAR(Tabelle1[[#This Row],[Datum]]))</f>
        <v>2031</v>
      </c>
      <c r="C2462">
        <f>IF(Tabelle1[[#This Row],[Datum]]&lt;1,"",MONTH(Tabelle1[[#This Row],[Datum]]))</f>
        <v>9</v>
      </c>
      <c r="D2462" t="str">
        <f>IF(Tabelle1[[#This Row],[Verdienst]]="","",_xlfn.ISOWEEKNUM(Tabelle1[[#This Row],[Datum]]))</f>
        <v/>
      </c>
      <c r="E2462" s="5">
        <v>48116</v>
      </c>
      <c r="F2462" s="4"/>
      <c r="G2462" s="4"/>
      <c r="I2462" s="6" t="str">
        <f>IF(Tabelle1[[#This Row],[Beginn]]&lt;1,"",IF(OR(Tabelle1[[#This Row],[Beginn]]="Urlaub",Tabelle1[[#This Row],[Beginn]]="Krank",Tabelle1[[#This Row],[Beginn]]="Feiertag"),8/24,Tabelle1[[#This Row],[Ende]]-Tabelle1[[#This Row],[Beginn]]-Tabelle1[[#This Row],[Pause]]))</f>
        <v/>
      </c>
      <c r="J2462" s="2" t="str">
        <f>IF(ISNUMBER(Tabelle1[[#This Row],[Stunde]]),IF(Tabelle1[[#This Row],[Stunde]]&gt;0,Tabelle1[[#This Row],[Stunde]]*$J$1*24,""),"")</f>
        <v/>
      </c>
      <c r="K2462" t="str">
        <f>IF(MOD(Tabelle1[[#This Row],[Datum]],7)=1,SUMIF(Tabelle1[Datum],"&lt;="&amp;Tabelle1[[#This Row],[Datum]],Tabelle1[Betrag]),"")</f>
        <v/>
      </c>
      <c r="L2462" s="6" t="str">
        <f>IF(MOD(Tabelle1[[#This Row],[Datum]],7)=1,SUMIF(Tabelle1[Datum],"&lt;="&amp;Tabelle1[[#This Row],[Datum]],Tabelle1[Stunde]),"")</f>
        <v/>
      </c>
    </row>
    <row r="2463" spans="2:12" hidden="1">
      <c r="B2463">
        <f>IF(Tabelle1[[#This Row],[Datum]]&lt;1,"",YEAR(Tabelle1[[#This Row],[Datum]]))</f>
        <v>2031</v>
      </c>
      <c r="C2463">
        <f>IF(Tabelle1[[#This Row],[Datum]]&lt;1,"",MONTH(Tabelle1[[#This Row],[Datum]]))</f>
        <v>9</v>
      </c>
      <c r="D2463" t="str">
        <f>IF(Tabelle1[[#This Row],[Verdienst]]="","",_xlfn.ISOWEEKNUM(Tabelle1[[#This Row],[Datum]]))</f>
        <v/>
      </c>
      <c r="E2463" s="5">
        <v>48117</v>
      </c>
      <c r="F2463" s="4"/>
      <c r="G2463" s="4"/>
      <c r="I2463" s="6" t="str">
        <f>IF(Tabelle1[[#This Row],[Beginn]]&lt;1,"",IF(OR(Tabelle1[[#This Row],[Beginn]]="Urlaub",Tabelle1[[#This Row],[Beginn]]="Krank",Tabelle1[[#This Row],[Beginn]]="Feiertag"),8/24,Tabelle1[[#This Row],[Ende]]-Tabelle1[[#This Row],[Beginn]]-Tabelle1[[#This Row],[Pause]]))</f>
        <v/>
      </c>
      <c r="J2463" s="2" t="str">
        <f>IF(ISNUMBER(Tabelle1[[#This Row],[Stunde]]),IF(Tabelle1[[#This Row],[Stunde]]&gt;0,Tabelle1[[#This Row],[Stunde]]*$J$1*24,""),"")</f>
        <v/>
      </c>
      <c r="K2463" t="str">
        <f>IF(MOD(Tabelle1[[#This Row],[Datum]],7)=1,SUMIF(Tabelle1[Datum],"&lt;="&amp;Tabelle1[[#This Row],[Datum]],Tabelle1[Betrag]),"")</f>
        <v/>
      </c>
      <c r="L2463" s="6" t="str">
        <f>IF(MOD(Tabelle1[[#This Row],[Datum]],7)=1,SUMIF(Tabelle1[Datum],"&lt;="&amp;Tabelle1[[#This Row],[Datum]],Tabelle1[Stunde]),"")</f>
        <v/>
      </c>
    </row>
    <row r="2464" spans="2:12" hidden="1">
      <c r="B2464">
        <f>IF(Tabelle1[[#This Row],[Datum]]&lt;1,"",YEAR(Tabelle1[[#This Row],[Datum]]))</f>
        <v>2031</v>
      </c>
      <c r="C2464">
        <f>IF(Tabelle1[[#This Row],[Datum]]&lt;1,"",MONTH(Tabelle1[[#This Row],[Datum]]))</f>
        <v>9</v>
      </c>
      <c r="D2464" t="str">
        <f>IF(Tabelle1[[#This Row],[Verdienst]]="","",_xlfn.ISOWEEKNUM(Tabelle1[[#This Row],[Datum]]))</f>
        <v/>
      </c>
      <c r="E2464" s="5">
        <v>48118</v>
      </c>
      <c r="F2464" s="4"/>
      <c r="G2464" s="4"/>
      <c r="I2464" s="6" t="str">
        <f>IF(Tabelle1[[#This Row],[Beginn]]&lt;1,"",IF(OR(Tabelle1[[#This Row],[Beginn]]="Urlaub",Tabelle1[[#This Row],[Beginn]]="Krank",Tabelle1[[#This Row],[Beginn]]="Feiertag"),8/24,Tabelle1[[#This Row],[Ende]]-Tabelle1[[#This Row],[Beginn]]-Tabelle1[[#This Row],[Pause]]))</f>
        <v/>
      </c>
      <c r="J2464" s="2" t="str">
        <f>IF(ISNUMBER(Tabelle1[[#This Row],[Stunde]]),IF(Tabelle1[[#This Row],[Stunde]]&gt;0,Tabelle1[[#This Row],[Stunde]]*$J$1*24,""),"")</f>
        <v/>
      </c>
      <c r="K2464" t="str">
        <f>IF(MOD(Tabelle1[[#This Row],[Datum]],7)=1,SUMIF(Tabelle1[Datum],"&lt;="&amp;Tabelle1[[#This Row],[Datum]],Tabelle1[Betrag]),"")</f>
        <v/>
      </c>
      <c r="L2464" s="6" t="str">
        <f>IF(MOD(Tabelle1[[#This Row],[Datum]],7)=1,SUMIF(Tabelle1[Datum],"&lt;="&amp;Tabelle1[[#This Row],[Datum]],Tabelle1[Stunde]),"")</f>
        <v/>
      </c>
    </row>
    <row r="2465" spans="2:12" hidden="1">
      <c r="B2465">
        <f>IF(Tabelle1[[#This Row],[Datum]]&lt;1,"",YEAR(Tabelle1[[#This Row],[Datum]]))</f>
        <v>2031</v>
      </c>
      <c r="C2465">
        <f>IF(Tabelle1[[#This Row],[Datum]]&lt;1,"",MONTH(Tabelle1[[#This Row],[Datum]]))</f>
        <v>9</v>
      </c>
      <c r="D2465">
        <f>IF(Tabelle1[[#This Row],[Verdienst]]="","",_xlfn.ISOWEEKNUM(Tabelle1[[#This Row],[Datum]]))</f>
        <v>39</v>
      </c>
      <c r="E2465" s="5">
        <v>48119</v>
      </c>
      <c r="F2465" s="4"/>
      <c r="G2465" s="4"/>
      <c r="I2465" s="6" t="str">
        <f>IF(Tabelle1[[#This Row],[Beginn]]&lt;1,"",IF(OR(Tabelle1[[#This Row],[Beginn]]="Urlaub",Tabelle1[[#This Row],[Beginn]]="Krank",Tabelle1[[#This Row],[Beginn]]="Feiertag"),8/24,Tabelle1[[#This Row],[Ende]]-Tabelle1[[#This Row],[Beginn]]-Tabelle1[[#This Row],[Pause]]))</f>
        <v/>
      </c>
      <c r="J2465" s="2" t="str">
        <f>IF(ISNUMBER(Tabelle1[[#This Row],[Stunde]]),IF(Tabelle1[[#This Row],[Stunde]]&gt;0,Tabelle1[[#This Row],[Stunde]]*$J$1*24,""),"")</f>
        <v/>
      </c>
      <c r="K2465">
        <f>IF(MOD(Tabelle1[[#This Row],[Datum]],7)=1,SUMIF(Tabelle1[Datum],"&lt;="&amp;Tabelle1[[#This Row],[Datum]],Tabelle1[Betrag]),"")</f>
        <v>506.55999999999995</v>
      </c>
      <c r="L2465" s="6">
        <f>IF(MOD(Tabelle1[[#This Row],[Datum]],7)=1,SUMIF(Tabelle1[Datum],"&lt;="&amp;Tabelle1[[#This Row],[Datum]],Tabelle1[Stunde]),"")</f>
        <v>1.3333333333333333</v>
      </c>
    </row>
    <row r="2466" spans="2:12" hidden="1">
      <c r="B2466">
        <f>IF(Tabelle1[[#This Row],[Datum]]&lt;1,"",YEAR(Tabelle1[[#This Row],[Datum]]))</f>
        <v>2031</v>
      </c>
      <c r="C2466">
        <f>IF(Tabelle1[[#This Row],[Datum]]&lt;1,"",MONTH(Tabelle1[[#This Row],[Datum]]))</f>
        <v>9</v>
      </c>
      <c r="D2466" t="str">
        <f>IF(Tabelle1[[#This Row],[Verdienst]]="","",_xlfn.ISOWEEKNUM(Tabelle1[[#This Row],[Datum]]))</f>
        <v/>
      </c>
      <c r="E2466" s="5">
        <v>48120</v>
      </c>
      <c r="F2466" s="4"/>
      <c r="G2466" s="4"/>
      <c r="I2466" s="6" t="str">
        <f>IF(Tabelle1[[#This Row],[Beginn]]&lt;1,"",IF(OR(Tabelle1[[#This Row],[Beginn]]="Urlaub",Tabelle1[[#This Row],[Beginn]]="Krank",Tabelle1[[#This Row],[Beginn]]="Feiertag"),8/24,Tabelle1[[#This Row],[Ende]]-Tabelle1[[#This Row],[Beginn]]-Tabelle1[[#This Row],[Pause]]))</f>
        <v/>
      </c>
      <c r="J2466" s="2" t="str">
        <f>IF(ISNUMBER(Tabelle1[[#This Row],[Stunde]]),IF(Tabelle1[[#This Row],[Stunde]]&gt;0,Tabelle1[[#This Row],[Stunde]]*$J$1*24,""),"")</f>
        <v/>
      </c>
      <c r="K2466" t="str">
        <f>IF(MOD(Tabelle1[[#This Row],[Datum]],7)=1,SUMIF(Tabelle1[Datum],"&lt;="&amp;Tabelle1[[#This Row],[Datum]],Tabelle1[Betrag]),"")</f>
        <v/>
      </c>
      <c r="L2466" s="6" t="str">
        <f>IF(MOD(Tabelle1[[#This Row],[Datum]],7)=1,SUMIF(Tabelle1[Datum],"&lt;="&amp;Tabelle1[[#This Row],[Datum]],Tabelle1[Stunde]),"")</f>
        <v/>
      </c>
    </row>
    <row r="2467" spans="2:12" hidden="1">
      <c r="B2467">
        <f>IF(Tabelle1[[#This Row],[Datum]]&lt;1,"",YEAR(Tabelle1[[#This Row],[Datum]]))</f>
        <v>2031</v>
      </c>
      <c r="C2467">
        <f>IF(Tabelle1[[#This Row],[Datum]]&lt;1,"",MONTH(Tabelle1[[#This Row],[Datum]]))</f>
        <v>9</v>
      </c>
      <c r="D2467" t="str">
        <f>IF(Tabelle1[[#This Row],[Verdienst]]="","",_xlfn.ISOWEEKNUM(Tabelle1[[#This Row],[Datum]]))</f>
        <v/>
      </c>
      <c r="E2467" s="5">
        <v>48121</v>
      </c>
      <c r="F2467" s="4"/>
      <c r="G2467" s="4"/>
      <c r="I2467" s="6" t="str">
        <f>IF(Tabelle1[[#This Row],[Beginn]]&lt;1,"",IF(OR(Tabelle1[[#This Row],[Beginn]]="Urlaub",Tabelle1[[#This Row],[Beginn]]="Krank",Tabelle1[[#This Row],[Beginn]]="Feiertag"),8/24,Tabelle1[[#This Row],[Ende]]-Tabelle1[[#This Row],[Beginn]]-Tabelle1[[#This Row],[Pause]]))</f>
        <v/>
      </c>
      <c r="J2467" s="2" t="str">
        <f>IF(ISNUMBER(Tabelle1[[#This Row],[Stunde]]),IF(Tabelle1[[#This Row],[Stunde]]&gt;0,Tabelle1[[#This Row],[Stunde]]*$J$1*24,""),"")</f>
        <v/>
      </c>
      <c r="K2467" t="str">
        <f>IF(MOD(Tabelle1[[#This Row],[Datum]],7)=1,SUMIF(Tabelle1[Datum],"&lt;="&amp;Tabelle1[[#This Row],[Datum]],Tabelle1[Betrag]),"")</f>
        <v/>
      </c>
      <c r="L2467" s="6" t="str">
        <f>IF(MOD(Tabelle1[[#This Row],[Datum]],7)=1,SUMIF(Tabelle1[Datum],"&lt;="&amp;Tabelle1[[#This Row],[Datum]],Tabelle1[Stunde]),"")</f>
        <v/>
      </c>
    </row>
    <row r="2468" spans="2:12" hidden="1">
      <c r="B2468">
        <f>IF(Tabelle1[[#This Row],[Datum]]&lt;1,"",YEAR(Tabelle1[[#This Row],[Datum]]))</f>
        <v>2031</v>
      </c>
      <c r="C2468">
        <f>IF(Tabelle1[[#This Row],[Datum]]&lt;1,"",MONTH(Tabelle1[[#This Row],[Datum]]))</f>
        <v>10</v>
      </c>
      <c r="D2468" t="str">
        <f>IF(Tabelle1[[#This Row],[Verdienst]]="","",_xlfn.ISOWEEKNUM(Tabelle1[[#This Row],[Datum]]))</f>
        <v/>
      </c>
      <c r="E2468" s="5">
        <v>48122</v>
      </c>
      <c r="F2468" s="4"/>
      <c r="G2468" s="4"/>
      <c r="I2468" s="6" t="str">
        <f>IF(Tabelle1[[#This Row],[Beginn]]&lt;1,"",IF(OR(Tabelle1[[#This Row],[Beginn]]="Urlaub",Tabelle1[[#This Row],[Beginn]]="Krank",Tabelle1[[#This Row],[Beginn]]="Feiertag"),8/24,Tabelle1[[#This Row],[Ende]]-Tabelle1[[#This Row],[Beginn]]-Tabelle1[[#This Row],[Pause]]))</f>
        <v/>
      </c>
      <c r="J2468" s="2" t="str">
        <f>IF(ISNUMBER(Tabelle1[[#This Row],[Stunde]]),IF(Tabelle1[[#This Row],[Stunde]]&gt;0,Tabelle1[[#This Row],[Stunde]]*$J$1*24,""),"")</f>
        <v/>
      </c>
      <c r="K2468" t="str">
        <f>IF(MOD(Tabelle1[[#This Row],[Datum]],7)=1,SUMIF(Tabelle1[Datum],"&lt;="&amp;Tabelle1[[#This Row],[Datum]],Tabelle1[Betrag]),"")</f>
        <v/>
      </c>
      <c r="L2468" s="6" t="str">
        <f>IF(MOD(Tabelle1[[#This Row],[Datum]],7)=1,SUMIF(Tabelle1[Datum],"&lt;="&amp;Tabelle1[[#This Row],[Datum]],Tabelle1[Stunde]),"")</f>
        <v/>
      </c>
    </row>
    <row r="2469" spans="2:12" hidden="1">
      <c r="B2469">
        <f>IF(Tabelle1[[#This Row],[Datum]]&lt;1,"",YEAR(Tabelle1[[#This Row],[Datum]]))</f>
        <v>2031</v>
      </c>
      <c r="C2469">
        <f>IF(Tabelle1[[#This Row],[Datum]]&lt;1,"",MONTH(Tabelle1[[#This Row],[Datum]]))</f>
        <v>10</v>
      </c>
      <c r="D2469" t="str">
        <f>IF(Tabelle1[[#This Row],[Verdienst]]="","",_xlfn.ISOWEEKNUM(Tabelle1[[#This Row],[Datum]]))</f>
        <v/>
      </c>
      <c r="E2469" s="5">
        <v>48123</v>
      </c>
      <c r="F2469" s="4"/>
      <c r="G2469" s="4"/>
      <c r="I2469" s="6" t="str">
        <f>IF(Tabelle1[[#This Row],[Beginn]]&lt;1,"",IF(OR(Tabelle1[[#This Row],[Beginn]]="Urlaub",Tabelle1[[#This Row],[Beginn]]="Krank",Tabelle1[[#This Row],[Beginn]]="Feiertag"),8/24,Tabelle1[[#This Row],[Ende]]-Tabelle1[[#This Row],[Beginn]]-Tabelle1[[#This Row],[Pause]]))</f>
        <v/>
      </c>
      <c r="J2469" s="2" t="str">
        <f>IF(ISNUMBER(Tabelle1[[#This Row],[Stunde]]),IF(Tabelle1[[#This Row],[Stunde]]&gt;0,Tabelle1[[#This Row],[Stunde]]*$J$1*24,""),"")</f>
        <v/>
      </c>
      <c r="K2469" t="str">
        <f>IF(MOD(Tabelle1[[#This Row],[Datum]],7)=1,SUMIF(Tabelle1[Datum],"&lt;="&amp;Tabelle1[[#This Row],[Datum]],Tabelle1[Betrag]),"")</f>
        <v/>
      </c>
      <c r="L2469" s="6" t="str">
        <f>IF(MOD(Tabelle1[[#This Row],[Datum]],7)=1,SUMIF(Tabelle1[Datum],"&lt;="&amp;Tabelle1[[#This Row],[Datum]],Tabelle1[Stunde]),"")</f>
        <v/>
      </c>
    </row>
    <row r="2470" spans="2:12" hidden="1">
      <c r="B2470">
        <f>IF(Tabelle1[[#This Row],[Datum]]&lt;1,"",YEAR(Tabelle1[[#This Row],[Datum]]))</f>
        <v>2031</v>
      </c>
      <c r="C2470">
        <f>IF(Tabelle1[[#This Row],[Datum]]&lt;1,"",MONTH(Tabelle1[[#This Row],[Datum]]))</f>
        <v>10</v>
      </c>
      <c r="D2470" t="str">
        <f>IF(Tabelle1[[#This Row],[Verdienst]]="","",_xlfn.ISOWEEKNUM(Tabelle1[[#This Row],[Datum]]))</f>
        <v/>
      </c>
      <c r="E2470" s="5">
        <v>48124</v>
      </c>
      <c r="F2470" s="4"/>
      <c r="G2470" s="4"/>
      <c r="I2470" s="6" t="str">
        <f>IF(Tabelle1[[#This Row],[Beginn]]&lt;1,"",IF(OR(Tabelle1[[#This Row],[Beginn]]="Urlaub",Tabelle1[[#This Row],[Beginn]]="Krank",Tabelle1[[#This Row],[Beginn]]="Feiertag"),8/24,Tabelle1[[#This Row],[Ende]]-Tabelle1[[#This Row],[Beginn]]-Tabelle1[[#This Row],[Pause]]))</f>
        <v/>
      </c>
      <c r="J2470" s="2" t="str">
        <f>IF(ISNUMBER(Tabelle1[[#This Row],[Stunde]]),IF(Tabelle1[[#This Row],[Stunde]]&gt;0,Tabelle1[[#This Row],[Stunde]]*$J$1*24,""),"")</f>
        <v/>
      </c>
      <c r="K2470" t="str">
        <f>IF(MOD(Tabelle1[[#This Row],[Datum]],7)=1,SUMIF(Tabelle1[Datum],"&lt;="&amp;Tabelle1[[#This Row],[Datum]],Tabelle1[Betrag]),"")</f>
        <v/>
      </c>
      <c r="L2470" s="6" t="str">
        <f>IF(MOD(Tabelle1[[#This Row],[Datum]],7)=1,SUMIF(Tabelle1[Datum],"&lt;="&amp;Tabelle1[[#This Row],[Datum]],Tabelle1[Stunde]),"")</f>
        <v/>
      </c>
    </row>
    <row r="2471" spans="2:12" hidden="1">
      <c r="B2471">
        <f>IF(Tabelle1[[#This Row],[Datum]]&lt;1,"",YEAR(Tabelle1[[#This Row],[Datum]]))</f>
        <v>2031</v>
      </c>
      <c r="C2471">
        <f>IF(Tabelle1[[#This Row],[Datum]]&lt;1,"",MONTH(Tabelle1[[#This Row],[Datum]]))</f>
        <v>10</v>
      </c>
      <c r="D2471" t="str">
        <f>IF(Tabelle1[[#This Row],[Verdienst]]="","",_xlfn.ISOWEEKNUM(Tabelle1[[#This Row],[Datum]]))</f>
        <v/>
      </c>
      <c r="E2471" s="5">
        <v>48125</v>
      </c>
      <c r="F2471" s="4"/>
      <c r="G2471" s="4"/>
      <c r="I2471" s="6" t="str">
        <f>IF(Tabelle1[[#This Row],[Beginn]]&lt;1,"",IF(OR(Tabelle1[[#This Row],[Beginn]]="Urlaub",Tabelle1[[#This Row],[Beginn]]="Krank",Tabelle1[[#This Row],[Beginn]]="Feiertag"),8/24,Tabelle1[[#This Row],[Ende]]-Tabelle1[[#This Row],[Beginn]]-Tabelle1[[#This Row],[Pause]]))</f>
        <v/>
      </c>
      <c r="J2471" s="2" t="str">
        <f>IF(ISNUMBER(Tabelle1[[#This Row],[Stunde]]),IF(Tabelle1[[#This Row],[Stunde]]&gt;0,Tabelle1[[#This Row],[Stunde]]*$J$1*24,""),"")</f>
        <v/>
      </c>
      <c r="K2471" t="str">
        <f>IF(MOD(Tabelle1[[#This Row],[Datum]],7)=1,SUMIF(Tabelle1[Datum],"&lt;="&amp;Tabelle1[[#This Row],[Datum]],Tabelle1[Betrag]),"")</f>
        <v/>
      </c>
      <c r="L2471" s="6" t="str">
        <f>IF(MOD(Tabelle1[[#This Row],[Datum]],7)=1,SUMIF(Tabelle1[Datum],"&lt;="&amp;Tabelle1[[#This Row],[Datum]],Tabelle1[Stunde]),"")</f>
        <v/>
      </c>
    </row>
    <row r="2472" spans="2:12" hidden="1">
      <c r="B2472">
        <f>IF(Tabelle1[[#This Row],[Datum]]&lt;1,"",YEAR(Tabelle1[[#This Row],[Datum]]))</f>
        <v>2031</v>
      </c>
      <c r="C2472">
        <f>IF(Tabelle1[[#This Row],[Datum]]&lt;1,"",MONTH(Tabelle1[[#This Row],[Datum]]))</f>
        <v>10</v>
      </c>
      <c r="D2472">
        <f>IF(Tabelle1[[#This Row],[Verdienst]]="","",_xlfn.ISOWEEKNUM(Tabelle1[[#This Row],[Datum]]))</f>
        <v>40</v>
      </c>
      <c r="E2472" s="5">
        <v>48126</v>
      </c>
      <c r="F2472" s="4"/>
      <c r="G2472" s="4"/>
      <c r="I2472" s="6" t="str">
        <f>IF(Tabelle1[[#This Row],[Beginn]]&lt;1,"",IF(OR(Tabelle1[[#This Row],[Beginn]]="Urlaub",Tabelle1[[#This Row],[Beginn]]="Krank",Tabelle1[[#This Row],[Beginn]]="Feiertag"),8/24,Tabelle1[[#This Row],[Ende]]-Tabelle1[[#This Row],[Beginn]]-Tabelle1[[#This Row],[Pause]]))</f>
        <v/>
      </c>
      <c r="J2472" s="2" t="str">
        <f>IF(ISNUMBER(Tabelle1[[#This Row],[Stunde]]),IF(Tabelle1[[#This Row],[Stunde]]&gt;0,Tabelle1[[#This Row],[Stunde]]*$J$1*24,""),"")</f>
        <v/>
      </c>
      <c r="K2472">
        <f>IF(MOD(Tabelle1[[#This Row],[Datum]],7)=1,SUMIF(Tabelle1[Datum],"&lt;="&amp;Tabelle1[[#This Row],[Datum]],Tabelle1[Betrag]),"")</f>
        <v>506.55999999999995</v>
      </c>
      <c r="L2472" s="6">
        <f>IF(MOD(Tabelle1[[#This Row],[Datum]],7)=1,SUMIF(Tabelle1[Datum],"&lt;="&amp;Tabelle1[[#This Row],[Datum]],Tabelle1[Stunde]),"")</f>
        <v>1.3333333333333333</v>
      </c>
    </row>
    <row r="2473" spans="2:12" hidden="1">
      <c r="B2473">
        <f>IF(Tabelle1[[#This Row],[Datum]]&lt;1,"",YEAR(Tabelle1[[#This Row],[Datum]]))</f>
        <v>2031</v>
      </c>
      <c r="C2473">
        <f>IF(Tabelle1[[#This Row],[Datum]]&lt;1,"",MONTH(Tabelle1[[#This Row],[Datum]]))</f>
        <v>10</v>
      </c>
      <c r="D2473" t="str">
        <f>IF(Tabelle1[[#This Row],[Verdienst]]="","",_xlfn.ISOWEEKNUM(Tabelle1[[#This Row],[Datum]]))</f>
        <v/>
      </c>
      <c r="E2473" s="5">
        <v>48127</v>
      </c>
      <c r="F2473" s="4"/>
      <c r="G2473" s="4"/>
      <c r="I2473" s="6" t="str">
        <f>IF(Tabelle1[[#This Row],[Beginn]]&lt;1,"",IF(OR(Tabelle1[[#This Row],[Beginn]]="Urlaub",Tabelle1[[#This Row],[Beginn]]="Krank",Tabelle1[[#This Row],[Beginn]]="Feiertag"),8/24,Tabelle1[[#This Row],[Ende]]-Tabelle1[[#This Row],[Beginn]]-Tabelle1[[#This Row],[Pause]]))</f>
        <v/>
      </c>
      <c r="J2473" s="2" t="str">
        <f>IF(ISNUMBER(Tabelle1[[#This Row],[Stunde]]),IF(Tabelle1[[#This Row],[Stunde]]&gt;0,Tabelle1[[#This Row],[Stunde]]*$J$1*24,""),"")</f>
        <v/>
      </c>
      <c r="K2473" t="str">
        <f>IF(MOD(Tabelle1[[#This Row],[Datum]],7)=1,SUMIF(Tabelle1[Datum],"&lt;="&amp;Tabelle1[[#This Row],[Datum]],Tabelle1[Betrag]),"")</f>
        <v/>
      </c>
      <c r="L2473" s="6" t="str">
        <f>IF(MOD(Tabelle1[[#This Row],[Datum]],7)=1,SUMIF(Tabelle1[Datum],"&lt;="&amp;Tabelle1[[#This Row],[Datum]],Tabelle1[Stunde]),"")</f>
        <v/>
      </c>
    </row>
    <row r="2474" spans="2:12" hidden="1">
      <c r="B2474">
        <f>IF(Tabelle1[[#This Row],[Datum]]&lt;1,"",YEAR(Tabelle1[[#This Row],[Datum]]))</f>
        <v>2031</v>
      </c>
      <c r="C2474">
        <f>IF(Tabelle1[[#This Row],[Datum]]&lt;1,"",MONTH(Tabelle1[[#This Row],[Datum]]))</f>
        <v>10</v>
      </c>
      <c r="D2474" t="str">
        <f>IF(Tabelle1[[#This Row],[Verdienst]]="","",_xlfn.ISOWEEKNUM(Tabelle1[[#This Row],[Datum]]))</f>
        <v/>
      </c>
      <c r="E2474" s="5">
        <v>48128</v>
      </c>
      <c r="F2474" s="4"/>
      <c r="G2474" s="4"/>
      <c r="I2474" s="6" t="str">
        <f>IF(Tabelle1[[#This Row],[Beginn]]&lt;1,"",IF(OR(Tabelle1[[#This Row],[Beginn]]="Urlaub",Tabelle1[[#This Row],[Beginn]]="Krank",Tabelle1[[#This Row],[Beginn]]="Feiertag"),8/24,Tabelle1[[#This Row],[Ende]]-Tabelle1[[#This Row],[Beginn]]-Tabelle1[[#This Row],[Pause]]))</f>
        <v/>
      </c>
      <c r="J2474" s="2" t="str">
        <f>IF(ISNUMBER(Tabelle1[[#This Row],[Stunde]]),IF(Tabelle1[[#This Row],[Stunde]]&gt;0,Tabelle1[[#This Row],[Stunde]]*$J$1*24,""),"")</f>
        <v/>
      </c>
      <c r="K2474" t="str">
        <f>IF(MOD(Tabelle1[[#This Row],[Datum]],7)=1,SUMIF(Tabelle1[Datum],"&lt;="&amp;Tabelle1[[#This Row],[Datum]],Tabelle1[Betrag]),"")</f>
        <v/>
      </c>
      <c r="L2474" s="6" t="str">
        <f>IF(MOD(Tabelle1[[#This Row],[Datum]],7)=1,SUMIF(Tabelle1[Datum],"&lt;="&amp;Tabelle1[[#This Row],[Datum]],Tabelle1[Stunde]),"")</f>
        <v/>
      </c>
    </row>
    <row r="2475" spans="2:12" hidden="1">
      <c r="B2475">
        <f>IF(Tabelle1[[#This Row],[Datum]]&lt;1,"",YEAR(Tabelle1[[#This Row],[Datum]]))</f>
        <v>2031</v>
      </c>
      <c r="C2475">
        <f>IF(Tabelle1[[#This Row],[Datum]]&lt;1,"",MONTH(Tabelle1[[#This Row],[Datum]]))</f>
        <v>10</v>
      </c>
      <c r="D2475" t="str">
        <f>IF(Tabelle1[[#This Row],[Verdienst]]="","",_xlfn.ISOWEEKNUM(Tabelle1[[#This Row],[Datum]]))</f>
        <v/>
      </c>
      <c r="E2475" s="5">
        <v>48129</v>
      </c>
      <c r="F2475" s="4"/>
      <c r="G2475" s="4"/>
      <c r="I2475" s="6" t="str">
        <f>IF(Tabelle1[[#This Row],[Beginn]]&lt;1,"",IF(OR(Tabelle1[[#This Row],[Beginn]]="Urlaub",Tabelle1[[#This Row],[Beginn]]="Krank",Tabelle1[[#This Row],[Beginn]]="Feiertag"),8/24,Tabelle1[[#This Row],[Ende]]-Tabelle1[[#This Row],[Beginn]]-Tabelle1[[#This Row],[Pause]]))</f>
        <v/>
      </c>
      <c r="J2475" s="2" t="str">
        <f>IF(ISNUMBER(Tabelle1[[#This Row],[Stunde]]),IF(Tabelle1[[#This Row],[Stunde]]&gt;0,Tabelle1[[#This Row],[Stunde]]*$J$1*24,""),"")</f>
        <v/>
      </c>
      <c r="K2475" t="str">
        <f>IF(MOD(Tabelle1[[#This Row],[Datum]],7)=1,SUMIF(Tabelle1[Datum],"&lt;="&amp;Tabelle1[[#This Row],[Datum]],Tabelle1[Betrag]),"")</f>
        <v/>
      </c>
      <c r="L2475" s="6" t="str">
        <f>IF(MOD(Tabelle1[[#This Row],[Datum]],7)=1,SUMIF(Tabelle1[Datum],"&lt;="&amp;Tabelle1[[#This Row],[Datum]],Tabelle1[Stunde]),"")</f>
        <v/>
      </c>
    </row>
    <row r="2476" spans="2:12" hidden="1">
      <c r="B2476">
        <f>IF(Tabelle1[[#This Row],[Datum]]&lt;1,"",YEAR(Tabelle1[[#This Row],[Datum]]))</f>
        <v>2031</v>
      </c>
      <c r="C2476">
        <f>IF(Tabelle1[[#This Row],[Datum]]&lt;1,"",MONTH(Tabelle1[[#This Row],[Datum]]))</f>
        <v>10</v>
      </c>
      <c r="D2476" t="str">
        <f>IF(Tabelle1[[#This Row],[Verdienst]]="","",_xlfn.ISOWEEKNUM(Tabelle1[[#This Row],[Datum]]))</f>
        <v/>
      </c>
      <c r="E2476" s="5">
        <v>48130</v>
      </c>
      <c r="F2476" s="4"/>
      <c r="G2476" s="4"/>
      <c r="I2476" s="6" t="str">
        <f>IF(Tabelle1[[#This Row],[Beginn]]&lt;1,"",IF(OR(Tabelle1[[#This Row],[Beginn]]="Urlaub",Tabelle1[[#This Row],[Beginn]]="Krank",Tabelle1[[#This Row],[Beginn]]="Feiertag"),8/24,Tabelle1[[#This Row],[Ende]]-Tabelle1[[#This Row],[Beginn]]-Tabelle1[[#This Row],[Pause]]))</f>
        <v/>
      </c>
      <c r="J2476" s="2" t="str">
        <f>IF(ISNUMBER(Tabelle1[[#This Row],[Stunde]]),IF(Tabelle1[[#This Row],[Stunde]]&gt;0,Tabelle1[[#This Row],[Stunde]]*$J$1*24,""),"")</f>
        <v/>
      </c>
      <c r="K2476" t="str">
        <f>IF(MOD(Tabelle1[[#This Row],[Datum]],7)=1,SUMIF(Tabelle1[Datum],"&lt;="&amp;Tabelle1[[#This Row],[Datum]],Tabelle1[Betrag]),"")</f>
        <v/>
      </c>
      <c r="L2476" s="6" t="str">
        <f>IF(MOD(Tabelle1[[#This Row],[Datum]],7)=1,SUMIF(Tabelle1[Datum],"&lt;="&amp;Tabelle1[[#This Row],[Datum]],Tabelle1[Stunde]),"")</f>
        <v/>
      </c>
    </row>
    <row r="2477" spans="2:12" hidden="1">
      <c r="B2477">
        <f>IF(Tabelle1[[#This Row],[Datum]]&lt;1,"",YEAR(Tabelle1[[#This Row],[Datum]]))</f>
        <v>2031</v>
      </c>
      <c r="C2477">
        <f>IF(Tabelle1[[#This Row],[Datum]]&lt;1,"",MONTH(Tabelle1[[#This Row],[Datum]]))</f>
        <v>10</v>
      </c>
      <c r="D2477" t="str">
        <f>IF(Tabelle1[[#This Row],[Verdienst]]="","",_xlfn.ISOWEEKNUM(Tabelle1[[#This Row],[Datum]]))</f>
        <v/>
      </c>
      <c r="E2477" s="5">
        <v>48131</v>
      </c>
      <c r="F2477" s="4"/>
      <c r="G2477" s="4"/>
      <c r="I2477" s="6" t="str">
        <f>IF(Tabelle1[[#This Row],[Beginn]]&lt;1,"",IF(OR(Tabelle1[[#This Row],[Beginn]]="Urlaub",Tabelle1[[#This Row],[Beginn]]="Krank",Tabelle1[[#This Row],[Beginn]]="Feiertag"),8/24,Tabelle1[[#This Row],[Ende]]-Tabelle1[[#This Row],[Beginn]]-Tabelle1[[#This Row],[Pause]]))</f>
        <v/>
      </c>
      <c r="J2477" s="2" t="str">
        <f>IF(ISNUMBER(Tabelle1[[#This Row],[Stunde]]),IF(Tabelle1[[#This Row],[Stunde]]&gt;0,Tabelle1[[#This Row],[Stunde]]*$J$1*24,""),"")</f>
        <v/>
      </c>
      <c r="K2477" t="str">
        <f>IF(MOD(Tabelle1[[#This Row],[Datum]],7)=1,SUMIF(Tabelle1[Datum],"&lt;="&amp;Tabelle1[[#This Row],[Datum]],Tabelle1[Betrag]),"")</f>
        <v/>
      </c>
      <c r="L2477" s="6" t="str">
        <f>IF(MOD(Tabelle1[[#This Row],[Datum]],7)=1,SUMIF(Tabelle1[Datum],"&lt;="&amp;Tabelle1[[#This Row],[Datum]],Tabelle1[Stunde]),"")</f>
        <v/>
      </c>
    </row>
    <row r="2478" spans="2:12" hidden="1">
      <c r="B2478">
        <f>IF(Tabelle1[[#This Row],[Datum]]&lt;1,"",YEAR(Tabelle1[[#This Row],[Datum]]))</f>
        <v>2031</v>
      </c>
      <c r="C2478">
        <f>IF(Tabelle1[[#This Row],[Datum]]&lt;1,"",MONTH(Tabelle1[[#This Row],[Datum]]))</f>
        <v>10</v>
      </c>
      <c r="D2478" t="str">
        <f>IF(Tabelle1[[#This Row],[Verdienst]]="","",_xlfn.ISOWEEKNUM(Tabelle1[[#This Row],[Datum]]))</f>
        <v/>
      </c>
      <c r="E2478" s="5">
        <v>48132</v>
      </c>
      <c r="F2478" s="4"/>
      <c r="G2478" s="4"/>
      <c r="I2478" s="6" t="str">
        <f>IF(Tabelle1[[#This Row],[Beginn]]&lt;1,"",IF(OR(Tabelle1[[#This Row],[Beginn]]="Urlaub",Tabelle1[[#This Row],[Beginn]]="Krank",Tabelle1[[#This Row],[Beginn]]="Feiertag"),8/24,Tabelle1[[#This Row],[Ende]]-Tabelle1[[#This Row],[Beginn]]-Tabelle1[[#This Row],[Pause]]))</f>
        <v/>
      </c>
      <c r="J2478" s="2" t="str">
        <f>IF(ISNUMBER(Tabelle1[[#This Row],[Stunde]]),IF(Tabelle1[[#This Row],[Stunde]]&gt;0,Tabelle1[[#This Row],[Stunde]]*$J$1*24,""),"")</f>
        <v/>
      </c>
      <c r="K2478" t="str">
        <f>IF(MOD(Tabelle1[[#This Row],[Datum]],7)=1,SUMIF(Tabelle1[Datum],"&lt;="&amp;Tabelle1[[#This Row],[Datum]],Tabelle1[Betrag]),"")</f>
        <v/>
      </c>
      <c r="L2478" s="6" t="str">
        <f>IF(MOD(Tabelle1[[#This Row],[Datum]],7)=1,SUMIF(Tabelle1[Datum],"&lt;="&amp;Tabelle1[[#This Row],[Datum]],Tabelle1[Stunde]),"")</f>
        <v/>
      </c>
    </row>
    <row r="2479" spans="2:12" hidden="1">
      <c r="B2479">
        <f>IF(Tabelle1[[#This Row],[Datum]]&lt;1,"",YEAR(Tabelle1[[#This Row],[Datum]]))</f>
        <v>2031</v>
      </c>
      <c r="C2479">
        <f>IF(Tabelle1[[#This Row],[Datum]]&lt;1,"",MONTH(Tabelle1[[#This Row],[Datum]]))</f>
        <v>10</v>
      </c>
      <c r="D2479">
        <f>IF(Tabelle1[[#This Row],[Verdienst]]="","",_xlfn.ISOWEEKNUM(Tabelle1[[#This Row],[Datum]]))</f>
        <v>41</v>
      </c>
      <c r="E2479" s="5">
        <v>48133</v>
      </c>
      <c r="F2479" s="4"/>
      <c r="G2479" s="4"/>
      <c r="I2479" s="6" t="str">
        <f>IF(Tabelle1[[#This Row],[Beginn]]&lt;1,"",IF(OR(Tabelle1[[#This Row],[Beginn]]="Urlaub",Tabelle1[[#This Row],[Beginn]]="Krank",Tabelle1[[#This Row],[Beginn]]="Feiertag"),8/24,Tabelle1[[#This Row],[Ende]]-Tabelle1[[#This Row],[Beginn]]-Tabelle1[[#This Row],[Pause]]))</f>
        <v/>
      </c>
      <c r="J2479" s="2" t="str">
        <f>IF(ISNUMBER(Tabelle1[[#This Row],[Stunde]]),IF(Tabelle1[[#This Row],[Stunde]]&gt;0,Tabelle1[[#This Row],[Stunde]]*$J$1*24,""),"")</f>
        <v/>
      </c>
      <c r="K2479">
        <f>IF(MOD(Tabelle1[[#This Row],[Datum]],7)=1,SUMIF(Tabelle1[Datum],"&lt;="&amp;Tabelle1[[#This Row],[Datum]],Tabelle1[Betrag]),"")</f>
        <v>506.55999999999995</v>
      </c>
      <c r="L2479" s="6">
        <f>IF(MOD(Tabelle1[[#This Row],[Datum]],7)=1,SUMIF(Tabelle1[Datum],"&lt;="&amp;Tabelle1[[#This Row],[Datum]],Tabelle1[Stunde]),"")</f>
        <v>1.3333333333333333</v>
      </c>
    </row>
    <row r="2480" spans="2:12" hidden="1">
      <c r="B2480">
        <f>IF(Tabelle1[[#This Row],[Datum]]&lt;1,"",YEAR(Tabelle1[[#This Row],[Datum]]))</f>
        <v>2031</v>
      </c>
      <c r="C2480">
        <f>IF(Tabelle1[[#This Row],[Datum]]&lt;1,"",MONTH(Tabelle1[[#This Row],[Datum]]))</f>
        <v>10</v>
      </c>
      <c r="D2480" t="str">
        <f>IF(Tabelle1[[#This Row],[Verdienst]]="","",_xlfn.ISOWEEKNUM(Tabelle1[[#This Row],[Datum]]))</f>
        <v/>
      </c>
      <c r="E2480" s="5">
        <v>48134</v>
      </c>
      <c r="F2480" s="4"/>
      <c r="G2480" s="4"/>
      <c r="I2480" s="6" t="str">
        <f>IF(Tabelle1[[#This Row],[Beginn]]&lt;1,"",IF(OR(Tabelle1[[#This Row],[Beginn]]="Urlaub",Tabelle1[[#This Row],[Beginn]]="Krank",Tabelle1[[#This Row],[Beginn]]="Feiertag"),8/24,Tabelle1[[#This Row],[Ende]]-Tabelle1[[#This Row],[Beginn]]-Tabelle1[[#This Row],[Pause]]))</f>
        <v/>
      </c>
      <c r="J2480" s="2" t="str">
        <f>IF(ISNUMBER(Tabelle1[[#This Row],[Stunde]]),IF(Tabelle1[[#This Row],[Stunde]]&gt;0,Tabelle1[[#This Row],[Stunde]]*$J$1*24,""),"")</f>
        <v/>
      </c>
      <c r="K2480" t="str">
        <f>IF(MOD(Tabelle1[[#This Row],[Datum]],7)=1,SUMIF(Tabelle1[Datum],"&lt;="&amp;Tabelle1[[#This Row],[Datum]],Tabelle1[Betrag]),"")</f>
        <v/>
      </c>
      <c r="L2480" s="6" t="str">
        <f>IF(MOD(Tabelle1[[#This Row],[Datum]],7)=1,SUMIF(Tabelle1[Datum],"&lt;="&amp;Tabelle1[[#This Row],[Datum]],Tabelle1[Stunde]),"")</f>
        <v/>
      </c>
    </row>
    <row r="2481" spans="2:12" hidden="1">
      <c r="B2481">
        <f>IF(Tabelle1[[#This Row],[Datum]]&lt;1,"",YEAR(Tabelle1[[#This Row],[Datum]]))</f>
        <v>2031</v>
      </c>
      <c r="C2481">
        <f>IF(Tabelle1[[#This Row],[Datum]]&lt;1,"",MONTH(Tabelle1[[#This Row],[Datum]]))</f>
        <v>10</v>
      </c>
      <c r="D2481" t="str">
        <f>IF(Tabelle1[[#This Row],[Verdienst]]="","",_xlfn.ISOWEEKNUM(Tabelle1[[#This Row],[Datum]]))</f>
        <v/>
      </c>
      <c r="E2481" s="5">
        <v>48135</v>
      </c>
      <c r="F2481" s="4"/>
      <c r="G2481" s="4"/>
      <c r="I2481" s="6" t="str">
        <f>IF(Tabelle1[[#This Row],[Beginn]]&lt;1,"",IF(OR(Tabelle1[[#This Row],[Beginn]]="Urlaub",Tabelle1[[#This Row],[Beginn]]="Krank",Tabelle1[[#This Row],[Beginn]]="Feiertag"),8/24,Tabelle1[[#This Row],[Ende]]-Tabelle1[[#This Row],[Beginn]]-Tabelle1[[#This Row],[Pause]]))</f>
        <v/>
      </c>
      <c r="J2481" s="2" t="str">
        <f>IF(ISNUMBER(Tabelle1[[#This Row],[Stunde]]),IF(Tabelle1[[#This Row],[Stunde]]&gt;0,Tabelle1[[#This Row],[Stunde]]*$J$1*24,""),"")</f>
        <v/>
      </c>
      <c r="K2481" t="str">
        <f>IF(MOD(Tabelle1[[#This Row],[Datum]],7)=1,SUMIF(Tabelle1[Datum],"&lt;="&amp;Tabelle1[[#This Row],[Datum]],Tabelle1[Betrag]),"")</f>
        <v/>
      </c>
      <c r="L2481" s="6" t="str">
        <f>IF(MOD(Tabelle1[[#This Row],[Datum]],7)=1,SUMIF(Tabelle1[Datum],"&lt;="&amp;Tabelle1[[#This Row],[Datum]],Tabelle1[Stunde]),"")</f>
        <v/>
      </c>
    </row>
    <row r="2482" spans="2:12" hidden="1">
      <c r="B2482">
        <f>IF(Tabelle1[[#This Row],[Datum]]&lt;1,"",YEAR(Tabelle1[[#This Row],[Datum]]))</f>
        <v>2031</v>
      </c>
      <c r="C2482">
        <f>IF(Tabelle1[[#This Row],[Datum]]&lt;1,"",MONTH(Tabelle1[[#This Row],[Datum]]))</f>
        <v>10</v>
      </c>
      <c r="D2482" t="str">
        <f>IF(Tabelle1[[#This Row],[Verdienst]]="","",_xlfn.ISOWEEKNUM(Tabelle1[[#This Row],[Datum]]))</f>
        <v/>
      </c>
      <c r="E2482" s="5">
        <v>48136</v>
      </c>
      <c r="F2482" s="4"/>
      <c r="G2482" s="4"/>
      <c r="I2482" s="6" t="str">
        <f>IF(Tabelle1[[#This Row],[Beginn]]&lt;1,"",IF(OR(Tabelle1[[#This Row],[Beginn]]="Urlaub",Tabelle1[[#This Row],[Beginn]]="Krank",Tabelle1[[#This Row],[Beginn]]="Feiertag"),8/24,Tabelle1[[#This Row],[Ende]]-Tabelle1[[#This Row],[Beginn]]-Tabelle1[[#This Row],[Pause]]))</f>
        <v/>
      </c>
      <c r="J2482" s="2" t="str">
        <f>IF(ISNUMBER(Tabelle1[[#This Row],[Stunde]]),IF(Tabelle1[[#This Row],[Stunde]]&gt;0,Tabelle1[[#This Row],[Stunde]]*$J$1*24,""),"")</f>
        <v/>
      </c>
      <c r="K2482" t="str">
        <f>IF(MOD(Tabelle1[[#This Row],[Datum]],7)=1,SUMIF(Tabelle1[Datum],"&lt;="&amp;Tabelle1[[#This Row],[Datum]],Tabelle1[Betrag]),"")</f>
        <v/>
      </c>
      <c r="L2482" s="6" t="str">
        <f>IF(MOD(Tabelle1[[#This Row],[Datum]],7)=1,SUMIF(Tabelle1[Datum],"&lt;="&amp;Tabelle1[[#This Row],[Datum]],Tabelle1[Stunde]),"")</f>
        <v/>
      </c>
    </row>
    <row r="2483" spans="2:12" hidden="1">
      <c r="B2483">
        <f>IF(Tabelle1[[#This Row],[Datum]]&lt;1,"",YEAR(Tabelle1[[#This Row],[Datum]]))</f>
        <v>2031</v>
      </c>
      <c r="C2483">
        <f>IF(Tabelle1[[#This Row],[Datum]]&lt;1,"",MONTH(Tabelle1[[#This Row],[Datum]]))</f>
        <v>10</v>
      </c>
      <c r="D2483" t="str">
        <f>IF(Tabelle1[[#This Row],[Verdienst]]="","",_xlfn.ISOWEEKNUM(Tabelle1[[#This Row],[Datum]]))</f>
        <v/>
      </c>
      <c r="E2483" s="5">
        <v>48137</v>
      </c>
      <c r="F2483" s="4"/>
      <c r="G2483" s="4"/>
      <c r="I2483" s="6" t="str">
        <f>IF(Tabelle1[[#This Row],[Beginn]]&lt;1,"",IF(OR(Tabelle1[[#This Row],[Beginn]]="Urlaub",Tabelle1[[#This Row],[Beginn]]="Krank",Tabelle1[[#This Row],[Beginn]]="Feiertag"),8/24,Tabelle1[[#This Row],[Ende]]-Tabelle1[[#This Row],[Beginn]]-Tabelle1[[#This Row],[Pause]]))</f>
        <v/>
      </c>
      <c r="J2483" s="2" t="str">
        <f>IF(ISNUMBER(Tabelle1[[#This Row],[Stunde]]),IF(Tabelle1[[#This Row],[Stunde]]&gt;0,Tabelle1[[#This Row],[Stunde]]*$J$1*24,""),"")</f>
        <v/>
      </c>
      <c r="K2483" t="str">
        <f>IF(MOD(Tabelle1[[#This Row],[Datum]],7)=1,SUMIF(Tabelle1[Datum],"&lt;="&amp;Tabelle1[[#This Row],[Datum]],Tabelle1[Betrag]),"")</f>
        <v/>
      </c>
      <c r="L2483" s="6" t="str">
        <f>IF(MOD(Tabelle1[[#This Row],[Datum]],7)=1,SUMIF(Tabelle1[Datum],"&lt;="&amp;Tabelle1[[#This Row],[Datum]],Tabelle1[Stunde]),"")</f>
        <v/>
      </c>
    </row>
    <row r="2484" spans="2:12" hidden="1">
      <c r="B2484">
        <f>IF(Tabelle1[[#This Row],[Datum]]&lt;1,"",YEAR(Tabelle1[[#This Row],[Datum]]))</f>
        <v>2031</v>
      </c>
      <c r="C2484">
        <f>IF(Tabelle1[[#This Row],[Datum]]&lt;1,"",MONTH(Tabelle1[[#This Row],[Datum]]))</f>
        <v>10</v>
      </c>
      <c r="D2484" t="str">
        <f>IF(Tabelle1[[#This Row],[Verdienst]]="","",_xlfn.ISOWEEKNUM(Tabelle1[[#This Row],[Datum]]))</f>
        <v/>
      </c>
      <c r="E2484" s="5">
        <v>48138</v>
      </c>
      <c r="F2484" s="4"/>
      <c r="G2484" s="4"/>
      <c r="I2484" s="6" t="str">
        <f>IF(Tabelle1[[#This Row],[Beginn]]&lt;1,"",IF(OR(Tabelle1[[#This Row],[Beginn]]="Urlaub",Tabelle1[[#This Row],[Beginn]]="Krank",Tabelle1[[#This Row],[Beginn]]="Feiertag"),8/24,Tabelle1[[#This Row],[Ende]]-Tabelle1[[#This Row],[Beginn]]-Tabelle1[[#This Row],[Pause]]))</f>
        <v/>
      </c>
      <c r="J2484" s="2" t="str">
        <f>IF(ISNUMBER(Tabelle1[[#This Row],[Stunde]]),IF(Tabelle1[[#This Row],[Stunde]]&gt;0,Tabelle1[[#This Row],[Stunde]]*$J$1*24,""),"")</f>
        <v/>
      </c>
      <c r="K2484" t="str">
        <f>IF(MOD(Tabelle1[[#This Row],[Datum]],7)=1,SUMIF(Tabelle1[Datum],"&lt;="&amp;Tabelle1[[#This Row],[Datum]],Tabelle1[Betrag]),"")</f>
        <v/>
      </c>
      <c r="L2484" s="6" t="str">
        <f>IF(MOD(Tabelle1[[#This Row],[Datum]],7)=1,SUMIF(Tabelle1[Datum],"&lt;="&amp;Tabelle1[[#This Row],[Datum]],Tabelle1[Stunde]),"")</f>
        <v/>
      </c>
    </row>
    <row r="2485" spans="2:12" hidden="1">
      <c r="B2485">
        <f>IF(Tabelle1[[#This Row],[Datum]]&lt;1,"",YEAR(Tabelle1[[#This Row],[Datum]]))</f>
        <v>2031</v>
      </c>
      <c r="C2485">
        <f>IF(Tabelle1[[#This Row],[Datum]]&lt;1,"",MONTH(Tabelle1[[#This Row],[Datum]]))</f>
        <v>10</v>
      </c>
      <c r="D2485" t="str">
        <f>IF(Tabelle1[[#This Row],[Verdienst]]="","",_xlfn.ISOWEEKNUM(Tabelle1[[#This Row],[Datum]]))</f>
        <v/>
      </c>
      <c r="E2485" s="5">
        <v>48139</v>
      </c>
      <c r="F2485" s="4"/>
      <c r="G2485" s="4"/>
      <c r="I2485" s="6" t="str">
        <f>IF(Tabelle1[[#This Row],[Beginn]]&lt;1,"",IF(OR(Tabelle1[[#This Row],[Beginn]]="Urlaub",Tabelle1[[#This Row],[Beginn]]="Krank",Tabelle1[[#This Row],[Beginn]]="Feiertag"),8/24,Tabelle1[[#This Row],[Ende]]-Tabelle1[[#This Row],[Beginn]]-Tabelle1[[#This Row],[Pause]]))</f>
        <v/>
      </c>
      <c r="J2485" s="2" t="str">
        <f>IF(ISNUMBER(Tabelle1[[#This Row],[Stunde]]),IF(Tabelle1[[#This Row],[Stunde]]&gt;0,Tabelle1[[#This Row],[Stunde]]*$J$1*24,""),"")</f>
        <v/>
      </c>
      <c r="K2485" t="str">
        <f>IF(MOD(Tabelle1[[#This Row],[Datum]],7)=1,SUMIF(Tabelle1[Datum],"&lt;="&amp;Tabelle1[[#This Row],[Datum]],Tabelle1[Betrag]),"")</f>
        <v/>
      </c>
      <c r="L2485" s="6" t="str">
        <f>IF(MOD(Tabelle1[[#This Row],[Datum]],7)=1,SUMIF(Tabelle1[Datum],"&lt;="&amp;Tabelle1[[#This Row],[Datum]],Tabelle1[Stunde]),"")</f>
        <v/>
      </c>
    </row>
    <row r="2486" spans="2:12" hidden="1">
      <c r="B2486">
        <f>IF(Tabelle1[[#This Row],[Datum]]&lt;1,"",YEAR(Tabelle1[[#This Row],[Datum]]))</f>
        <v>2031</v>
      </c>
      <c r="C2486">
        <f>IF(Tabelle1[[#This Row],[Datum]]&lt;1,"",MONTH(Tabelle1[[#This Row],[Datum]]))</f>
        <v>10</v>
      </c>
      <c r="D2486">
        <f>IF(Tabelle1[[#This Row],[Verdienst]]="","",_xlfn.ISOWEEKNUM(Tabelle1[[#This Row],[Datum]]))</f>
        <v>42</v>
      </c>
      <c r="E2486" s="5">
        <v>48140</v>
      </c>
      <c r="F2486" s="4"/>
      <c r="G2486" s="4"/>
      <c r="I2486" s="6" t="str">
        <f>IF(Tabelle1[[#This Row],[Beginn]]&lt;1,"",IF(OR(Tabelle1[[#This Row],[Beginn]]="Urlaub",Tabelle1[[#This Row],[Beginn]]="Krank",Tabelle1[[#This Row],[Beginn]]="Feiertag"),8/24,Tabelle1[[#This Row],[Ende]]-Tabelle1[[#This Row],[Beginn]]-Tabelle1[[#This Row],[Pause]]))</f>
        <v/>
      </c>
      <c r="J2486" s="2" t="str">
        <f>IF(ISNUMBER(Tabelle1[[#This Row],[Stunde]]),IF(Tabelle1[[#This Row],[Stunde]]&gt;0,Tabelle1[[#This Row],[Stunde]]*$J$1*24,""),"")</f>
        <v/>
      </c>
      <c r="K2486">
        <f>IF(MOD(Tabelle1[[#This Row],[Datum]],7)=1,SUMIF(Tabelle1[Datum],"&lt;="&amp;Tabelle1[[#This Row],[Datum]],Tabelle1[Betrag]),"")</f>
        <v>506.55999999999995</v>
      </c>
      <c r="L2486" s="6">
        <f>IF(MOD(Tabelle1[[#This Row],[Datum]],7)=1,SUMIF(Tabelle1[Datum],"&lt;="&amp;Tabelle1[[#This Row],[Datum]],Tabelle1[Stunde]),"")</f>
        <v>1.3333333333333333</v>
      </c>
    </row>
    <row r="2487" spans="2:12" hidden="1">
      <c r="B2487">
        <f>IF(Tabelle1[[#This Row],[Datum]]&lt;1,"",YEAR(Tabelle1[[#This Row],[Datum]]))</f>
        <v>2031</v>
      </c>
      <c r="C2487">
        <f>IF(Tabelle1[[#This Row],[Datum]]&lt;1,"",MONTH(Tabelle1[[#This Row],[Datum]]))</f>
        <v>10</v>
      </c>
      <c r="D2487" t="str">
        <f>IF(Tabelle1[[#This Row],[Verdienst]]="","",_xlfn.ISOWEEKNUM(Tabelle1[[#This Row],[Datum]]))</f>
        <v/>
      </c>
      <c r="E2487" s="5">
        <v>48141</v>
      </c>
      <c r="F2487" s="4"/>
      <c r="G2487" s="4"/>
      <c r="I2487" s="6" t="str">
        <f>IF(Tabelle1[[#This Row],[Beginn]]&lt;1,"",IF(OR(Tabelle1[[#This Row],[Beginn]]="Urlaub",Tabelle1[[#This Row],[Beginn]]="Krank",Tabelle1[[#This Row],[Beginn]]="Feiertag"),8/24,Tabelle1[[#This Row],[Ende]]-Tabelle1[[#This Row],[Beginn]]-Tabelle1[[#This Row],[Pause]]))</f>
        <v/>
      </c>
      <c r="J2487" s="2" t="str">
        <f>IF(ISNUMBER(Tabelle1[[#This Row],[Stunde]]),IF(Tabelle1[[#This Row],[Stunde]]&gt;0,Tabelle1[[#This Row],[Stunde]]*$J$1*24,""),"")</f>
        <v/>
      </c>
      <c r="K2487" t="str">
        <f>IF(MOD(Tabelle1[[#This Row],[Datum]],7)=1,SUMIF(Tabelle1[Datum],"&lt;="&amp;Tabelle1[[#This Row],[Datum]],Tabelle1[Betrag]),"")</f>
        <v/>
      </c>
      <c r="L2487" s="6" t="str">
        <f>IF(MOD(Tabelle1[[#This Row],[Datum]],7)=1,SUMIF(Tabelle1[Datum],"&lt;="&amp;Tabelle1[[#This Row],[Datum]],Tabelle1[Stunde]),"")</f>
        <v/>
      </c>
    </row>
    <row r="2488" spans="2:12" hidden="1">
      <c r="B2488">
        <f>IF(Tabelle1[[#This Row],[Datum]]&lt;1,"",YEAR(Tabelle1[[#This Row],[Datum]]))</f>
        <v>2031</v>
      </c>
      <c r="C2488">
        <f>IF(Tabelle1[[#This Row],[Datum]]&lt;1,"",MONTH(Tabelle1[[#This Row],[Datum]]))</f>
        <v>10</v>
      </c>
      <c r="D2488" t="str">
        <f>IF(Tabelle1[[#This Row],[Verdienst]]="","",_xlfn.ISOWEEKNUM(Tabelle1[[#This Row],[Datum]]))</f>
        <v/>
      </c>
      <c r="E2488" s="5">
        <v>48142</v>
      </c>
      <c r="F2488" s="4"/>
      <c r="G2488" s="4"/>
      <c r="I2488" s="6" t="str">
        <f>IF(Tabelle1[[#This Row],[Beginn]]&lt;1,"",IF(OR(Tabelle1[[#This Row],[Beginn]]="Urlaub",Tabelle1[[#This Row],[Beginn]]="Krank",Tabelle1[[#This Row],[Beginn]]="Feiertag"),8/24,Tabelle1[[#This Row],[Ende]]-Tabelle1[[#This Row],[Beginn]]-Tabelle1[[#This Row],[Pause]]))</f>
        <v/>
      </c>
      <c r="J2488" s="2" t="str">
        <f>IF(ISNUMBER(Tabelle1[[#This Row],[Stunde]]),IF(Tabelle1[[#This Row],[Stunde]]&gt;0,Tabelle1[[#This Row],[Stunde]]*$J$1*24,""),"")</f>
        <v/>
      </c>
      <c r="K2488" t="str">
        <f>IF(MOD(Tabelle1[[#This Row],[Datum]],7)=1,SUMIF(Tabelle1[Datum],"&lt;="&amp;Tabelle1[[#This Row],[Datum]],Tabelle1[Betrag]),"")</f>
        <v/>
      </c>
      <c r="L2488" s="6" t="str">
        <f>IF(MOD(Tabelle1[[#This Row],[Datum]],7)=1,SUMIF(Tabelle1[Datum],"&lt;="&amp;Tabelle1[[#This Row],[Datum]],Tabelle1[Stunde]),"")</f>
        <v/>
      </c>
    </row>
    <row r="2489" spans="2:12" hidden="1">
      <c r="B2489">
        <f>IF(Tabelle1[[#This Row],[Datum]]&lt;1,"",YEAR(Tabelle1[[#This Row],[Datum]]))</f>
        <v>2031</v>
      </c>
      <c r="C2489">
        <f>IF(Tabelle1[[#This Row],[Datum]]&lt;1,"",MONTH(Tabelle1[[#This Row],[Datum]]))</f>
        <v>10</v>
      </c>
      <c r="D2489" t="str">
        <f>IF(Tabelle1[[#This Row],[Verdienst]]="","",_xlfn.ISOWEEKNUM(Tabelle1[[#This Row],[Datum]]))</f>
        <v/>
      </c>
      <c r="E2489" s="5">
        <v>48143</v>
      </c>
      <c r="F2489" s="4"/>
      <c r="G2489" s="4"/>
      <c r="I2489" s="6" t="str">
        <f>IF(Tabelle1[[#This Row],[Beginn]]&lt;1,"",IF(OR(Tabelle1[[#This Row],[Beginn]]="Urlaub",Tabelle1[[#This Row],[Beginn]]="Krank",Tabelle1[[#This Row],[Beginn]]="Feiertag"),8/24,Tabelle1[[#This Row],[Ende]]-Tabelle1[[#This Row],[Beginn]]-Tabelle1[[#This Row],[Pause]]))</f>
        <v/>
      </c>
      <c r="J2489" s="2" t="str">
        <f>IF(ISNUMBER(Tabelle1[[#This Row],[Stunde]]),IF(Tabelle1[[#This Row],[Stunde]]&gt;0,Tabelle1[[#This Row],[Stunde]]*$J$1*24,""),"")</f>
        <v/>
      </c>
      <c r="K2489" t="str">
        <f>IF(MOD(Tabelle1[[#This Row],[Datum]],7)=1,SUMIF(Tabelle1[Datum],"&lt;="&amp;Tabelle1[[#This Row],[Datum]],Tabelle1[Betrag]),"")</f>
        <v/>
      </c>
      <c r="L2489" s="6" t="str">
        <f>IF(MOD(Tabelle1[[#This Row],[Datum]],7)=1,SUMIF(Tabelle1[Datum],"&lt;="&amp;Tabelle1[[#This Row],[Datum]],Tabelle1[Stunde]),"")</f>
        <v/>
      </c>
    </row>
    <row r="2490" spans="2:12" hidden="1">
      <c r="B2490">
        <f>IF(Tabelle1[[#This Row],[Datum]]&lt;1,"",YEAR(Tabelle1[[#This Row],[Datum]]))</f>
        <v>2031</v>
      </c>
      <c r="C2490">
        <f>IF(Tabelle1[[#This Row],[Datum]]&lt;1,"",MONTH(Tabelle1[[#This Row],[Datum]]))</f>
        <v>10</v>
      </c>
      <c r="D2490" t="str">
        <f>IF(Tabelle1[[#This Row],[Verdienst]]="","",_xlfn.ISOWEEKNUM(Tabelle1[[#This Row],[Datum]]))</f>
        <v/>
      </c>
      <c r="E2490" s="5">
        <v>48144</v>
      </c>
      <c r="F2490" s="4"/>
      <c r="G2490" s="4"/>
      <c r="I2490" s="6" t="str">
        <f>IF(Tabelle1[[#This Row],[Beginn]]&lt;1,"",IF(OR(Tabelle1[[#This Row],[Beginn]]="Urlaub",Tabelle1[[#This Row],[Beginn]]="Krank",Tabelle1[[#This Row],[Beginn]]="Feiertag"),8/24,Tabelle1[[#This Row],[Ende]]-Tabelle1[[#This Row],[Beginn]]-Tabelle1[[#This Row],[Pause]]))</f>
        <v/>
      </c>
      <c r="J2490" s="2" t="str">
        <f>IF(ISNUMBER(Tabelle1[[#This Row],[Stunde]]),IF(Tabelle1[[#This Row],[Stunde]]&gt;0,Tabelle1[[#This Row],[Stunde]]*$J$1*24,""),"")</f>
        <v/>
      </c>
      <c r="K2490" t="str">
        <f>IF(MOD(Tabelle1[[#This Row],[Datum]],7)=1,SUMIF(Tabelle1[Datum],"&lt;="&amp;Tabelle1[[#This Row],[Datum]],Tabelle1[Betrag]),"")</f>
        <v/>
      </c>
      <c r="L2490" s="6" t="str">
        <f>IF(MOD(Tabelle1[[#This Row],[Datum]],7)=1,SUMIF(Tabelle1[Datum],"&lt;="&amp;Tabelle1[[#This Row],[Datum]],Tabelle1[Stunde]),"")</f>
        <v/>
      </c>
    </row>
    <row r="2491" spans="2:12" hidden="1">
      <c r="B2491">
        <f>IF(Tabelle1[[#This Row],[Datum]]&lt;1,"",YEAR(Tabelle1[[#This Row],[Datum]]))</f>
        <v>2031</v>
      </c>
      <c r="C2491">
        <f>IF(Tabelle1[[#This Row],[Datum]]&lt;1,"",MONTH(Tabelle1[[#This Row],[Datum]]))</f>
        <v>10</v>
      </c>
      <c r="D2491" t="str">
        <f>IF(Tabelle1[[#This Row],[Verdienst]]="","",_xlfn.ISOWEEKNUM(Tabelle1[[#This Row],[Datum]]))</f>
        <v/>
      </c>
      <c r="E2491" s="5">
        <v>48145</v>
      </c>
      <c r="F2491" s="4"/>
      <c r="G2491" s="4"/>
      <c r="I2491" s="6" t="str">
        <f>IF(Tabelle1[[#This Row],[Beginn]]&lt;1,"",IF(OR(Tabelle1[[#This Row],[Beginn]]="Urlaub",Tabelle1[[#This Row],[Beginn]]="Krank",Tabelle1[[#This Row],[Beginn]]="Feiertag"),8/24,Tabelle1[[#This Row],[Ende]]-Tabelle1[[#This Row],[Beginn]]-Tabelle1[[#This Row],[Pause]]))</f>
        <v/>
      </c>
      <c r="J2491" s="2" t="str">
        <f>IF(ISNUMBER(Tabelle1[[#This Row],[Stunde]]),IF(Tabelle1[[#This Row],[Stunde]]&gt;0,Tabelle1[[#This Row],[Stunde]]*$J$1*24,""),"")</f>
        <v/>
      </c>
      <c r="K2491" t="str">
        <f>IF(MOD(Tabelle1[[#This Row],[Datum]],7)=1,SUMIF(Tabelle1[Datum],"&lt;="&amp;Tabelle1[[#This Row],[Datum]],Tabelle1[Betrag]),"")</f>
        <v/>
      </c>
      <c r="L2491" s="6" t="str">
        <f>IF(MOD(Tabelle1[[#This Row],[Datum]],7)=1,SUMIF(Tabelle1[Datum],"&lt;="&amp;Tabelle1[[#This Row],[Datum]],Tabelle1[Stunde]),"")</f>
        <v/>
      </c>
    </row>
    <row r="2492" spans="2:12" hidden="1">
      <c r="B2492">
        <f>IF(Tabelle1[[#This Row],[Datum]]&lt;1,"",YEAR(Tabelle1[[#This Row],[Datum]]))</f>
        <v>2031</v>
      </c>
      <c r="C2492">
        <f>IF(Tabelle1[[#This Row],[Datum]]&lt;1,"",MONTH(Tabelle1[[#This Row],[Datum]]))</f>
        <v>10</v>
      </c>
      <c r="D2492" t="str">
        <f>IF(Tabelle1[[#This Row],[Verdienst]]="","",_xlfn.ISOWEEKNUM(Tabelle1[[#This Row],[Datum]]))</f>
        <v/>
      </c>
      <c r="E2492" s="5">
        <v>48146</v>
      </c>
      <c r="F2492" s="4"/>
      <c r="G2492" s="4"/>
      <c r="I2492" s="6" t="str">
        <f>IF(Tabelle1[[#This Row],[Beginn]]&lt;1,"",IF(OR(Tabelle1[[#This Row],[Beginn]]="Urlaub",Tabelle1[[#This Row],[Beginn]]="Krank",Tabelle1[[#This Row],[Beginn]]="Feiertag"),8/24,Tabelle1[[#This Row],[Ende]]-Tabelle1[[#This Row],[Beginn]]-Tabelle1[[#This Row],[Pause]]))</f>
        <v/>
      </c>
      <c r="J2492" s="2" t="str">
        <f>IF(ISNUMBER(Tabelle1[[#This Row],[Stunde]]),IF(Tabelle1[[#This Row],[Stunde]]&gt;0,Tabelle1[[#This Row],[Stunde]]*$J$1*24,""),"")</f>
        <v/>
      </c>
      <c r="K2492" t="str">
        <f>IF(MOD(Tabelle1[[#This Row],[Datum]],7)=1,SUMIF(Tabelle1[Datum],"&lt;="&amp;Tabelle1[[#This Row],[Datum]],Tabelle1[Betrag]),"")</f>
        <v/>
      </c>
      <c r="L2492" s="6" t="str">
        <f>IF(MOD(Tabelle1[[#This Row],[Datum]],7)=1,SUMIF(Tabelle1[Datum],"&lt;="&amp;Tabelle1[[#This Row],[Datum]],Tabelle1[Stunde]),"")</f>
        <v/>
      </c>
    </row>
    <row r="2493" spans="2:12" hidden="1">
      <c r="B2493">
        <f>IF(Tabelle1[[#This Row],[Datum]]&lt;1,"",YEAR(Tabelle1[[#This Row],[Datum]]))</f>
        <v>2031</v>
      </c>
      <c r="C2493">
        <f>IF(Tabelle1[[#This Row],[Datum]]&lt;1,"",MONTH(Tabelle1[[#This Row],[Datum]]))</f>
        <v>10</v>
      </c>
      <c r="D2493">
        <f>IF(Tabelle1[[#This Row],[Verdienst]]="","",_xlfn.ISOWEEKNUM(Tabelle1[[#This Row],[Datum]]))</f>
        <v>43</v>
      </c>
      <c r="E2493" s="5">
        <v>48147</v>
      </c>
      <c r="F2493" s="4"/>
      <c r="G2493" s="4"/>
      <c r="I2493" s="6" t="str">
        <f>IF(Tabelle1[[#This Row],[Beginn]]&lt;1,"",IF(OR(Tabelle1[[#This Row],[Beginn]]="Urlaub",Tabelle1[[#This Row],[Beginn]]="Krank",Tabelle1[[#This Row],[Beginn]]="Feiertag"),8/24,Tabelle1[[#This Row],[Ende]]-Tabelle1[[#This Row],[Beginn]]-Tabelle1[[#This Row],[Pause]]))</f>
        <v/>
      </c>
      <c r="J2493" s="2" t="str">
        <f>IF(ISNUMBER(Tabelle1[[#This Row],[Stunde]]),IF(Tabelle1[[#This Row],[Stunde]]&gt;0,Tabelle1[[#This Row],[Stunde]]*$J$1*24,""),"")</f>
        <v/>
      </c>
      <c r="K2493">
        <f>IF(MOD(Tabelle1[[#This Row],[Datum]],7)=1,SUMIF(Tabelle1[Datum],"&lt;="&amp;Tabelle1[[#This Row],[Datum]],Tabelle1[Betrag]),"")</f>
        <v>506.55999999999995</v>
      </c>
      <c r="L2493" s="6">
        <f>IF(MOD(Tabelle1[[#This Row],[Datum]],7)=1,SUMIF(Tabelle1[Datum],"&lt;="&amp;Tabelle1[[#This Row],[Datum]],Tabelle1[Stunde]),"")</f>
        <v>1.3333333333333333</v>
      </c>
    </row>
    <row r="2494" spans="2:12" hidden="1">
      <c r="B2494">
        <f>IF(Tabelle1[[#This Row],[Datum]]&lt;1,"",YEAR(Tabelle1[[#This Row],[Datum]]))</f>
        <v>2031</v>
      </c>
      <c r="C2494">
        <f>IF(Tabelle1[[#This Row],[Datum]]&lt;1,"",MONTH(Tabelle1[[#This Row],[Datum]]))</f>
        <v>10</v>
      </c>
      <c r="D2494" t="str">
        <f>IF(Tabelle1[[#This Row],[Verdienst]]="","",_xlfn.ISOWEEKNUM(Tabelle1[[#This Row],[Datum]]))</f>
        <v/>
      </c>
      <c r="E2494" s="5">
        <v>48148</v>
      </c>
      <c r="F2494" s="4"/>
      <c r="G2494" s="4"/>
      <c r="I2494" s="6" t="str">
        <f>IF(Tabelle1[[#This Row],[Beginn]]&lt;1,"",IF(OR(Tabelle1[[#This Row],[Beginn]]="Urlaub",Tabelle1[[#This Row],[Beginn]]="Krank",Tabelle1[[#This Row],[Beginn]]="Feiertag"),8/24,Tabelle1[[#This Row],[Ende]]-Tabelle1[[#This Row],[Beginn]]-Tabelle1[[#This Row],[Pause]]))</f>
        <v/>
      </c>
      <c r="J2494" s="2" t="str">
        <f>IF(ISNUMBER(Tabelle1[[#This Row],[Stunde]]),IF(Tabelle1[[#This Row],[Stunde]]&gt;0,Tabelle1[[#This Row],[Stunde]]*$J$1*24,""),"")</f>
        <v/>
      </c>
      <c r="K2494" t="str">
        <f>IF(MOD(Tabelle1[[#This Row],[Datum]],7)=1,SUMIF(Tabelle1[Datum],"&lt;="&amp;Tabelle1[[#This Row],[Datum]],Tabelle1[Betrag]),"")</f>
        <v/>
      </c>
      <c r="L2494" s="6" t="str">
        <f>IF(MOD(Tabelle1[[#This Row],[Datum]],7)=1,SUMIF(Tabelle1[Datum],"&lt;="&amp;Tabelle1[[#This Row],[Datum]],Tabelle1[Stunde]),"")</f>
        <v/>
      </c>
    </row>
    <row r="2495" spans="2:12" hidden="1">
      <c r="B2495">
        <f>IF(Tabelle1[[#This Row],[Datum]]&lt;1,"",YEAR(Tabelle1[[#This Row],[Datum]]))</f>
        <v>2031</v>
      </c>
      <c r="C2495">
        <f>IF(Tabelle1[[#This Row],[Datum]]&lt;1,"",MONTH(Tabelle1[[#This Row],[Datum]]))</f>
        <v>10</v>
      </c>
      <c r="D2495" t="str">
        <f>IF(Tabelle1[[#This Row],[Verdienst]]="","",_xlfn.ISOWEEKNUM(Tabelle1[[#This Row],[Datum]]))</f>
        <v/>
      </c>
      <c r="E2495" s="5">
        <v>48149</v>
      </c>
      <c r="F2495" s="4"/>
      <c r="G2495" s="4"/>
      <c r="I2495" s="6" t="str">
        <f>IF(Tabelle1[[#This Row],[Beginn]]&lt;1,"",IF(OR(Tabelle1[[#This Row],[Beginn]]="Urlaub",Tabelle1[[#This Row],[Beginn]]="Krank",Tabelle1[[#This Row],[Beginn]]="Feiertag"),8/24,Tabelle1[[#This Row],[Ende]]-Tabelle1[[#This Row],[Beginn]]-Tabelle1[[#This Row],[Pause]]))</f>
        <v/>
      </c>
      <c r="J2495" s="2" t="str">
        <f>IF(ISNUMBER(Tabelle1[[#This Row],[Stunde]]),IF(Tabelle1[[#This Row],[Stunde]]&gt;0,Tabelle1[[#This Row],[Stunde]]*$J$1*24,""),"")</f>
        <v/>
      </c>
      <c r="K2495" t="str">
        <f>IF(MOD(Tabelle1[[#This Row],[Datum]],7)=1,SUMIF(Tabelle1[Datum],"&lt;="&amp;Tabelle1[[#This Row],[Datum]],Tabelle1[Betrag]),"")</f>
        <v/>
      </c>
      <c r="L2495" s="6" t="str">
        <f>IF(MOD(Tabelle1[[#This Row],[Datum]],7)=1,SUMIF(Tabelle1[Datum],"&lt;="&amp;Tabelle1[[#This Row],[Datum]],Tabelle1[Stunde]),"")</f>
        <v/>
      </c>
    </row>
    <row r="2496" spans="2:12" hidden="1">
      <c r="B2496">
        <f>IF(Tabelle1[[#This Row],[Datum]]&lt;1,"",YEAR(Tabelle1[[#This Row],[Datum]]))</f>
        <v>2031</v>
      </c>
      <c r="C2496">
        <f>IF(Tabelle1[[#This Row],[Datum]]&lt;1,"",MONTH(Tabelle1[[#This Row],[Datum]]))</f>
        <v>10</v>
      </c>
      <c r="D2496" t="str">
        <f>IF(Tabelle1[[#This Row],[Verdienst]]="","",_xlfn.ISOWEEKNUM(Tabelle1[[#This Row],[Datum]]))</f>
        <v/>
      </c>
      <c r="E2496" s="5">
        <v>48150</v>
      </c>
      <c r="F2496" s="4"/>
      <c r="G2496" s="4"/>
      <c r="I2496" s="6" t="str">
        <f>IF(Tabelle1[[#This Row],[Beginn]]&lt;1,"",IF(OR(Tabelle1[[#This Row],[Beginn]]="Urlaub",Tabelle1[[#This Row],[Beginn]]="Krank",Tabelle1[[#This Row],[Beginn]]="Feiertag"),8/24,Tabelle1[[#This Row],[Ende]]-Tabelle1[[#This Row],[Beginn]]-Tabelle1[[#This Row],[Pause]]))</f>
        <v/>
      </c>
      <c r="J2496" s="2" t="str">
        <f>IF(ISNUMBER(Tabelle1[[#This Row],[Stunde]]),IF(Tabelle1[[#This Row],[Stunde]]&gt;0,Tabelle1[[#This Row],[Stunde]]*$J$1*24,""),"")</f>
        <v/>
      </c>
      <c r="K2496" t="str">
        <f>IF(MOD(Tabelle1[[#This Row],[Datum]],7)=1,SUMIF(Tabelle1[Datum],"&lt;="&amp;Tabelle1[[#This Row],[Datum]],Tabelle1[Betrag]),"")</f>
        <v/>
      </c>
      <c r="L2496" s="6" t="str">
        <f>IF(MOD(Tabelle1[[#This Row],[Datum]],7)=1,SUMIF(Tabelle1[Datum],"&lt;="&amp;Tabelle1[[#This Row],[Datum]],Tabelle1[Stunde]),"")</f>
        <v/>
      </c>
    </row>
    <row r="2497" spans="2:12" hidden="1">
      <c r="B2497">
        <f>IF(Tabelle1[[#This Row],[Datum]]&lt;1,"",YEAR(Tabelle1[[#This Row],[Datum]]))</f>
        <v>2031</v>
      </c>
      <c r="C2497">
        <f>IF(Tabelle1[[#This Row],[Datum]]&lt;1,"",MONTH(Tabelle1[[#This Row],[Datum]]))</f>
        <v>10</v>
      </c>
      <c r="D2497" t="str">
        <f>IF(Tabelle1[[#This Row],[Verdienst]]="","",_xlfn.ISOWEEKNUM(Tabelle1[[#This Row],[Datum]]))</f>
        <v/>
      </c>
      <c r="E2497" s="5">
        <v>48151</v>
      </c>
      <c r="F2497" s="4"/>
      <c r="G2497" s="4"/>
      <c r="I2497" s="6" t="str">
        <f>IF(Tabelle1[[#This Row],[Beginn]]&lt;1,"",IF(OR(Tabelle1[[#This Row],[Beginn]]="Urlaub",Tabelle1[[#This Row],[Beginn]]="Krank",Tabelle1[[#This Row],[Beginn]]="Feiertag"),8/24,Tabelle1[[#This Row],[Ende]]-Tabelle1[[#This Row],[Beginn]]-Tabelle1[[#This Row],[Pause]]))</f>
        <v/>
      </c>
      <c r="J2497" s="2" t="str">
        <f>IF(ISNUMBER(Tabelle1[[#This Row],[Stunde]]),IF(Tabelle1[[#This Row],[Stunde]]&gt;0,Tabelle1[[#This Row],[Stunde]]*$J$1*24,""),"")</f>
        <v/>
      </c>
      <c r="K2497" t="str">
        <f>IF(MOD(Tabelle1[[#This Row],[Datum]],7)=1,SUMIF(Tabelle1[Datum],"&lt;="&amp;Tabelle1[[#This Row],[Datum]],Tabelle1[Betrag]),"")</f>
        <v/>
      </c>
      <c r="L2497" s="6" t="str">
        <f>IF(MOD(Tabelle1[[#This Row],[Datum]],7)=1,SUMIF(Tabelle1[Datum],"&lt;="&amp;Tabelle1[[#This Row],[Datum]],Tabelle1[Stunde]),"")</f>
        <v/>
      </c>
    </row>
    <row r="2498" spans="2:12" hidden="1">
      <c r="B2498">
        <f>IF(Tabelle1[[#This Row],[Datum]]&lt;1,"",YEAR(Tabelle1[[#This Row],[Datum]]))</f>
        <v>2031</v>
      </c>
      <c r="C2498">
        <f>IF(Tabelle1[[#This Row],[Datum]]&lt;1,"",MONTH(Tabelle1[[#This Row],[Datum]]))</f>
        <v>10</v>
      </c>
      <c r="D2498" t="str">
        <f>IF(Tabelle1[[#This Row],[Verdienst]]="","",_xlfn.ISOWEEKNUM(Tabelle1[[#This Row],[Datum]]))</f>
        <v/>
      </c>
      <c r="E2498" s="5">
        <v>48152</v>
      </c>
      <c r="F2498" s="4"/>
      <c r="G2498" s="4"/>
      <c r="I2498" s="6" t="str">
        <f>IF(Tabelle1[[#This Row],[Beginn]]&lt;1,"",IF(OR(Tabelle1[[#This Row],[Beginn]]="Urlaub",Tabelle1[[#This Row],[Beginn]]="Krank",Tabelle1[[#This Row],[Beginn]]="Feiertag"),8/24,Tabelle1[[#This Row],[Ende]]-Tabelle1[[#This Row],[Beginn]]-Tabelle1[[#This Row],[Pause]]))</f>
        <v/>
      </c>
      <c r="J2498" s="2" t="str">
        <f>IF(ISNUMBER(Tabelle1[[#This Row],[Stunde]]),IF(Tabelle1[[#This Row],[Stunde]]&gt;0,Tabelle1[[#This Row],[Stunde]]*$J$1*24,""),"")</f>
        <v/>
      </c>
      <c r="K2498" t="str">
        <f>IF(MOD(Tabelle1[[#This Row],[Datum]],7)=1,SUMIF(Tabelle1[Datum],"&lt;="&amp;Tabelle1[[#This Row],[Datum]],Tabelle1[Betrag]),"")</f>
        <v/>
      </c>
      <c r="L2498" s="6" t="str">
        <f>IF(MOD(Tabelle1[[#This Row],[Datum]],7)=1,SUMIF(Tabelle1[Datum],"&lt;="&amp;Tabelle1[[#This Row],[Datum]],Tabelle1[Stunde]),"")</f>
        <v/>
      </c>
    </row>
    <row r="2499" spans="2:12" hidden="1">
      <c r="B2499">
        <f>IF(Tabelle1[[#This Row],[Datum]]&lt;1,"",YEAR(Tabelle1[[#This Row],[Datum]]))</f>
        <v>2031</v>
      </c>
      <c r="C2499">
        <f>IF(Tabelle1[[#This Row],[Datum]]&lt;1,"",MONTH(Tabelle1[[#This Row],[Datum]]))</f>
        <v>11</v>
      </c>
      <c r="D2499" t="str">
        <f>IF(Tabelle1[[#This Row],[Verdienst]]="","",_xlfn.ISOWEEKNUM(Tabelle1[[#This Row],[Datum]]))</f>
        <v/>
      </c>
      <c r="E2499" s="5">
        <v>48153</v>
      </c>
      <c r="F2499" s="4"/>
      <c r="G2499" s="4"/>
      <c r="I2499" s="6" t="str">
        <f>IF(Tabelle1[[#This Row],[Beginn]]&lt;1,"",IF(OR(Tabelle1[[#This Row],[Beginn]]="Urlaub",Tabelle1[[#This Row],[Beginn]]="Krank",Tabelle1[[#This Row],[Beginn]]="Feiertag"),8/24,Tabelle1[[#This Row],[Ende]]-Tabelle1[[#This Row],[Beginn]]-Tabelle1[[#This Row],[Pause]]))</f>
        <v/>
      </c>
      <c r="J2499" s="2" t="str">
        <f>IF(ISNUMBER(Tabelle1[[#This Row],[Stunde]]),IF(Tabelle1[[#This Row],[Stunde]]&gt;0,Tabelle1[[#This Row],[Stunde]]*$J$1*24,""),"")</f>
        <v/>
      </c>
      <c r="K2499" t="str">
        <f>IF(MOD(Tabelle1[[#This Row],[Datum]],7)=1,SUMIF(Tabelle1[Datum],"&lt;="&amp;Tabelle1[[#This Row],[Datum]],Tabelle1[Betrag]),"")</f>
        <v/>
      </c>
      <c r="L2499" s="6" t="str">
        <f>IF(MOD(Tabelle1[[#This Row],[Datum]],7)=1,SUMIF(Tabelle1[Datum],"&lt;="&amp;Tabelle1[[#This Row],[Datum]],Tabelle1[Stunde]),"")</f>
        <v/>
      </c>
    </row>
    <row r="2500" spans="2:12" hidden="1">
      <c r="B2500">
        <f>IF(Tabelle1[[#This Row],[Datum]]&lt;1,"",YEAR(Tabelle1[[#This Row],[Datum]]))</f>
        <v>2031</v>
      </c>
      <c r="C2500">
        <f>IF(Tabelle1[[#This Row],[Datum]]&lt;1,"",MONTH(Tabelle1[[#This Row],[Datum]]))</f>
        <v>11</v>
      </c>
      <c r="D2500">
        <f>IF(Tabelle1[[#This Row],[Verdienst]]="","",_xlfn.ISOWEEKNUM(Tabelle1[[#This Row],[Datum]]))</f>
        <v>44</v>
      </c>
      <c r="E2500" s="5">
        <v>48154</v>
      </c>
      <c r="F2500" s="4"/>
      <c r="G2500" s="4"/>
      <c r="I2500" s="6" t="str">
        <f>IF(Tabelle1[[#This Row],[Beginn]]&lt;1,"",IF(OR(Tabelle1[[#This Row],[Beginn]]="Urlaub",Tabelle1[[#This Row],[Beginn]]="Krank",Tabelle1[[#This Row],[Beginn]]="Feiertag"),8/24,Tabelle1[[#This Row],[Ende]]-Tabelle1[[#This Row],[Beginn]]-Tabelle1[[#This Row],[Pause]]))</f>
        <v/>
      </c>
      <c r="J2500" s="2" t="str">
        <f>IF(ISNUMBER(Tabelle1[[#This Row],[Stunde]]),IF(Tabelle1[[#This Row],[Stunde]]&gt;0,Tabelle1[[#This Row],[Stunde]]*$J$1*24,""),"")</f>
        <v/>
      </c>
      <c r="K2500">
        <f>IF(MOD(Tabelle1[[#This Row],[Datum]],7)=1,SUMIF(Tabelle1[Datum],"&lt;="&amp;Tabelle1[[#This Row],[Datum]],Tabelle1[Betrag]),"")</f>
        <v>506.55999999999995</v>
      </c>
      <c r="L2500" s="6">
        <f>IF(MOD(Tabelle1[[#This Row],[Datum]],7)=1,SUMIF(Tabelle1[Datum],"&lt;="&amp;Tabelle1[[#This Row],[Datum]],Tabelle1[Stunde]),"")</f>
        <v>1.3333333333333333</v>
      </c>
    </row>
    <row r="2501" spans="2:12" hidden="1">
      <c r="B2501">
        <f>IF(Tabelle1[[#This Row],[Datum]]&lt;1,"",YEAR(Tabelle1[[#This Row],[Datum]]))</f>
        <v>2031</v>
      </c>
      <c r="C2501">
        <f>IF(Tabelle1[[#This Row],[Datum]]&lt;1,"",MONTH(Tabelle1[[#This Row],[Datum]]))</f>
        <v>11</v>
      </c>
      <c r="D2501" t="str">
        <f>IF(Tabelle1[[#This Row],[Verdienst]]="","",_xlfn.ISOWEEKNUM(Tabelle1[[#This Row],[Datum]]))</f>
        <v/>
      </c>
      <c r="E2501" s="5">
        <v>48155</v>
      </c>
      <c r="F2501" s="4"/>
      <c r="G2501" s="4"/>
      <c r="I2501" s="6" t="str">
        <f>IF(Tabelle1[[#This Row],[Beginn]]&lt;1,"",IF(OR(Tabelle1[[#This Row],[Beginn]]="Urlaub",Tabelle1[[#This Row],[Beginn]]="Krank",Tabelle1[[#This Row],[Beginn]]="Feiertag"),8/24,Tabelle1[[#This Row],[Ende]]-Tabelle1[[#This Row],[Beginn]]-Tabelle1[[#This Row],[Pause]]))</f>
        <v/>
      </c>
      <c r="J2501" s="2" t="str">
        <f>IF(ISNUMBER(Tabelle1[[#This Row],[Stunde]]),IF(Tabelle1[[#This Row],[Stunde]]&gt;0,Tabelle1[[#This Row],[Stunde]]*$J$1*24,""),"")</f>
        <v/>
      </c>
      <c r="K2501" t="str">
        <f>IF(MOD(Tabelle1[[#This Row],[Datum]],7)=1,SUMIF(Tabelle1[Datum],"&lt;="&amp;Tabelle1[[#This Row],[Datum]],Tabelle1[Betrag]),"")</f>
        <v/>
      </c>
      <c r="L2501" s="6" t="str">
        <f>IF(MOD(Tabelle1[[#This Row],[Datum]],7)=1,SUMIF(Tabelle1[Datum],"&lt;="&amp;Tabelle1[[#This Row],[Datum]],Tabelle1[Stunde]),"")</f>
        <v/>
      </c>
    </row>
    <row r="2502" spans="2:12" hidden="1">
      <c r="B2502">
        <f>IF(Tabelle1[[#This Row],[Datum]]&lt;1,"",YEAR(Tabelle1[[#This Row],[Datum]]))</f>
        <v>2031</v>
      </c>
      <c r="C2502">
        <f>IF(Tabelle1[[#This Row],[Datum]]&lt;1,"",MONTH(Tabelle1[[#This Row],[Datum]]))</f>
        <v>11</v>
      </c>
      <c r="D2502" t="str">
        <f>IF(Tabelle1[[#This Row],[Verdienst]]="","",_xlfn.ISOWEEKNUM(Tabelle1[[#This Row],[Datum]]))</f>
        <v/>
      </c>
      <c r="E2502" s="5">
        <v>48156</v>
      </c>
      <c r="F2502" s="4"/>
      <c r="G2502" s="4"/>
      <c r="I2502" s="6" t="str">
        <f>IF(Tabelle1[[#This Row],[Beginn]]&lt;1,"",IF(OR(Tabelle1[[#This Row],[Beginn]]="Urlaub",Tabelle1[[#This Row],[Beginn]]="Krank",Tabelle1[[#This Row],[Beginn]]="Feiertag"),8/24,Tabelle1[[#This Row],[Ende]]-Tabelle1[[#This Row],[Beginn]]-Tabelle1[[#This Row],[Pause]]))</f>
        <v/>
      </c>
      <c r="J2502" s="2" t="str">
        <f>IF(ISNUMBER(Tabelle1[[#This Row],[Stunde]]),IF(Tabelle1[[#This Row],[Stunde]]&gt;0,Tabelle1[[#This Row],[Stunde]]*$J$1*24,""),"")</f>
        <v/>
      </c>
      <c r="K2502" t="str">
        <f>IF(MOD(Tabelle1[[#This Row],[Datum]],7)=1,SUMIF(Tabelle1[Datum],"&lt;="&amp;Tabelle1[[#This Row],[Datum]],Tabelle1[Betrag]),"")</f>
        <v/>
      </c>
      <c r="L2502" s="6" t="str">
        <f>IF(MOD(Tabelle1[[#This Row],[Datum]],7)=1,SUMIF(Tabelle1[Datum],"&lt;="&amp;Tabelle1[[#This Row],[Datum]],Tabelle1[Stunde]),"")</f>
        <v/>
      </c>
    </row>
    <row r="2503" spans="2:12" hidden="1">
      <c r="B2503">
        <f>IF(Tabelle1[[#This Row],[Datum]]&lt;1,"",YEAR(Tabelle1[[#This Row],[Datum]]))</f>
        <v>2031</v>
      </c>
      <c r="C2503">
        <f>IF(Tabelle1[[#This Row],[Datum]]&lt;1,"",MONTH(Tabelle1[[#This Row],[Datum]]))</f>
        <v>11</v>
      </c>
      <c r="D2503" t="str">
        <f>IF(Tabelle1[[#This Row],[Verdienst]]="","",_xlfn.ISOWEEKNUM(Tabelle1[[#This Row],[Datum]]))</f>
        <v/>
      </c>
      <c r="E2503" s="5">
        <v>48157</v>
      </c>
      <c r="F2503" s="4"/>
      <c r="G2503" s="4"/>
      <c r="I2503" s="6" t="str">
        <f>IF(Tabelle1[[#This Row],[Beginn]]&lt;1,"",IF(OR(Tabelle1[[#This Row],[Beginn]]="Urlaub",Tabelle1[[#This Row],[Beginn]]="Krank",Tabelle1[[#This Row],[Beginn]]="Feiertag"),8/24,Tabelle1[[#This Row],[Ende]]-Tabelle1[[#This Row],[Beginn]]-Tabelle1[[#This Row],[Pause]]))</f>
        <v/>
      </c>
      <c r="J2503" s="2" t="str">
        <f>IF(ISNUMBER(Tabelle1[[#This Row],[Stunde]]),IF(Tabelle1[[#This Row],[Stunde]]&gt;0,Tabelle1[[#This Row],[Stunde]]*$J$1*24,""),"")</f>
        <v/>
      </c>
      <c r="K2503" t="str">
        <f>IF(MOD(Tabelle1[[#This Row],[Datum]],7)=1,SUMIF(Tabelle1[Datum],"&lt;="&amp;Tabelle1[[#This Row],[Datum]],Tabelle1[Betrag]),"")</f>
        <v/>
      </c>
      <c r="L2503" s="6" t="str">
        <f>IF(MOD(Tabelle1[[#This Row],[Datum]],7)=1,SUMIF(Tabelle1[Datum],"&lt;="&amp;Tabelle1[[#This Row],[Datum]],Tabelle1[Stunde]),"")</f>
        <v/>
      </c>
    </row>
    <row r="2504" spans="2:12" hidden="1">
      <c r="B2504">
        <f>IF(Tabelle1[[#This Row],[Datum]]&lt;1,"",YEAR(Tabelle1[[#This Row],[Datum]]))</f>
        <v>2031</v>
      </c>
      <c r="C2504">
        <f>IF(Tabelle1[[#This Row],[Datum]]&lt;1,"",MONTH(Tabelle1[[#This Row],[Datum]]))</f>
        <v>11</v>
      </c>
      <c r="D2504" t="str">
        <f>IF(Tabelle1[[#This Row],[Verdienst]]="","",_xlfn.ISOWEEKNUM(Tabelle1[[#This Row],[Datum]]))</f>
        <v/>
      </c>
      <c r="E2504" s="5">
        <v>48158</v>
      </c>
      <c r="F2504" s="4"/>
      <c r="G2504" s="4"/>
      <c r="I2504" s="6" t="str">
        <f>IF(Tabelle1[[#This Row],[Beginn]]&lt;1,"",IF(OR(Tabelle1[[#This Row],[Beginn]]="Urlaub",Tabelle1[[#This Row],[Beginn]]="Krank",Tabelle1[[#This Row],[Beginn]]="Feiertag"),8/24,Tabelle1[[#This Row],[Ende]]-Tabelle1[[#This Row],[Beginn]]-Tabelle1[[#This Row],[Pause]]))</f>
        <v/>
      </c>
      <c r="J2504" s="2" t="str">
        <f>IF(ISNUMBER(Tabelle1[[#This Row],[Stunde]]),IF(Tabelle1[[#This Row],[Stunde]]&gt;0,Tabelle1[[#This Row],[Stunde]]*$J$1*24,""),"")</f>
        <v/>
      </c>
      <c r="K2504" t="str">
        <f>IF(MOD(Tabelle1[[#This Row],[Datum]],7)=1,SUMIF(Tabelle1[Datum],"&lt;="&amp;Tabelle1[[#This Row],[Datum]],Tabelle1[Betrag]),"")</f>
        <v/>
      </c>
      <c r="L2504" s="6" t="str">
        <f>IF(MOD(Tabelle1[[#This Row],[Datum]],7)=1,SUMIF(Tabelle1[Datum],"&lt;="&amp;Tabelle1[[#This Row],[Datum]],Tabelle1[Stunde]),"")</f>
        <v/>
      </c>
    </row>
    <row r="2505" spans="2:12" hidden="1">
      <c r="B2505">
        <f>IF(Tabelle1[[#This Row],[Datum]]&lt;1,"",YEAR(Tabelle1[[#This Row],[Datum]]))</f>
        <v>2031</v>
      </c>
      <c r="C2505">
        <f>IF(Tabelle1[[#This Row],[Datum]]&lt;1,"",MONTH(Tabelle1[[#This Row],[Datum]]))</f>
        <v>11</v>
      </c>
      <c r="D2505" t="str">
        <f>IF(Tabelle1[[#This Row],[Verdienst]]="","",_xlfn.ISOWEEKNUM(Tabelle1[[#This Row],[Datum]]))</f>
        <v/>
      </c>
      <c r="E2505" s="5">
        <v>48159</v>
      </c>
      <c r="F2505" s="4"/>
      <c r="G2505" s="4"/>
      <c r="I2505" s="6" t="str">
        <f>IF(Tabelle1[[#This Row],[Beginn]]&lt;1,"",IF(OR(Tabelle1[[#This Row],[Beginn]]="Urlaub",Tabelle1[[#This Row],[Beginn]]="Krank",Tabelle1[[#This Row],[Beginn]]="Feiertag"),8/24,Tabelle1[[#This Row],[Ende]]-Tabelle1[[#This Row],[Beginn]]-Tabelle1[[#This Row],[Pause]]))</f>
        <v/>
      </c>
      <c r="J2505" s="2" t="str">
        <f>IF(ISNUMBER(Tabelle1[[#This Row],[Stunde]]),IF(Tabelle1[[#This Row],[Stunde]]&gt;0,Tabelle1[[#This Row],[Stunde]]*$J$1*24,""),"")</f>
        <v/>
      </c>
      <c r="K2505" t="str">
        <f>IF(MOD(Tabelle1[[#This Row],[Datum]],7)=1,SUMIF(Tabelle1[Datum],"&lt;="&amp;Tabelle1[[#This Row],[Datum]],Tabelle1[Betrag]),"")</f>
        <v/>
      </c>
      <c r="L2505" s="6" t="str">
        <f>IF(MOD(Tabelle1[[#This Row],[Datum]],7)=1,SUMIF(Tabelle1[Datum],"&lt;="&amp;Tabelle1[[#This Row],[Datum]],Tabelle1[Stunde]),"")</f>
        <v/>
      </c>
    </row>
    <row r="2506" spans="2:12" hidden="1">
      <c r="B2506">
        <f>IF(Tabelle1[[#This Row],[Datum]]&lt;1,"",YEAR(Tabelle1[[#This Row],[Datum]]))</f>
        <v>2031</v>
      </c>
      <c r="C2506">
        <f>IF(Tabelle1[[#This Row],[Datum]]&lt;1,"",MONTH(Tabelle1[[#This Row],[Datum]]))</f>
        <v>11</v>
      </c>
      <c r="D2506" t="str">
        <f>IF(Tabelle1[[#This Row],[Verdienst]]="","",_xlfn.ISOWEEKNUM(Tabelle1[[#This Row],[Datum]]))</f>
        <v/>
      </c>
      <c r="E2506" s="5">
        <v>48160</v>
      </c>
      <c r="F2506" s="4"/>
      <c r="G2506" s="4"/>
      <c r="I2506" s="6" t="str">
        <f>IF(Tabelle1[[#This Row],[Beginn]]&lt;1,"",IF(OR(Tabelle1[[#This Row],[Beginn]]="Urlaub",Tabelle1[[#This Row],[Beginn]]="Krank",Tabelle1[[#This Row],[Beginn]]="Feiertag"),8/24,Tabelle1[[#This Row],[Ende]]-Tabelle1[[#This Row],[Beginn]]-Tabelle1[[#This Row],[Pause]]))</f>
        <v/>
      </c>
      <c r="J2506" s="2" t="str">
        <f>IF(ISNUMBER(Tabelle1[[#This Row],[Stunde]]),IF(Tabelle1[[#This Row],[Stunde]]&gt;0,Tabelle1[[#This Row],[Stunde]]*$J$1*24,""),"")</f>
        <v/>
      </c>
      <c r="K2506" t="str">
        <f>IF(MOD(Tabelle1[[#This Row],[Datum]],7)=1,SUMIF(Tabelle1[Datum],"&lt;="&amp;Tabelle1[[#This Row],[Datum]],Tabelle1[Betrag]),"")</f>
        <v/>
      </c>
      <c r="L2506" s="6" t="str">
        <f>IF(MOD(Tabelle1[[#This Row],[Datum]],7)=1,SUMIF(Tabelle1[Datum],"&lt;="&amp;Tabelle1[[#This Row],[Datum]],Tabelle1[Stunde]),"")</f>
        <v/>
      </c>
    </row>
    <row r="2507" spans="2:12" hidden="1">
      <c r="B2507">
        <f>IF(Tabelle1[[#This Row],[Datum]]&lt;1,"",YEAR(Tabelle1[[#This Row],[Datum]]))</f>
        <v>2031</v>
      </c>
      <c r="C2507">
        <f>IF(Tabelle1[[#This Row],[Datum]]&lt;1,"",MONTH(Tabelle1[[#This Row],[Datum]]))</f>
        <v>11</v>
      </c>
      <c r="D2507">
        <f>IF(Tabelle1[[#This Row],[Verdienst]]="","",_xlfn.ISOWEEKNUM(Tabelle1[[#This Row],[Datum]]))</f>
        <v>45</v>
      </c>
      <c r="E2507" s="5">
        <v>48161</v>
      </c>
      <c r="F2507" s="4"/>
      <c r="G2507" s="4"/>
      <c r="I2507" s="6" t="str">
        <f>IF(Tabelle1[[#This Row],[Beginn]]&lt;1,"",IF(OR(Tabelle1[[#This Row],[Beginn]]="Urlaub",Tabelle1[[#This Row],[Beginn]]="Krank",Tabelle1[[#This Row],[Beginn]]="Feiertag"),8/24,Tabelle1[[#This Row],[Ende]]-Tabelle1[[#This Row],[Beginn]]-Tabelle1[[#This Row],[Pause]]))</f>
        <v/>
      </c>
      <c r="J2507" s="2" t="str">
        <f>IF(ISNUMBER(Tabelle1[[#This Row],[Stunde]]),IF(Tabelle1[[#This Row],[Stunde]]&gt;0,Tabelle1[[#This Row],[Stunde]]*$J$1*24,""),"")</f>
        <v/>
      </c>
      <c r="K2507">
        <f>IF(MOD(Tabelle1[[#This Row],[Datum]],7)=1,SUMIF(Tabelle1[Datum],"&lt;="&amp;Tabelle1[[#This Row],[Datum]],Tabelle1[Betrag]),"")</f>
        <v>506.55999999999995</v>
      </c>
      <c r="L2507" s="6">
        <f>IF(MOD(Tabelle1[[#This Row],[Datum]],7)=1,SUMIF(Tabelle1[Datum],"&lt;="&amp;Tabelle1[[#This Row],[Datum]],Tabelle1[Stunde]),"")</f>
        <v>1.3333333333333333</v>
      </c>
    </row>
    <row r="2508" spans="2:12" hidden="1">
      <c r="B2508">
        <f>IF(Tabelle1[[#This Row],[Datum]]&lt;1,"",YEAR(Tabelle1[[#This Row],[Datum]]))</f>
        <v>2031</v>
      </c>
      <c r="C2508">
        <f>IF(Tabelle1[[#This Row],[Datum]]&lt;1,"",MONTH(Tabelle1[[#This Row],[Datum]]))</f>
        <v>11</v>
      </c>
      <c r="D2508" t="str">
        <f>IF(Tabelle1[[#This Row],[Verdienst]]="","",_xlfn.ISOWEEKNUM(Tabelle1[[#This Row],[Datum]]))</f>
        <v/>
      </c>
      <c r="E2508" s="5">
        <v>48162</v>
      </c>
      <c r="F2508" s="4"/>
      <c r="G2508" s="4"/>
      <c r="I2508" s="6" t="str">
        <f>IF(Tabelle1[[#This Row],[Beginn]]&lt;1,"",IF(OR(Tabelle1[[#This Row],[Beginn]]="Urlaub",Tabelle1[[#This Row],[Beginn]]="Krank",Tabelle1[[#This Row],[Beginn]]="Feiertag"),8/24,Tabelle1[[#This Row],[Ende]]-Tabelle1[[#This Row],[Beginn]]-Tabelle1[[#This Row],[Pause]]))</f>
        <v/>
      </c>
      <c r="J2508" s="2" t="str">
        <f>IF(ISNUMBER(Tabelle1[[#This Row],[Stunde]]),IF(Tabelle1[[#This Row],[Stunde]]&gt;0,Tabelle1[[#This Row],[Stunde]]*$J$1*24,""),"")</f>
        <v/>
      </c>
      <c r="K2508" t="str">
        <f>IF(MOD(Tabelle1[[#This Row],[Datum]],7)=1,SUMIF(Tabelle1[Datum],"&lt;="&amp;Tabelle1[[#This Row],[Datum]],Tabelle1[Betrag]),"")</f>
        <v/>
      </c>
      <c r="L2508" s="6" t="str">
        <f>IF(MOD(Tabelle1[[#This Row],[Datum]],7)=1,SUMIF(Tabelle1[Datum],"&lt;="&amp;Tabelle1[[#This Row],[Datum]],Tabelle1[Stunde]),"")</f>
        <v/>
      </c>
    </row>
    <row r="2509" spans="2:12" hidden="1">
      <c r="B2509">
        <f>IF(Tabelle1[[#This Row],[Datum]]&lt;1,"",YEAR(Tabelle1[[#This Row],[Datum]]))</f>
        <v>2031</v>
      </c>
      <c r="C2509">
        <f>IF(Tabelle1[[#This Row],[Datum]]&lt;1,"",MONTH(Tabelle1[[#This Row],[Datum]]))</f>
        <v>11</v>
      </c>
      <c r="D2509" t="str">
        <f>IF(Tabelle1[[#This Row],[Verdienst]]="","",_xlfn.ISOWEEKNUM(Tabelle1[[#This Row],[Datum]]))</f>
        <v/>
      </c>
      <c r="E2509" s="5">
        <v>48163</v>
      </c>
      <c r="F2509" s="4"/>
      <c r="G2509" s="4"/>
      <c r="I2509" s="6" t="str">
        <f>IF(Tabelle1[[#This Row],[Beginn]]&lt;1,"",IF(OR(Tabelle1[[#This Row],[Beginn]]="Urlaub",Tabelle1[[#This Row],[Beginn]]="Krank",Tabelle1[[#This Row],[Beginn]]="Feiertag"),8/24,Tabelle1[[#This Row],[Ende]]-Tabelle1[[#This Row],[Beginn]]-Tabelle1[[#This Row],[Pause]]))</f>
        <v/>
      </c>
      <c r="J2509" s="2" t="str">
        <f>IF(ISNUMBER(Tabelle1[[#This Row],[Stunde]]),IF(Tabelle1[[#This Row],[Stunde]]&gt;0,Tabelle1[[#This Row],[Stunde]]*$J$1*24,""),"")</f>
        <v/>
      </c>
      <c r="K2509" t="str">
        <f>IF(MOD(Tabelle1[[#This Row],[Datum]],7)=1,SUMIF(Tabelle1[Datum],"&lt;="&amp;Tabelle1[[#This Row],[Datum]],Tabelle1[Betrag]),"")</f>
        <v/>
      </c>
      <c r="L2509" s="6" t="str">
        <f>IF(MOD(Tabelle1[[#This Row],[Datum]],7)=1,SUMIF(Tabelle1[Datum],"&lt;="&amp;Tabelle1[[#This Row],[Datum]],Tabelle1[Stunde]),"")</f>
        <v/>
      </c>
    </row>
    <row r="2510" spans="2:12" hidden="1">
      <c r="B2510">
        <f>IF(Tabelle1[[#This Row],[Datum]]&lt;1,"",YEAR(Tabelle1[[#This Row],[Datum]]))</f>
        <v>2031</v>
      </c>
      <c r="C2510">
        <f>IF(Tabelle1[[#This Row],[Datum]]&lt;1,"",MONTH(Tabelle1[[#This Row],[Datum]]))</f>
        <v>11</v>
      </c>
      <c r="D2510" t="str">
        <f>IF(Tabelle1[[#This Row],[Verdienst]]="","",_xlfn.ISOWEEKNUM(Tabelle1[[#This Row],[Datum]]))</f>
        <v/>
      </c>
      <c r="E2510" s="5">
        <v>48164</v>
      </c>
      <c r="F2510" s="4"/>
      <c r="G2510" s="4"/>
      <c r="I2510" s="6" t="str">
        <f>IF(Tabelle1[[#This Row],[Beginn]]&lt;1,"",IF(OR(Tabelle1[[#This Row],[Beginn]]="Urlaub",Tabelle1[[#This Row],[Beginn]]="Krank",Tabelle1[[#This Row],[Beginn]]="Feiertag"),8/24,Tabelle1[[#This Row],[Ende]]-Tabelle1[[#This Row],[Beginn]]-Tabelle1[[#This Row],[Pause]]))</f>
        <v/>
      </c>
      <c r="J2510" s="2" t="str">
        <f>IF(ISNUMBER(Tabelle1[[#This Row],[Stunde]]),IF(Tabelle1[[#This Row],[Stunde]]&gt;0,Tabelle1[[#This Row],[Stunde]]*$J$1*24,""),"")</f>
        <v/>
      </c>
      <c r="K2510" t="str">
        <f>IF(MOD(Tabelle1[[#This Row],[Datum]],7)=1,SUMIF(Tabelle1[Datum],"&lt;="&amp;Tabelle1[[#This Row],[Datum]],Tabelle1[Betrag]),"")</f>
        <v/>
      </c>
      <c r="L2510" s="6" t="str">
        <f>IF(MOD(Tabelle1[[#This Row],[Datum]],7)=1,SUMIF(Tabelle1[Datum],"&lt;="&amp;Tabelle1[[#This Row],[Datum]],Tabelle1[Stunde]),"")</f>
        <v/>
      </c>
    </row>
    <row r="2511" spans="2:12" hidden="1">
      <c r="B2511">
        <f>IF(Tabelle1[[#This Row],[Datum]]&lt;1,"",YEAR(Tabelle1[[#This Row],[Datum]]))</f>
        <v>2031</v>
      </c>
      <c r="C2511">
        <f>IF(Tabelle1[[#This Row],[Datum]]&lt;1,"",MONTH(Tabelle1[[#This Row],[Datum]]))</f>
        <v>11</v>
      </c>
      <c r="D2511" t="str">
        <f>IF(Tabelle1[[#This Row],[Verdienst]]="","",_xlfn.ISOWEEKNUM(Tabelle1[[#This Row],[Datum]]))</f>
        <v/>
      </c>
      <c r="E2511" s="5">
        <v>48165</v>
      </c>
      <c r="F2511" s="4"/>
      <c r="G2511" s="4"/>
      <c r="I2511" s="6" t="str">
        <f>IF(Tabelle1[[#This Row],[Beginn]]&lt;1,"",IF(OR(Tabelle1[[#This Row],[Beginn]]="Urlaub",Tabelle1[[#This Row],[Beginn]]="Krank",Tabelle1[[#This Row],[Beginn]]="Feiertag"),8/24,Tabelle1[[#This Row],[Ende]]-Tabelle1[[#This Row],[Beginn]]-Tabelle1[[#This Row],[Pause]]))</f>
        <v/>
      </c>
      <c r="J2511" s="2" t="str">
        <f>IF(ISNUMBER(Tabelle1[[#This Row],[Stunde]]),IF(Tabelle1[[#This Row],[Stunde]]&gt;0,Tabelle1[[#This Row],[Stunde]]*$J$1*24,""),"")</f>
        <v/>
      </c>
      <c r="K2511" t="str">
        <f>IF(MOD(Tabelle1[[#This Row],[Datum]],7)=1,SUMIF(Tabelle1[Datum],"&lt;="&amp;Tabelle1[[#This Row],[Datum]],Tabelle1[Betrag]),"")</f>
        <v/>
      </c>
      <c r="L2511" s="6" t="str">
        <f>IF(MOD(Tabelle1[[#This Row],[Datum]],7)=1,SUMIF(Tabelle1[Datum],"&lt;="&amp;Tabelle1[[#This Row],[Datum]],Tabelle1[Stunde]),"")</f>
        <v/>
      </c>
    </row>
    <row r="2512" spans="2:12" hidden="1">
      <c r="B2512">
        <f>IF(Tabelle1[[#This Row],[Datum]]&lt;1,"",YEAR(Tabelle1[[#This Row],[Datum]]))</f>
        <v>2031</v>
      </c>
      <c r="C2512">
        <f>IF(Tabelle1[[#This Row],[Datum]]&lt;1,"",MONTH(Tabelle1[[#This Row],[Datum]]))</f>
        <v>11</v>
      </c>
      <c r="D2512" t="str">
        <f>IF(Tabelle1[[#This Row],[Verdienst]]="","",_xlfn.ISOWEEKNUM(Tabelle1[[#This Row],[Datum]]))</f>
        <v/>
      </c>
      <c r="E2512" s="5">
        <v>48166</v>
      </c>
      <c r="F2512" s="4"/>
      <c r="G2512" s="4"/>
      <c r="I2512" s="6" t="str">
        <f>IF(Tabelle1[[#This Row],[Beginn]]&lt;1,"",IF(OR(Tabelle1[[#This Row],[Beginn]]="Urlaub",Tabelle1[[#This Row],[Beginn]]="Krank",Tabelle1[[#This Row],[Beginn]]="Feiertag"),8/24,Tabelle1[[#This Row],[Ende]]-Tabelle1[[#This Row],[Beginn]]-Tabelle1[[#This Row],[Pause]]))</f>
        <v/>
      </c>
      <c r="J2512" s="2" t="str">
        <f>IF(ISNUMBER(Tabelle1[[#This Row],[Stunde]]),IF(Tabelle1[[#This Row],[Stunde]]&gt;0,Tabelle1[[#This Row],[Stunde]]*$J$1*24,""),"")</f>
        <v/>
      </c>
      <c r="K2512" t="str">
        <f>IF(MOD(Tabelle1[[#This Row],[Datum]],7)=1,SUMIF(Tabelle1[Datum],"&lt;="&amp;Tabelle1[[#This Row],[Datum]],Tabelle1[Betrag]),"")</f>
        <v/>
      </c>
      <c r="L2512" s="6" t="str">
        <f>IF(MOD(Tabelle1[[#This Row],[Datum]],7)=1,SUMIF(Tabelle1[Datum],"&lt;="&amp;Tabelle1[[#This Row],[Datum]],Tabelle1[Stunde]),"")</f>
        <v/>
      </c>
    </row>
    <row r="2513" spans="2:12" hidden="1">
      <c r="B2513">
        <f>IF(Tabelle1[[#This Row],[Datum]]&lt;1,"",YEAR(Tabelle1[[#This Row],[Datum]]))</f>
        <v>2031</v>
      </c>
      <c r="C2513">
        <f>IF(Tabelle1[[#This Row],[Datum]]&lt;1,"",MONTH(Tabelle1[[#This Row],[Datum]]))</f>
        <v>11</v>
      </c>
      <c r="D2513" t="str">
        <f>IF(Tabelle1[[#This Row],[Verdienst]]="","",_xlfn.ISOWEEKNUM(Tabelle1[[#This Row],[Datum]]))</f>
        <v/>
      </c>
      <c r="E2513" s="5">
        <v>48167</v>
      </c>
      <c r="F2513" s="4"/>
      <c r="G2513" s="4"/>
      <c r="I2513" s="6" t="str">
        <f>IF(Tabelle1[[#This Row],[Beginn]]&lt;1,"",IF(OR(Tabelle1[[#This Row],[Beginn]]="Urlaub",Tabelle1[[#This Row],[Beginn]]="Krank",Tabelle1[[#This Row],[Beginn]]="Feiertag"),8/24,Tabelle1[[#This Row],[Ende]]-Tabelle1[[#This Row],[Beginn]]-Tabelle1[[#This Row],[Pause]]))</f>
        <v/>
      </c>
      <c r="J2513" s="2" t="str">
        <f>IF(ISNUMBER(Tabelle1[[#This Row],[Stunde]]),IF(Tabelle1[[#This Row],[Stunde]]&gt;0,Tabelle1[[#This Row],[Stunde]]*$J$1*24,""),"")</f>
        <v/>
      </c>
      <c r="K2513" t="str">
        <f>IF(MOD(Tabelle1[[#This Row],[Datum]],7)=1,SUMIF(Tabelle1[Datum],"&lt;="&amp;Tabelle1[[#This Row],[Datum]],Tabelle1[Betrag]),"")</f>
        <v/>
      </c>
      <c r="L2513" s="6" t="str">
        <f>IF(MOD(Tabelle1[[#This Row],[Datum]],7)=1,SUMIF(Tabelle1[Datum],"&lt;="&amp;Tabelle1[[#This Row],[Datum]],Tabelle1[Stunde]),"")</f>
        <v/>
      </c>
    </row>
    <row r="2514" spans="2:12" hidden="1">
      <c r="B2514">
        <f>IF(Tabelle1[[#This Row],[Datum]]&lt;1,"",YEAR(Tabelle1[[#This Row],[Datum]]))</f>
        <v>2031</v>
      </c>
      <c r="C2514">
        <f>IF(Tabelle1[[#This Row],[Datum]]&lt;1,"",MONTH(Tabelle1[[#This Row],[Datum]]))</f>
        <v>11</v>
      </c>
      <c r="D2514">
        <f>IF(Tabelle1[[#This Row],[Verdienst]]="","",_xlfn.ISOWEEKNUM(Tabelle1[[#This Row],[Datum]]))</f>
        <v>46</v>
      </c>
      <c r="E2514" s="5">
        <v>48168</v>
      </c>
      <c r="F2514" s="4"/>
      <c r="G2514" s="4"/>
      <c r="I2514" s="6" t="str">
        <f>IF(Tabelle1[[#This Row],[Beginn]]&lt;1,"",IF(OR(Tabelle1[[#This Row],[Beginn]]="Urlaub",Tabelle1[[#This Row],[Beginn]]="Krank",Tabelle1[[#This Row],[Beginn]]="Feiertag"),8/24,Tabelle1[[#This Row],[Ende]]-Tabelle1[[#This Row],[Beginn]]-Tabelle1[[#This Row],[Pause]]))</f>
        <v/>
      </c>
      <c r="J2514" s="2" t="str">
        <f>IF(ISNUMBER(Tabelle1[[#This Row],[Stunde]]),IF(Tabelle1[[#This Row],[Stunde]]&gt;0,Tabelle1[[#This Row],[Stunde]]*$J$1*24,""),"")</f>
        <v/>
      </c>
      <c r="K2514">
        <f>IF(MOD(Tabelle1[[#This Row],[Datum]],7)=1,SUMIF(Tabelle1[Datum],"&lt;="&amp;Tabelle1[[#This Row],[Datum]],Tabelle1[Betrag]),"")</f>
        <v>506.55999999999995</v>
      </c>
      <c r="L2514" s="6">
        <f>IF(MOD(Tabelle1[[#This Row],[Datum]],7)=1,SUMIF(Tabelle1[Datum],"&lt;="&amp;Tabelle1[[#This Row],[Datum]],Tabelle1[Stunde]),"")</f>
        <v>1.3333333333333333</v>
      </c>
    </row>
    <row r="2515" spans="2:12" hidden="1">
      <c r="B2515">
        <f>IF(Tabelle1[[#This Row],[Datum]]&lt;1,"",YEAR(Tabelle1[[#This Row],[Datum]]))</f>
        <v>2031</v>
      </c>
      <c r="C2515">
        <f>IF(Tabelle1[[#This Row],[Datum]]&lt;1,"",MONTH(Tabelle1[[#This Row],[Datum]]))</f>
        <v>11</v>
      </c>
      <c r="D2515" t="str">
        <f>IF(Tabelle1[[#This Row],[Verdienst]]="","",_xlfn.ISOWEEKNUM(Tabelle1[[#This Row],[Datum]]))</f>
        <v/>
      </c>
      <c r="E2515" s="5">
        <v>48169</v>
      </c>
      <c r="F2515" s="4"/>
      <c r="G2515" s="4"/>
      <c r="I2515" s="6" t="str">
        <f>IF(Tabelle1[[#This Row],[Beginn]]&lt;1,"",IF(OR(Tabelle1[[#This Row],[Beginn]]="Urlaub",Tabelle1[[#This Row],[Beginn]]="Krank",Tabelle1[[#This Row],[Beginn]]="Feiertag"),8/24,Tabelle1[[#This Row],[Ende]]-Tabelle1[[#This Row],[Beginn]]-Tabelle1[[#This Row],[Pause]]))</f>
        <v/>
      </c>
      <c r="J2515" s="2" t="str">
        <f>IF(ISNUMBER(Tabelle1[[#This Row],[Stunde]]),IF(Tabelle1[[#This Row],[Stunde]]&gt;0,Tabelle1[[#This Row],[Stunde]]*$J$1*24,""),"")</f>
        <v/>
      </c>
      <c r="K2515" t="str">
        <f>IF(MOD(Tabelle1[[#This Row],[Datum]],7)=1,SUMIF(Tabelle1[Datum],"&lt;="&amp;Tabelle1[[#This Row],[Datum]],Tabelle1[Betrag]),"")</f>
        <v/>
      </c>
      <c r="L2515" s="6" t="str">
        <f>IF(MOD(Tabelle1[[#This Row],[Datum]],7)=1,SUMIF(Tabelle1[Datum],"&lt;="&amp;Tabelle1[[#This Row],[Datum]],Tabelle1[Stunde]),"")</f>
        <v/>
      </c>
    </row>
    <row r="2516" spans="2:12" hidden="1">
      <c r="B2516">
        <f>IF(Tabelle1[[#This Row],[Datum]]&lt;1,"",YEAR(Tabelle1[[#This Row],[Datum]]))</f>
        <v>2031</v>
      </c>
      <c r="C2516">
        <f>IF(Tabelle1[[#This Row],[Datum]]&lt;1,"",MONTH(Tabelle1[[#This Row],[Datum]]))</f>
        <v>11</v>
      </c>
      <c r="D2516" t="str">
        <f>IF(Tabelle1[[#This Row],[Verdienst]]="","",_xlfn.ISOWEEKNUM(Tabelle1[[#This Row],[Datum]]))</f>
        <v/>
      </c>
      <c r="E2516" s="5">
        <v>48170</v>
      </c>
      <c r="F2516" s="4"/>
      <c r="G2516" s="4"/>
      <c r="I2516" s="6" t="str">
        <f>IF(Tabelle1[[#This Row],[Beginn]]&lt;1,"",IF(OR(Tabelle1[[#This Row],[Beginn]]="Urlaub",Tabelle1[[#This Row],[Beginn]]="Krank",Tabelle1[[#This Row],[Beginn]]="Feiertag"),8/24,Tabelle1[[#This Row],[Ende]]-Tabelle1[[#This Row],[Beginn]]-Tabelle1[[#This Row],[Pause]]))</f>
        <v/>
      </c>
      <c r="J2516" s="2" t="str">
        <f>IF(ISNUMBER(Tabelle1[[#This Row],[Stunde]]),IF(Tabelle1[[#This Row],[Stunde]]&gt;0,Tabelle1[[#This Row],[Stunde]]*$J$1*24,""),"")</f>
        <v/>
      </c>
      <c r="K2516" t="str">
        <f>IF(MOD(Tabelle1[[#This Row],[Datum]],7)=1,SUMIF(Tabelle1[Datum],"&lt;="&amp;Tabelle1[[#This Row],[Datum]],Tabelle1[Betrag]),"")</f>
        <v/>
      </c>
      <c r="L2516" s="6" t="str">
        <f>IF(MOD(Tabelle1[[#This Row],[Datum]],7)=1,SUMIF(Tabelle1[Datum],"&lt;="&amp;Tabelle1[[#This Row],[Datum]],Tabelle1[Stunde]),"")</f>
        <v/>
      </c>
    </row>
    <row r="2517" spans="2:12" hidden="1">
      <c r="B2517">
        <f>IF(Tabelle1[[#This Row],[Datum]]&lt;1,"",YEAR(Tabelle1[[#This Row],[Datum]]))</f>
        <v>2031</v>
      </c>
      <c r="C2517">
        <f>IF(Tabelle1[[#This Row],[Datum]]&lt;1,"",MONTH(Tabelle1[[#This Row],[Datum]]))</f>
        <v>11</v>
      </c>
      <c r="D2517" t="str">
        <f>IF(Tabelle1[[#This Row],[Verdienst]]="","",_xlfn.ISOWEEKNUM(Tabelle1[[#This Row],[Datum]]))</f>
        <v/>
      </c>
      <c r="E2517" s="5">
        <v>48171</v>
      </c>
      <c r="F2517" s="4"/>
      <c r="G2517" s="4"/>
      <c r="I2517" s="6" t="str">
        <f>IF(Tabelle1[[#This Row],[Beginn]]&lt;1,"",IF(OR(Tabelle1[[#This Row],[Beginn]]="Urlaub",Tabelle1[[#This Row],[Beginn]]="Krank",Tabelle1[[#This Row],[Beginn]]="Feiertag"),8/24,Tabelle1[[#This Row],[Ende]]-Tabelle1[[#This Row],[Beginn]]-Tabelle1[[#This Row],[Pause]]))</f>
        <v/>
      </c>
      <c r="J2517" s="2" t="str">
        <f>IF(ISNUMBER(Tabelle1[[#This Row],[Stunde]]),IF(Tabelle1[[#This Row],[Stunde]]&gt;0,Tabelle1[[#This Row],[Stunde]]*$J$1*24,""),"")</f>
        <v/>
      </c>
      <c r="K2517" t="str">
        <f>IF(MOD(Tabelle1[[#This Row],[Datum]],7)=1,SUMIF(Tabelle1[Datum],"&lt;="&amp;Tabelle1[[#This Row],[Datum]],Tabelle1[Betrag]),"")</f>
        <v/>
      </c>
      <c r="L2517" s="6" t="str">
        <f>IF(MOD(Tabelle1[[#This Row],[Datum]],7)=1,SUMIF(Tabelle1[Datum],"&lt;="&amp;Tabelle1[[#This Row],[Datum]],Tabelle1[Stunde]),"")</f>
        <v/>
      </c>
    </row>
    <row r="2518" spans="2:12" hidden="1">
      <c r="B2518">
        <f>IF(Tabelle1[[#This Row],[Datum]]&lt;1,"",YEAR(Tabelle1[[#This Row],[Datum]]))</f>
        <v>2031</v>
      </c>
      <c r="C2518">
        <f>IF(Tabelle1[[#This Row],[Datum]]&lt;1,"",MONTH(Tabelle1[[#This Row],[Datum]]))</f>
        <v>11</v>
      </c>
      <c r="D2518" t="str">
        <f>IF(Tabelle1[[#This Row],[Verdienst]]="","",_xlfn.ISOWEEKNUM(Tabelle1[[#This Row],[Datum]]))</f>
        <v/>
      </c>
      <c r="E2518" s="5">
        <v>48172</v>
      </c>
      <c r="F2518" s="4"/>
      <c r="G2518" s="4"/>
      <c r="I2518" s="6" t="str">
        <f>IF(Tabelle1[[#This Row],[Beginn]]&lt;1,"",IF(OR(Tabelle1[[#This Row],[Beginn]]="Urlaub",Tabelle1[[#This Row],[Beginn]]="Krank",Tabelle1[[#This Row],[Beginn]]="Feiertag"),8/24,Tabelle1[[#This Row],[Ende]]-Tabelle1[[#This Row],[Beginn]]-Tabelle1[[#This Row],[Pause]]))</f>
        <v/>
      </c>
      <c r="J2518" s="2" t="str">
        <f>IF(ISNUMBER(Tabelle1[[#This Row],[Stunde]]),IF(Tabelle1[[#This Row],[Stunde]]&gt;0,Tabelle1[[#This Row],[Stunde]]*$J$1*24,""),"")</f>
        <v/>
      </c>
      <c r="K2518" t="str">
        <f>IF(MOD(Tabelle1[[#This Row],[Datum]],7)=1,SUMIF(Tabelle1[Datum],"&lt;="&amp;Tabelle1[[#This Row],[Datum]],Tabelle1[Betrag]),"")</f>
        <v/>
      </c>
      <c r="L2518" s="6" t="str">
        <f>IF(MOD(Tabelle1[[#This Row],[Datum]],7)=1,SUMIF(Tabelle1[Datum],"&lt;="&amp;Tabelle1[[#This Row],[Datum]],Tabelle1[Stunde]),"")</f>
        <v/>
      </c>
    </row>
    <row r="2519" spans="2:12" hidden="1">
      <c r="B2519">
        <f>IF(Tabelle1[[#This Row],[Datum]]&lt;1,"",YEAR(Tabelle1[[#This Row],[Datum]]))</f>
        <v>2031</v>
      </c>
      <c r="C2519">
        <f>IF(Tabelle1[[#This Row],[Datum]]&lt;1,"",MONTH(Tabelle1[[#This Row],[Datum]]))</f>
        <v>11</v>
      </c>
      <c r="D2519" t="str">
        <f>IF(Tabelle1[[#This Row],[Verdienst]]="","",_xlfn.ISOWEEKNUM(Tabelle1[[#This Row],[Datum]]))</f>
        <v/>
      </c>
      <c r="E2519" s="5">
        <v>48173</v>
      </c>
      <c r="F2519" s="4"/>
      <c r="G2519" s="4"/>
      <c r="I2519" s="6" t="str">
        <f>IF(Tabelle1[[#This Row],[Beginn]]&lt;1,"",IF(OR(Tabelle1[[#This Row],[Beginn]]="Urlaub",Tabelle1[[#This Row],[Beginn]]="Krank",Tabelle1[[#This Row],[Beginn]]="Feiertag"),8/24,Tabelle1[[#This Row],[Ende]]-Tabelle1[[#This Row],[Beginn]]-Tabelle1[[#This Row],[Pause]]))</f>
        <v/>
      </c>
      <c r="J2519" s="2" t="str">
        <f>IF(ISNUMBER(Tabelle1[[#This Row],[Stunde]]),IF(Tabelle1[[#This Row],[Stunde]]&gt;0,Tabelle1[[#This Row],[Stunde]]*$J$1*24,""),"")</f>
        <v/>
      </c>
      <c r="K2519" t="str">
        <f>IF(MOD(Tabelle1[[#This Row],[Datum]],7)=1,SUMIF(Tabelle1[Datum],"&lt;="&amp;Tabelle1[[#This Row],[Datum]],Tabelle1[Betrag]),"")</f>
        <v/>
      </c>
      <c r="L2519" s="6" t="str">
        <f>IF(MOD(Tabelle1[[#This Row],[Datum]],7)=1,SUMIF(Tabelle1[Datum],"&lt;="&amp;Tabelle1[[#This Row],[Datum]],Tabelle1[Stunde]),"")</f>
        <v/>
      </c>
    </row>
    <row r="2520" spans="2:12" hidden="1">
      <c r="B2520">
        <f>IF(Tabelle1[[#This Row],[Datum]]&lt;1,"",YEAR(Tabelle1[[#This Row],[Datum]]))</f>
        <v>2031</v>
      </c>
      <c r="C2520">
        <f>IF(Tabelle1[[#This Row],[Datum]]&lt;1,"",MONTH(Tabelle1[[#This Row],[Datum]]))</f>
        <v>11</v>
      </c>
      <c r="D2520" t="str">
        <f>IF(Tabelle1[[#This Row],[Verdienst]]="","",_xlfn.ISOWEEKNUM(Tabelle1[[#This Row],[Datum]]))</f>
        <v/>
      </c>
      <c r="E2520" s="5">
        <v>48174</v>
      </c>
      <c r="F2520" s="4"/>
      <c r="G2520" s="4"/>
      <c r="I2520" s="6" t="str">
        <f>IF(Tabelle1[[#This Row],[Beginn]]&lt;1,"",IF(OR(Tabelle1[[#This Row],[Beginn]]="Urlaub",Tabelle1[[#This Row],[Beginn]]="Krank",Tabelle1[[#This Row],[Beginn]]="Feiertag"),8/24,Tabelle1[[#This Row],[Ende]]-Tabelle1[[#This Row],[Beginn]]-Tabelle1[[#This Row],[Pause]]))</f>
        <v/>
      </c>
      <c r="J2520" s="2" t="str">
        <f>IF(ISNUMBER(Tabelle1[[#This Row],[Stunde]]),IF(Tabelle1[[#This Row],[Stunde]]&gt;0,Tabelle1[[#This Row],[Stunde]]*$J$1*24,""),"")</f>
        <v/>
      </c>
      <c r="K2520" t="str">
        <f>IF(MOD(Tabelle1[[#This Row],[Datum]],7)=1,SUMIF(Tabelle1[Datum],"&lt;="&amp;Tabelle1[[#This Row],[Datum]],Tabelle1[Betrag]),"")</f>
        <v/>
      </c>
      <c r="L2520" s="6" t="str">
        <f>IF(MOD(Tabelle1[[#This Row],[Datum]],7)=1,SUMIF(Tabelle1[Datum],"&lt;="&amp;Tabelle1[[#This Row],[Datum]],Tabelle1[Stunde]),"")</f>
        <v/>
      </c>
    </row>
    <row r="2521" spans="2:12" hidden="1">
      <c r="B2521">
        <f>IF(Tabelle1[[#This Row],[Datum]]&lt;1,"",YEAR(Tabelle1[[#This Row],[Datum]]))</f>
        <v>2031</v>
      </c>
      <c r="C2521">
        <f>IF(Tabelle1[[#This Row],[Datum]]&lt;1,"",MONTH(Tabelle1[[#This Row],[Datum]]))</f>
        <v>11</v>
      </c>
      <c r="D2521">
        <f>IF(Tabelle1[[#This Row],[Verdienst]]="","",_xlfn.ISOWEEKNUM(Tabelle1[[#This Row],[Datum]]))</f>
        <v>47</v>
      </c>
      <c r="E2521" s="5">
        <v>48175</v>
      </c>
      <c r="F2521" s="4"/>
      <c r="G2521" s="4"/>
      <c r="I2521" s="6" t="str">
        <f>IF(Tabelle1[[#This Row],[Beginn]]&lt;1,"",IF(OR(Tabelle1[[#This Row],[Beginn]]="Urlaub",Tabelle1[[#This Row],[Beginn]]="Krank",Tabelle1[[#This Row],[Beginn]]="Feiertag"),8/24,Tabelle1[[#This Row],[Ende]]-Tabelle1[[#This Row],[Beginn]]-Tabelle1[[#This Row],[Pause]]))</f>
        <v/>
      </c>
      <c r="J2521" s="2" t="str">
        <f>IF(ISNUMBER(Tabelle1[[#This Row],[Stunde]]),IF(Tabelle1[[#This Row],[Stunde]]&gt;0,Tabelle1[[#This Row],[Stunde]]*$J$1*24,""),"")</f>
        <v/>
      </c>
      <c r="K2521">
        <f>IF(MOD(Tabelle1[[#This Row],[Datum]],7)=1,SUMIF(Tabelle1[Datum],"&lt;="&amp;Tabelle1[[#This Row],[Datum]],Tabelle1[Betrag]),"")</f>
        <v>506.55999999999995</v>
      </c>
      <c r="L2521" s="6">
        <f>IF(MOD(Tabelle1[[#This Row],[Datum]],7)=1,SUMIF(Tabelle1[Datum],"&lt;="&amp;Tabelle1[[#This Row],[Datum]],Tabelle1[Stunde]),"")</f>
        <v>1.3333333333333333</v>
      </c>
    </row>
    <row r="2522" spans="2:12" hidden="1">
      <c r="B2522">
        <f>IF(Tabelle1[[#This Row],[Datum]]&lt;1,"",YEAR(Tabelle1[[#This Row],[Datum]]))</f>
        <v>2031</v>
      </c>
      <c r="C2522">
        <f>IF(Tabelle1[[#This Row],[Datum]]&lt;1,"",MONTH(Tabelle1[[#This Row],[Datum]]))</f>
        <v>11</v>
      </c>
      <c r="D2522" t="str">
        <f>IF(Tabelle1[[#This Row],[Verdienst]]="","",_xlfn.ISOWEEKNUM(Tabelle1[[#This Row],[Datum]]))</f>
        <v/>
      </c>
      <c r="E2522" s="5">
        <v>48176</v>
      </c>
      <c r="F2522" s="4"/>
      <c r="G2522" s="4"/>
      <c r="I2522" s="6" t="str">
        <f>IF(Tabelle1[[#This Row],[Beginn]]&lt;1,"",IF(OR(Tabelle1[[#This Row],[Beginn]]="Urlaub",Tabelle1[[#This Row],[Beginn]]="Krank",Tabelle1[[#This Row],[Beginn]]="Feiertag"),8/24,Tabelle1[[#This Row],[Ende]]-Tabelle1[[#This Row],[Beginn]]-Tabelle1[[#This Row],[Pause]]))</f>
        <v/>
      </c>
      <c r="J2522" s="2" t="str">
        <f>IF(ISNUMBER(Tabelle1[[#This Row],[Stunde]]),IF(Tabelle1[[#This Row],[Stunde]]&gt;0,Tabelle1[[#This Row],[Stunde]]*$J$1*24,""),"")</f>
        <v/>
      </c>
      <c r="K2522" t="str">
        <f>IF(MOD(Tabelle1[[#This Row],[Datum]],7)=1,SUMIF(Tabelle1[Datum],"&lt;="&amp;Tabelle1[[#This Row],[Datum]],Tabelle1[Betrag]),"")</f>
        <v/>
      </c>
      <c r="L2522" s="6" t="str">
        <f>IF(MOD(Tabelle1[[#This Row],[Datum]],7)=1,SUMIF(Tabelle1[Datum],"&lt;="&amp;Tabelle1[[#This Row],[Datum]],Tabelle1[Stunde]),"")</f>
        <v/>
      </c>
    </row>
    <row r="2523" spans="2:12" hidden="1">
      <c r="B2523">
        <f>IF(Tabelle1[[#This Row],[Datum]]&lt;1,"",YEAR(Tabelle1[[#This Row],[Datum]]))</f>
        <v>2031</v>
      </c>
      <c r="C2523">
        <f>IF(Tabelle1[[#This Row],[Datum]]&lt;1,"",MONTH(Tabelle1[[#This Row],[Datum]]))</f>
        <v>11</v>
      </c>
      <c r="D2523" t="str">
        <f>IF(Tabelle1[[#This Row],[Verdienst]]="","",_xlfn.ISOWEEKNUM(Tabelle1[[#This Row],[Datum]]))</f>
        <v/>
      </c>
      <c r="E2523" s="5">
        <v>48177</v>
      </c>
      <c r="F2523" s="4"/>
      <c r="G2523" s="4"/>
      <c r="I2523" s="6" t="str">
        <f>IF(Tabelle1[[#This Row],[Beginn]]&lt;1,"",IF(OR(Tabelle1[[#This Row],[Beginn]]="Urlaub",Tabelle1[[#This Row],[Beginn]]="Krank",Tabelle1[[#This Row],[Beginn]]="Feiertag"),8/24,Tabelle1[[#This Row],[Ende]]-Tabelle1[[#This Row],[Beginn]]-Tabelle1[[#This Row],[Pause]]))</f>
        <v/>
      </c>
      <c r="J2523" s="2" t="str">
        <f>IF(ISNUMBER(Tabelle1[[#This Row],[Stunde]]),IF(Tabelle1[[#This Row],[Stunde]]&gt;0,Tabelle1[[#This Row],[Stunde]]*$J$1*24,""),"")</f>
        <v/>
      </c>
      <c r="K2523" t="str">
        <f>IF(MOD(Tabelle1[[#This Row],[Datum]],7)=1,SUMIF(Tabelle1[Datum],"&lt;="&amp;Tabelle1[[#This Row],[Datum]],Tabelle1[Betrag]),"")</f>
        <v/>
      </c>
      <c r="L2523" s="6" t="str">
        <f>IF(MOD(Tabelle1[[#This Row],[Datum]],7)=1,SUMIF(Tabelle1[Datum],"&lt;="&amp;Tabelle1[[#This Row],[Datum]],Tabelle1[Stunde]),"")</f>
        <v/>
      </c>
    </row>
    <row r="2524" spans="2:12" hidden="1">
      <c r="B2524">
        <f>IF(Tabelle1[[#This Row],[Datum]]&lt;1,"",YEAR(Tabelle1[[#This Row],[Datum]]))</f>
        <v>2031</v>
      </c>
      <c r="C2524">
        <f>IF(Tabelle1[[#This Row],[Datum]]&lt;1,"",MONTH(Tabelle1[[#This Row],[Datum]]))</f>
        <v>11</v>
      </c>
      <c r="D2524" t="str">
        <f>IF(Tabelle1[[#This Row],[Verdienst]]="","",_xlfn.ISOWEEKNUM(Tabelle1[[#This Row],[Datum]]))</f>
        <v/>
      </c>
      <c r="E2524" s="5">
        <v>48178</v>
      </c>
      <c r="F2524" s="4"/>
      <c r="G2524" s="4"/>
      <c r="I2524" s="6" t="str">
        <f>IF(Tabelle1[[#This Row],[Beginn]]&lt;1,"",IF(OR(Tabelle1[[#This Row],[Beginn]]="Urlaub",Tabelle1[[#This Row],[Beginn]]="Krank",Tabelle1[[#This Row],[Beginn]]="Feiertag"),8/24,Tabelle1[[#This Row],[Ende]]-Tabelle1[[#This Row],[Beginn]]-Tabelle1[[#This Row],[Pause]]))</f>
        <v/>
      </c>
      <c r="J2524" s="2" t="str">
        <f>IF(ISNUMBER(Tabelle1[[#This Row],[Stunde]]),IF(Tabelle1[[#This Row],[Stunde]]&gt;0,Tabelle1[[#This Row],[Stunde]]*$J$1*24,""),"")</f>
        <v/>
      </c>
      <c r="K2524" t="str">
        <f>IF(MOD(Tabelle1[[#This Row],[Datum]],7)=1,SUMIF(Tabelle1[Datum],"&lt;="&amp;Tabelle1[[#This Row],[Datum]],Tabelle1[Betrag]),"")</f>
        <v/>
      </c>
      <c r="L2524" s="6" t="str">
        <f>IF(MOD(Tabelle1[[#This Row],[Datum]],7)=1,SUMIF(Tabelle1[Datum],"&lt;="&amp;Tabelle1[[#This Row],[Datum]],Tabelle1[Stunde]),"")</f>
        <v/>
      </c>
    </row>
    <row r="2525" spans="2:12" hidden="1">
      <c r="B2525">
        <f>IF(Tabelle1[[#This Row],[Datum]]&lt;1,"",YEAR(Tabelle1[[#This Row],[Datum]]))</f>
        <v>2031</v>
      </c>
      <c r="C2525">
        <f>IF(Tabelle1[[#This Row],[Datum]]&lt;1,"",MONTH(Tabelle1[[#This Row],[Datum]]))</f>
        <v>11</v>
      </c>
      <c r="D2525" t="str">
        <f>IF(Tabelle1[[#This Row],[Verdienst]]="","",_xlfn.ISOWEEKNUM(Tabelle1[[#This Row],[Datum]]))</f>
        <v/>
      </c>
      <c r="E2525" s="5">
        <v>48179</v>
      </c>
      <c r="F2525" s="4"/>
      <c r="G2525" s="4"/>
      <c r="I2525" s="6" t="str">
        <f>IF(Tabelle1[[#This Row],[Beginn]]&lt;1,"",IF(OR(Tabelle1[[#This Row],[Beginn]]="Urlaub",Tabelle1[[#This Row],[Beginn]]="Krank",Tabelle1[[#This Row],[Beginn]]="Feiertag"),8/24,Tabelle1[[#This Row],[Ende]]-Tabelle1[[#This Row],[Beginn]]-Tabelle1[[#This Row],[Pause]]))</f>
        <v/>
      </c>
      <c r="J2525" s="2" t="str">
        <f>IF(ISNUMBER(Tabelle1[[#This Row],[Stunde]]),IF(Tabelle1[[#This Row],[Stunde]]&gt;0,Tabelle1[[#This Row],[Stunde]]*$J$1*24,""),"")</f>
        <v/>
      </c>
      <c r="K2525" t="str">
        <f>IF(MOD(Tabelle1[[#This Row],[Datum]],7)=1,SUMIF(Tabelle1[Datum],"&lt;="&amp;Tabelle1[[#This Row],[Datum]],Tabelle1[Betrag]),"")</f>
        <v/>
      </c>
      <c r="L2525" s="6" t="str">
        <f>IF(MOD(Tabelle1[[#This Row],[Datum]],7)=1,SUMIF(Tabelle1[Datum],"&lt;="&amp;Tabelle1[[#This Row],[Datum]],Tabelle1[Stunde]),"")</f>
        <v/>
      </c>
    </row>
    <row r="2526" spans="2:12" hidden="1">
      <c r="B2526">
        <f>IF(Tabelle1[[#This Row],[Datum]]&lt;1,"",YEAR(Tabelle1[[#This Row],[Datum]]))</f>
        <v>2031</v>
      </c>
      <c r="C2526">
        <f>IF(Tabelle1[[#This Row],[Datum]]&lt;1,"",MONTH(Tabelle1[[#This Row],[Datum]]))</f>
        <v>11</v>
      </c>
      <c r="D2526" t="str">
        <f>IF(Tabelle1[[#This Row],[Verdienst]]="","",_xlfn.ISOWEEKNUM(Tabelle1[[#This Row],[Datum]]))</f>
        <v/>
      </c>
      <c r="E2526" s="5">
        <v>48180</v>
      </c>
      <c r="F2526" s="4"/>
      <c r="G2526" s="4"/>
      <c r="I2526" s="6" t="str">
        <f>IF(Tabelle1[[#This Row],[Beginn]]&lt;1,"",IF(OR(Tabelle1[[#This Row],[Beginn]]="Urlaub",Tabelle1[[#This Row],[Beginn]]="Krank",Tabelle1[[#This Row],[Beginn]]="Feiertag"),8/24,Tabelle1[[#This Row],[Ende]]-Tabelle1[[#This Row],[Beginn]]-Tabelle1[[#This Row],[Pause]]))</f>
        <v/>
      </c>
      <c r="J2526" s="2" t="str">
        <f>IF(ISNUMBER(Tabelle1[[#This Row],[Stunde]]),IF(Tabelle1[[#This Row],[Stunde]]&gt;0,Tabelle1[[#This Row],[Stunde]]*$J$1*24,""),"")</f>
        <v/>
      </c>
      <c r="K2526" t="str">
        <f>IF(MOD(Tabelle1[[#This Row],[Datum]],7)=1,SUMIF(Tabelle1[Datum],"&lt;="&amp;Tabelle1[[#This Row],[Datum]],Tabelle1[Betrag]),"")</f>
        <v/>
      </c>
      <c r="L2526" s="6" t="str">
        <f>IF(MOD(Tabelle1[[#This Row],[Datum]],7)=1,SUMIF(Tabelle1[Datum],"&lt;="&amp;Tabelle1[[#This Row],[Datum]],Tabelle1[Stunde]),"")</f>
        <v/>
      </c>
    </row>
    <row r="2527" spans="2:12" hidden="1">
      <c r="B2527">
        <f>IF(Tabelle1[[#This Row],[Datum]]&lt;1,"",YEAR(Tabelle1[[#This Row],[Datum]]))</f>
        <v>2031</v>
      </c>
      <c r="C2527">
        <f>IF(Tabelle1[[#This Row],[Datum]]&lt;1,"",MONTH(Tabelle1[[#This Row],[Datum]]))</f>
        <v>11</v>
      </c>
      <c r="D2527" t="str">
        <f>IF(Tabelle1[[#This Row],[Verdienst]]="","",_xlfn.ISOWEEKNUM(Tabelle1[[#This Row],[Datum]]))</f>
        <v/>
      </c>
      <c r="E2527" s="5">
        <v>48181</v>
      </c>
      <c r="F2527" s="4"/>
      <c r="G2527" s="4"/>
      <c r="I2527" s="6" t="str">
        <f>IF(Tabelle1[[#This Row],[Beginn]]&lt;1,"",IF(OR(Tabelle1[[#This Row],[Beginn]]="Urlaub",Tabelle1[[#This Row],[Beginn]]="Krank",Tabelle1[[#This Row],[Beginn]]="Feiertag"),8/24,Tabelle1[[#This Row],[Ende]]-Tabelle1[[#This Row],[Beginn]]-Tabelle1[[#This Row],[Pause]]))</f>
        <v/>
      </c>
      <c r="J2527" s="2" t="str">
        <f>IF(ISNUMBER(Tabelle1[[#This Row],[Stunde]]),IF(Tabelle1[[#This Row],[Stunde]]&gt;0,Tabelle1[[#This Row],[Stunde]]*$J$1*24,""),"")</f>
        <v/>
      </c>
      <c r="K2527" t="str">
        <f>IF(MOD(Tabelle1[[#This Row],[Datum]],7)=1,SUMIF(Tabelle1[Datum],"&lt;="&amp;Tabelle1[[#This Row],[Datum]],Tabelle1[Betrag]),"")</f>
        <v/>
      </c>
      <c r="L2527" s="6" t="str">
        <f>IF(MOD(Tabelle1[[#This Row],[Datum]],7)=1,SUMIF(Tabelle1[Datum],"&lt;="&amp;Tabelle1[[#This Row],[Datum]],Tabelle1[Stunde]),"")</f>
        <v/>
      </c>
    </row>
    <row r="2528" spans="2:12" hidden="1">
      <c r="B2528">
        <f>IF(Tabelle1[[#This Row],[Datum]]&lt;1,"",YEAR(Tabelle1[[#This Row],[Datum]]))</f>
        <v>2031</v>
      </c>
      <c r="C2528">
        <f>IF(Tabelle1[[#This Row],[Datum]]&lt;1,"",MONTH(Tabelle1[[#This Row],[Datum]]))</f>
        <v>11</v>
      </c>
      <c r="D2528">
        <f>IF(Tabelle1[[#This Row],[Verdienst]]="","",_xlfn.ISOWEEKNUM(Tabelle1[[#This Row],[Datum]]))</f>
        <v>48</v>
      </c>
      <c r="E2528" s="5">
        <v>48182</v>
      </c>
      <c r="F2528" s="4"/>
      <c r="G2528" s="4"/>
      <c r="I2528" s="6" t="str">
        <f>IF(Tabelle1[[#This Row],[Beginn]]&lt;1,"",IF(OR(Tabelle1[[#This Row],[Beginn]]="Urlaub",Tabelle1[[#This Row],[Beginn]]="Krank",Tabelle1[[#This Row],[Beginn]]="Feiertag"),8/24,Tabelle1[[#This Row],[Ende]]-Tabelle1[[#This Row],[Beginn]]-Tabelle1[[#This Row],[Pause]]))</f>
        <v/>
      </c>
      <c r="J2528" s="2" t="str">
        <f>IF(ISNUMBER(Tabelle1[[#This Row],[Stunde]]),IF(Tabelle1[[#This Row],[Stunde]]&gt;0,Tabelle1[[#This Row],[Stunde]]*$J$1*24,""),"")</f>
        <v/>
      </c>
      <c r="K2528">
        <f>IF(MOD(Tabelle1[[#This Row],[Datum]],7)=1,SUMIF(Tabelle1[Datum],"&lt;="&amp;Tabelle1[[#This Row],[Datum]],Tabelle1[Betrag]),"")</f>
        <v>506.55999999999995</v>
      </c>
      <c r="L2528" s="6">
        <f>IF(MOD(Tabelle1[[#This Row],[Datum]],7)=1,SUMIF(Tabelle1[Datum],"&lt;="&amp;Tabelle1[[#This Row],[Datum]],Tabelle1[Stunde]),"")</f>
        <v>1.3333333333333333</v>
      </c>
    </row>
    <row r="2529" spans="2:12" hidden="1">
      <c r="B2529">
        <f>IF(Tabelle1[[#This Row],[Datum]]&lt;1,"",YEAR(Tabelle1[[#This Row],[Datum]]))</f>
        <v>2031</v>
      </c>
      <c r="C2529">
        <f>IF(Tabelle1[[#This Row],[Datum]]&lt;1,"",MONTH(Tabelle1[[#This Row],[Datum]]))</f>
        <v>12</v>
      </c>
      <c r="D2529" t="str">
        <f>IF(Tabelle1[[#This Row],[Verdienst]]="","",_xlfn.ISOWEEKNUM(Tabelle1[[#This Row],[Datum]]))</f>
        <v/>
      </c>
      <c r="E2529" s="5">
        <v>48183</v>
      </c>
      <c r="F2529" s="4"/>
      <c r="G2529" s="4"/>
      <c r="I2529" s="6" t="str">
        <f>IF(Tabelle1[[#This Row],[Beginn]]&lt;1,"",IF(OR(Tabelle1[[#This Row],[Beginn]]="Urlaub",Tabelle1[[#This Row],[Beginn]]="Krank",Tabelle1[[#This Row],[Beginn]]="Feiertag"),8/24,Tabelle1[[#This Row],[Ende]]-Tabelle1[[#This Row],[Beginn]]-Tabelle1[[#This Row],[Pause]]))</f>
        <v/>
      </c>
      <c r="J2529" s="2" t="str">
        <f>IF(ISNUMBER(Tabelle1[[#This Row],[Stunde]]),IF(Tabelle1[[#This Row],[Stunde]]&gt;0,Tabelle1[[#This Row],[Stunde]]*$J$1*24,""),"")</f>
        <v/>
      </c>
      <c r="K2529" t="str">
        <f>IF(MOD(Tabelle1[[#This Row],[Datum]],7)=1,SUMIF(Tabelle1[Datum],"&lt;="&amp;Tabelle1[[#This Row],[Datum]],Tabelle1[Betrag]),"")</f>
        <v/>
      </c>
      <c r="L2529" s="6" t="str">
        <f>IF(MOD(Tabelle1[[#This Row],[Datum]],7)=1,SUMIF(Tabelle1[Datum],"&lt;="&amp;Tabelle1[[#This Row],[Datum]],Tabelle1[Stunde]),"")</f>
        <v/>
      </c>
    </row>
    <row r="2530" spans="2:12" hidden="1">
      <c r="B2530">
        <f>IF(Tabelle1[[#This Row],[Datum]]&lt;1,"",YEAR(Tabelle1[[#This Row],[Datum]]))</f>
        <v>2031</v>
      </c>
      <c r="C2530">
        <f>IF(Tabelle1[[#This Row],[Datum]]&lt;1,"",MONTH(Tabelle1[[#This Row],[Datum]]))</f>
        <v>12</v>
      </c>
      <c r="D2530" t="str">
        <f>IF(Tabelle1[[#This Row],[Verdienst]]="","",_xlfn.ISOWEEKNUM(Tabelle1[[#This Row],[Datum]]))</f>
        <v/>
      </c>
      <c r="E2530" s="5">
        <v>48184</v>
      </c>
      <c r="F2530" s="4"/>
      <c r="G2530" s="4"/>
      <c r="I2530" s="6" t="str">
        <f>IF(Tabelle1[[#This Row],[Beginn]]&lt;1,"",IF(OR(Tabelle1[[#This Row],[Beginn]]="Urlaub",Tabelle1[[#This Row],[Beginn]]="Krank",Tabelle1[[#This Row],[Beginn]]="Feiertag"),8/24,Tabelle1[[#This Row],[Ende]]-Tabelle1[[#This Row],[Beginn]]-Tabelle1[[#This Row],[Pause]]))</f>
        <v/>
      </c>
      <c r="J2530" s="2" t="str">
        <f>IF(ISNUMBER(Tabelle1[[#This Row],[Stunde]]),IF(Tabelle1[[#This Row],[Stunde]]&gt;0,Tabelle1[[#This Row],[Stunde]]*$J$1*24,""),"")</f>
        <v/>
      </c>
      <c r="K2530" t="str">
        <f>IF(MOD(Tabelle1[[#This Row],[Datum]],7)=1,SUMIF(Tabelle1[Datum],"&lt;="&amp;Tabelle1[[#This Row],[Datum]],Tabelle1[Betrag]),"")</f>
        <v/>
      </c>
      <c r="L2530" s="6" t="str">
        <f>IF(MOD(Tabelle1[[#This Row],[Datum]],7)=1,SUMIF(Tabelle1[Datum],"&lt;="&amp;Tabelle1[[#This Row],[Datum]],Tabelle1[Stunde]),"")</f>
        <v/>
      </c>
    </row>
    <row r="2531" spans="2:12" hidden="1">
      <c r="B2531">
        <f>IF(Tabelle1[[#This Row],[Datum]]&lt;1,"",YEAR(Tabelle1[[#This Row],[Datum]]))</f>
        <v>2031</v>
      </c>
      <c r="C2531">
        <f>IF(Tabelle1[[#This Row],[Datum]]&lt;1,"",MONTH(Tabelle1[[#This Row],[Datum]]))</f>
        <v>12</v>
      </c>
      <c r="D2531" t="str">
        <f>IF(Tabelle1[[#This Row],[Verdienst]]="","",_xlfn.ISOWEEKNUM(Tabelle1[[#This Row],[Datum]]))</f>
        <v/>
      </c>
      <c r="E2531" s="5">
        <v>48185</v>
      </c>
      <c r="F2531" s="4"/>
      <c r="G2531" s="4"/>
      <c r="I2531" s="6" t="str">
        <f>IF(Tabelle1[[#This Row],[Beginn]]&lt;1,"",IF(OR(Tabelle1[[#This Row],[Beginn]]="Urlaub",Tabelle1[[#This Row],[Beginn]]="Krank",Tabelle1[[#This Row],[Beginn]]="Feiertag"),8/24,Tabelle1[[#This Row],[Ende]]-Tabelle1[[#This Row],[Beginn]]-Tabelle1[[#This Row],[Pause]]))</f>
        <v/>
      </c>
      <c r="J2531" s="2" t="str">
        <f>IF(ISNUMBER(Tabelle1[[#This Row],[Stunde]]),IF(Tabelle1[[#This Row],[Stunde]]&gt;0,Tabelle1[[#This Row],[Stunde]]*$J$1*24,""),"")</f>
        <v/>
      </c>
      <c r="K2531" t="str">
        <f>IF(MOD(Tabelle1[[#This Row],[Datum]],7)=1,SUMIF(Tabelle1[Datum],"&lt;="&amp;Tabelle1[[#This Row],[Datum]],Tabelle1[Betrag]),"")</f>
        <v/>
      </c>
      <c r="L2531" s="6" t="str">
        <f>IF(MOD(Tabelle1[[#This Row],[Datum]],7)=1,SUMIF(Tabelle1[Datum],"&lt;="&amp;Tabelle1[[#This Row],[Datum]],Tabelle1[Stunde]),"")</f>
        <v/>
      </c>
    </row>
    <row r="2532" spans="2:12" hidden="1">
      <c r="B2532">
        <f>IF(Tabelle1[[#This Row],[Datum]]&lt;1,"",YEAR(Tabelle1[[#This Row],[Datum]]))</f>
        <v>2031</v>
      </c>
      <c r="C2532">
        <f>IF(Tabelle1[[#This Row],[Datum]]&lt;1,"",MONTH(Tabelle1[[#This Row],[Datum]]))</f>
        <v>12</v>
      </c>
      <c r="D2532" t="str">
        <f>IF(Tabelle1[[#This Row],[Verdienst]]="","",_xlfn.ISOWEEKNUM(Tabelle1[[#This Row],[Datum]]))</f>
        <v/>
      </c>
      <c r="E2532" s="5">
        <v>48186</v>
      </c>
      <c r="F2532" s="4"/>
      <c r="G2532" s="4"/>
      <c r="I2532" s="6" t="str">
        <f>IF(Tabelle1[[#This Row],[Beginn]]&lt;1,"",IF(OR(Tabelle1[[#This Row],[Beginn]]="Urlaub",Tabelle1[[#This Row],[Beginn]]="Krank",Tabelle1[[#This Row],[Beginn]]="Feiertag"),8/24,Tabelle1[[#This Row],[Ende]]-Tabelle1[[#This Row],[Beginn]]-Tabelle1[[#This Row],[Pause]]))</f>
        <v/>
      </c>
      <c r="J2532" s="2" t="str">
        <f>IF(ISNUMBER(Tabelle1[[#This Row],[Stunde]]),IF(Tabelle1[[#This Row],[Stunde]]&gt;0,Tabelle1[[#This Row],[Stunde]]*$J$1*24,""),"")</f>
        <v/>
      </c>
      <c r="K2532" t="str">
        <f>IF(MOD(Tabelle1[[#This Row],[Datum]],7)=1,SUMIF(Tabelle1[Datum],"&lt;="&amp;Tabelle1[[#This Row],[Datum]],Tabelle1[Betrag]),"")</f>
        <v/>
      </c>
      <c r="L2532" s="6" t="str">
        <f>IF(MOD(Tabelle1[[#This Row],[Datum]],7)=1,SUMIF(Tabelle1[Datum],"&lt;="&amp;Tabelle1[[#This Row],[Datum]],Tabelle1[Stunde]),"")</f>
        <v/>
      </c>
    </row>
    <row r="2533" spans="2:12" hidden="1">
      <c r="B2533">
        <f>IF(Tabelle1[[#This Row],[Datum]]&lt;1,"",YEAR(Tabelle1[[#This Row],[Datum]]))</f>
        <v>2031</v>
      </c>
      <c r="C2533">
        <f>IF(Tabelle1[[#This Row],[Datum]]&lt;1,"",MONTH(Tabelle1[[#This Row],[Datum]]))</f>
        <v>12</v>
      </c>
      <c r="D2533" t="str">
        <f>IF(Tabelle1[[#This Row],[Verdienst]]="","",_xlfn.ISOWEEKNUM(Tabelle1[[#This Row],[Datum]]))</f>
        <v/>
      </c>
      <c r="E2533" s="5">
        <v>48187</v>
      </c>
      <c r="F2533" s="4"/>
      <c r="G2533" s="4"/>
      <c r="I2533" s="6" t="str">
        <f>IF(Tabelle1[[#This Row],[Beginn]]&lt;1,"",IF(OR(Tabelle1[[#This Row],[Beginn]]="Urlaub",Tabelle1[[#This Row],[Beginn]]="Krank",Tabelle1[[#This Row],[Beginn]]="Feiertag"),8/24,Tabelle1[[#This Row],[Ende]]-Tabelle1[[#This Row],[Beginn]]-Tabelle1[[#This Row],[Pause]]))</f>
        <v/>
      </c>
      <c r="J2533" s="2" t="str">
        <f>IF(ISNUMBER(Tabelle1[[#This Row],[Stunde]]),IF(Tabelle1[[#This Row],[Stunde]]&gt;0,Tabelle1[[#This Row],[Stunde]]*$J$1*24,""),"")</f>
        <v/>
      </c>
      <c r="K2533" t="str">
        <f>IF(MOD(Tabelle1[[#This Row],[Datum]],7)=1,SUMIF(Tabelle1[Datum],"&lt;="&amp;Tabelle1[[#This Row],[Datum]],Tabelle1[Betrag]),"")</f>
        <v/>
      </c>
      <c r="L2533" s="6" t="str">
        <f>IF(MOD(Tabelle1[[#This Row],[Datum]],7)=1,SUMIF(Tabelle1[Datum],"&lt;="&amp;Tabelle1[[#This Row],[Datum]],Tabelle1[Stunde]),"")</f>
        <v/>
      </c>
    </row>
    <row r="2534" spans="2:12" hidden="1">
      <c r="B2534">
        <f>IF(Tabelle1[[#This Row],[Datum]]&lt;1,"",YEAR(Tabelle1[[#This Row],[Datum]]))</f>
        <v>2031</v>
      </c>
      <c r="C2534">
        <f>IF(Tabelle1[[#This Row],[Datum]]&lt;1,"",MONTH(Tabelle1[[#This Row],[Datum]]))</f>
        <v>12</v>
      </c>
      <c r="D2534" t="str">
        <f>IF(Tabelle1[[#This Row],[Verdienst]]="","",_xlfn.ISOWEEKNUM(Tabelle1[[#This Row],[Datum]]))</f>
        <v/>
      </c>
      <c r="E2534" s="5">
        <v>48188</v>
      </c>
      <c r="F2534" s="4"/>
      <c r="G2534" s="4"/>
      <c r="I2534" s="6" t="str">
        <f>IF(Tabelle1[[#This Row],[Beginn]]&lt;1,"",IF(OR(Tabelle1[[#This Row],[Beginn]]="Urlaub",Tabelle1[[#This Row],[Beginn]]="Krank",Tabelle1[[#This Row],[Beginn]]="Feiertag"),8/24,Tabelle1[[#This Row],[Ende]]-Tabelle1[[#This Row],[Beginn]]-Tabelle1[[#This Row],[Pause]]))</f>
        <v/>
      </c>
      <c r="J2534" s="2" t="str">
        <f>IF(ISNUMBER(Tabelle1[[#This Row],[Stunde]]),IF(Tabelle1[[#This Row],[Stunde]]&gt;0,Tabelle1[[#This Row],[Stunde]]*$J$1*24,""),"")</f>
        <v/>
      </c>
      <c r="K2534" t="str">
        <f>IF(MOD(Tabelle1[[#This Row],[Datum]],7)=1,SUMIF(Tabelle1[Datum],"&lt;="&amp;Tabelle1[[#This Row],[Datum]],Tabelle1[Betrag]),"")</f>
        <v/>
      </c>
      <c r="L2534" s="6" t="str">
        <f>IF(MOD(Tabelle1[[#This Row],[Datum]],7)=1,SUMIF(Tabelle1[Datum],"&lt;="&amp;Tabelle1[[#This Row],[Datum]],Tabelle1[Stunde]),"")</f>
        <v/>
      </c>
    </row>
    <row r="2535" spans="2:12" hidden="1">
      <c r="B2535">
        <f>IF(Tabelle1[[#This Row],[Datum]]&lt;1,"",YEAR(Tabelle1[[#This Row],[Datum]]))</f>
        <v>2031</v>
      </c>
      <c r="C2535">
        <f>IF(Tabelle1[[#This Row],[Datum]]&lt;1,"",MONTH(Tabelle1[[#This Row],[Datum]]))</f>
        <v>12</v>
      </c>
      <c r="D2535">
        <f>IF(Tabelle1[[#This Row],[Verdienst]]="","",_xlfn.ISOWEEKNUM(Tabelle1[[#This Row],[Datum]]))</f>
        <v>49</v>
      </c>
      <c r="E2535" s="5">
        <v>48189</v>
      </c>
      <c r="F2535" s="4"/>
      <c r="G2535" s="4"/>
      <c r="I2535" s="6" t="str">
        <f>IF(Tabelle1[[#This Row],[Beginn]]&lt;1,"",IF(OR(Tabelle1[[#This Row],[Beginn]]="Urlaub",Tabelle1[[#This Row],[Beginn]]="Krank",Tabelle1[[#This Row],[Beginn]]="Feiertag"),8/24,Tabelle1[[#This Row],[Ende]]-Tabelle1[[#This Row],[Beginn]]-Tabelle1[[#This Row],[Pause]]))</f>
        <v/>
      </c>
      <c r="J2535" s="2" t="str">
        <f>IF(ISNUMBER(Tabelle1[[#This Row],[Stunde]]),IF(Tabelle1[[#This Row],[Stunde]]&gt;0,Tabelle1[[#This Row],[Stunde]]*$J$1*24,""),"")</f>
        <v/>
      </c>
      <c r="K2535">
        <f>IF(MOD(Tabelle1[[#This Row],[Datum]],7)=1,SUMIF(Tabelle1[Datum],"&lt;="&amp;Tabelle1[[#This Row],[Datum]],Tabelle1[Betrag]),"")</f>
        <v>506.55999999999995</v>
      </c>
      <c r="L2535" s="6">
        <f>IF(MOD(Tabelle1[[#This Row],[Datum]],7)=1,SUMIF(Tabelle1[Datum],"&lt;="&amp;Tabelle1[[#This Row],[Datum]],Tabelle1[Stunde]),"")</f>
        <v>1.3333333333333333</v>
      </c>
    </row>
    <row r="2536" spans="2:12" hidden="1">
      <c r="B2536">
        <f>IF(Tabelle1[[#This Row],[Datum]]&lt;1,"",YEAR(Tabelle1[[#This Row],[Datum]]))</f>
        <v>2031</v>
      </c>
      <c r="C2536">
        <f>IF(Tabelle1[[#This Row],[Datum]]&lt;1,"",MONTH(Tabelle1[[#This Row],[Datum]]))</f>
        <v>12</v>
      </c>
      <c r="D2536" t="str">
        <f>IF(Tabelle1[[#This Row],[Verdienst]]="","",_xlfn.ISOWEEKNUM(Tabelle1[[#This Row],[Datum]]))</f>
        <v/>
      </c>
      <c r="E2536" s="5">
        <v>48190</v>
      </c>
      <c r="F2536" s="4"/>
      <c r="G2536" s="4"/>
      <c r="I2536" s="6" t="str">
        <f>IF(Tabelle1[[#This Row],[Beginn]]&lt;1,"",IF(OR(Tabelle1[[#This Row],[Beginn]]="Urlaub",Tabelle1[[#This Row],[Beginn]]="Krank",Tabelle1[[#This Row],[Beginn]]="Feiertag"),8/24,Tabelle1[[#This Row],[Ende]]-Tabelle1[[#This Row],[Beginn]]-Tabelle1[[#This Row],[Pause]]))</f>
        <v/>
      </c>
      <c r="J2536" s="2" t="str">
        <f>IF(ISNUMBER(Tabelle1[[#This Row],[Stunde]]),IF(Tabelle1[[#This Row],[Stunde]]&gt;0,Tabelle1[[#This Row],[Stunde]]*$J$1*24,""),"")</f>
        <v/>
      </c>
      <c r="K2536" t="str">
        <f>IF(MOD(Tabelle1[[#This Row],[Datum]],7)=1,SUMIF(Tabelle1[Datum],"&lt;="&amp;Tabelle1[[#This Row],[Datum]],Tabelle1[Betrag]),"")</f>
        <v/>
      </c>
      <c r="L2536" s="6" t="str">
        <f>IF(MOD(Tabelle1[[#This Row],[Datum]],7)=1,SUMIF(Tabelle1[Datum],"&lt;="&amp;Tabelle1[[#This Row],[Datum]],Tabelle1[Stunde]),"")</f>
        <v/>
      </c>
    </row>
    <row r="2537" spans="2:12" hidden="1">
      <c r="B2537">
        <f>IF(Tabelle1[[#This Row],[Datum]]&lt;1,"",YEAR(Tabelle1[[#This Row],[Datum]]))</f>
        <v>2031</v>
      </c>
      <c r="C2537">
        <f>IF(Tabelle1[[#This Row],[Datum]]&lt;1,"",MONTH(Tabelle1[[#This Row],[Datum]]))</f>
        <v>12</v>
      </c>
      <c r="D2537" t="str">
        <f>IF(Tabelle1[[#This Row],[Verdienst]]="","",_xlfn.ISOWEEKNUM(Tabelle1[[#This Row],[Datum]]))</f>
        <v/>
      </c>
      <c r="E2537" s="5">
        <v>48191</v>
      </c>
      <c r="F2537" s="4"/>
      <c r="G2537" s="4"/>
      <c r="I2537" s="6" t="str">
        <f>IF(Tabelle1[[#This Row],[Beginn]]&lt;1,"",IF(OR(Tabelle1[[#This Row],[Beginn]]="Urlaub",Tabelle1[[#This Row],[Beginn]]="Krank",Tabelle1[[#This Row],[Beginn]]="Feiertag"),8/24,Tabelle1[[#This Row],[Ende]]-Tabelle1[[#This Row],[Beginn]]-Tabelle1[[#This Row],[Pause]]))</f>
        <v/>
      </c>
      <c r="J2537" s="2" t="str">
        <f>IF(ISNUMBER(Tabelle1[[#This Row],[Stunde]]),IF(Tabelle1[[#This Row],[Stunde]]&gt;0,Tabelle1[[#This Row],[Stunde]]*$J$1*24,""),"")</f>
        <v/>
      </c>
      <c r="K2537" t="str">
        <f>IF(MOD(Tabelle1[[#This Row],[Datum]],7)=1,SUMIF(Tabelle1[Datum],"&lt;="&amp;Tabelle1[[#This Row],[Datum]],Tabelle1[Betrag]),"")</f>
        <v/>
      </c>
      <c r="L2537" s="6" t="str">
        <f>IF(MOD(Tabelle1[[#This Row],[Datum]],7)=1,SUMIF(Tabelle1[Datum],"&lt;="&amp;Tabelle1[[#This Row],[Datum]],Tabelle1[Stunde]),"")</f>
        <v/>
      </c>
    </row>
    <row r="2538" spans="2:12" hidden="1">
      <c r="B2538">
        <f>IF(Tabelle1[[#This Row],[Datum]]&lt;1,"",YEAR(Tabelle1[[#This Row],[Datum]]))</f>
        <v>2031</v>
      </c>
      <c r="C2538">
        <f>IF(Tabelle1[[#This Row],[Datum]]&lt;1,"",MONTH(Tabelle1[[#This Row],[Datum]]))</f>
        <v>12</v>
      </c>
      <c r="D2538" t="str">
        <f>IF(Tabelle1[[#This Row],[Verdienst]]="","",_xlfn.ISOWEEKNUM(Tabelle1[[#This Row],[Datum]]))</f>
        <v/>
      </c>
      <c r="E2538" s="5">
        <v>48192</v>
      </c>
      <c r="F2538" s="4"/>
      <c r="G2538" s="4"/>
      <c r="I2538" s="6" t="str">
        <f>IF(Tabelle1[[#This Row],[Beginn]]&lt;1,"",IF(OR(Tabelle1[[#This Row],[Beginn]]="Urlaub",Tabelle1[[#This Row],[Beginn]]="Krank",Tabelle1[[#This Row],[Beginn]]="Feiertag"),8/24,Tabelle1[[#This Row],[Ende]]-Tabelle1[[#This Row],[Beginn]]-Tabelle1[[#This Row],[Pause]]))</f>
        <v/>
      </c>
      <c r="J2538" s="2" t="str">
        <f>IF(ISNUMBER(Tabelle1[[#This Row],[Stunde]]),IF(Tabelle1[[#This Row],[Stunde]]&gt;0,Tabelle1[[#This Row],[Stunde]]*$J$1*24,""),"")</f>
        <v/>
      </c>
      <c r="K2538" t="str">
        <f>IF(MOD(Tabelle1[[#This Row],[Datum]],7)=1,SUMIF(Tabelle1[Datum],"&lt;="&amp;Tabelle1[[#This Row],[Datum]],Tabelle1[Betrag]),"")</f>
        <v/>
      </c>
      <c r="L2538" s="6" t="str">
        <f>IF(MOD(Tabelle1[[#This Row],[Datum]],7)=1,SUMIF(Tabelle1[Datum],"&lt;="&amp;Tabelle1[[#This Row],[Datum]],Tabelle1[Stunde]),"")</f>
        <v/>
      </c>
    </row>
    <row r="2539" spans="2:12" hidden="1">
      <c r="B2539">
        <f>IF(Tabelle1[[#This Row],[Datum]]&lt;1,"",YEAR(Tabelle1[[#This Row],[Datum]]))</f>
        <v>2031</v>
      </c>
      <c r="C2539">
        <f>IF(Tabelle1[[#This Row],[Datum]]&lt;1,"",MONTH(Tabelle1[[#This Row],[Datum]]))</f>
        <v>12</v>
      </c>
      <c r="D2539" t="str">
        <f>IF(Tabelle1[[#This Row],[Verdienst]]="","",_xlfn.ISOWEEKNUM(Tabelle1[[#This Row],[Datum]]))</f>
        <v/>
      </c>
      <c r="E2539" s="5">
        <v>48193</v>
      </c>
      <c r="F2539" s="4"/>
      <c r="G2539" s="4"/>
      <c r="I2539" s="6" t="str">
        <f>IF(Tabelle1[[#This Row],[Beginn]]&lt;1,"",IF(OR(Tabelle1[[#This Row],[Beginn]]="Urlaub",Tabelle1[[#This Row],[Beginn]]="Krank",Tabelle1[[#This Row],[Beginn]]="Feiertag"),8/24,Tabelle1[[#This Row],[Ende]]-Tabelle1[[#This Row],[Beginn]]-Tabelle1[[#This Row],[Pause]]))</f>
        <v/>
      </c>
      <c r="J2539" s="2" t="str">
        <f>IF(ISNUMBER(Tabelle1[[#This Row],[Stunde]]),IF(Tabelle1[[#This Row],[Stunde]]&gt;0,Tabelle1[[#This Row],[Stunde]]*$J$1*24,""),"")</f>
        <v/>
      </c>
      <c r="K2539" t="str">
        <f>IF(MOD(Tabelle1[[#This Row],[Datum]],7)=1,SUMIF(Tabelle1[Datum],"&lt;="&amp;Tabelle1[[#This Row],[Datum]],Tabelle1[Betrag]),"")</f>
        <v/>
      </c>
      <c r="L2539" s="6" t="str">
        <f>IF(MOD(Tabelle1[[#This Row],[Datum]],7)=1,SUMIF(Tabelle1[Datum],"&lt;="&amp;Tabelle1[[#This Row],[Datum]],Tabelle1[Stunde]),"")</f>
        <v/>
      </c>
    </row>
    <row r="2540" spans="2:12" hidden="1">
      <c r="B2540">
        <f>IF(Tabelle1[[#This Row],[Datum]]&lt;1,"",YEAR(Tabelle1[[#This Row],[Datum]]))</f>
        <v>2031</v>
      </c>
      <c r="C2540">
        <f>IF(Tabelle1[[#This Row],[Datum]]&lt;1,"",MONTH(Tabelle1[[#This Row],[Datum]]))</f>
        <v>12</v>
      </c>
      <c r="D2540" t="str">
        <f>IF(Tabelle1[[#This Row],[Verdienst]]="","",_xlfn.ISOWEEKNUM(Tabelle1[[#This Row],[Datum]]))</f>
        <v/>
      </c>
      <c r="E2540" s="5">
        <v>48194</v>
      </c>
      <c r="F2540" s="4"/>
      <c r="G2540" s="4"/>
      <c r="I2540" s="6" t="str">
        <f>IF(Tabelle1[[#This Row],[Beginn]]&lt;1,"",IF(OR(Tabelle1[[#This Row],[Beginn]]="Urlaub",Tabelle1[[#This Row],[Beginn]]="Krank",Tabelle1[[#This Row],[Beginn]]="Feiertag"),8/24,Tabelle1[[#This Row],[Ende]]-Tabelle1[[#This Row],[Beginn]]-Tabelle1[[#This Row],[Pause]]))</f>
        <v/>
      </c>
      <c r="J2540" s="2" t="str">
        <f>IF(ISNUMBER(Tabelle1[[#This Row],[Stunde]]),IF(Tabelle1[[#This Row],[Stunde]]&gt;0,Tabelle1[[#This Row],[Stunde]]*$J$1*24,""),"")</f>
        <v/>
      </c>
      <c r="K2540" t="str">
        <f>IF(MOD(Tabelle1[[#This Row],[Datum]],7)=1,SUMIF(Tabelle1[Datum],"&lt;="&amp;Tabelle1[[#This Row],[Datum]],Tabelle1[Betrag]),"")</f>
        <v/>
      </c>
      <c r="L2540" s="6" t="str">
        <f>IF(MOD(Tabelle1[[#This Row],[Datum]],7)=1,SUMIF(Tabelle1[Datum],"&lt;="&amp;Tabelle1[[#This Row],[Datum]],Tabelle1[Stunde]),"")</f>
        <v/>
      </c>
    </row>
    <row r="2541" spans="2:12" hidden="1">
      <c r="B2541">
        <f>IF(Tabelle1[[#This Row],[Datum]]&lt;1,"",YEAR(Tabelle1[[#This Row],[Datum]]))</f>
        <v>2031</v>
      </c>
      <c r="C2541">
        <f>IF(Tabelle1[[#This Row],[Datum]]&lt;1,"",MONTH(Tabelle1[[#This Row],[Datum]]))</f>
        <v>12</v>
      </c>
      <c r="D2541" t="str">
        <f>IF(Tabelle1[[#This Row],[Verdienst]]="","",_xlfn.ISOWEEKNUM(Tabelle1[[#This Row],[Datum]]))</f>
        <v/>
      </c>
      <c r="E2541" s="5">
        <v>48195</v>
      </c>
      <c r="F2541" s="4"/>
      <c r="G2541" s="4"/>
      <c r="I2541" s="6" t="str">
        <f>IF(Tabelle1[[#This Row],[Beginn]]&lt;1,"",IF(OR(Tabelle1[[#This Row],[Beginn]]="Urlaub",Tabelle1[[#This Row],[Beginn]]="Krank",Tabelle1[[#This Row],[Beginn]]="Feiertag"),8/24,Tabelle1[[#This Row],[Ende]]-Tabelle1[[#This Row],[Beginn]]-Tabelle1[[#This Row],[Pause]]))</f>
        <v/>
      </c>
      <c r="J2541" s="2" t="str">
        <f>IF(ISNUMBER(Tabelle1[[#This Row],[Stunde]]),IF(Tabelle1[[#This Row],[Stunde]]&gt;0,Tabelle1[[#This Row],[Stunde]]*$J$1*24,""),"")</f>
        <v/>
      </c>
      <c r="K2541" t="str">
        <f>IF(MOD(Tabelle1[[#This Row],[Datum]],7)=1,SUMIF(Tabelle1[Datum],"&lt;="&amp;Tabelle1[[#This Row],[Datum]],Tabelle1[Betrag]),"")</f>
        <v/>
      </c>
      <c r="L2541" s="6" t="str">
        <f>IF(MOD(Tabelle1[[#This Row],[Datum]],7)=1,SUMIF(Tabelle1[Datum],"&lt;="&amp;Tabelle1[[#This Row],[Datum]],Tabelle1[Stunde]),"")</f>
        <v/>
      </c>
    </row>
    <row r="2542" spans="2:12" hidden="1">
      <c r="B2542">
        <f>IF(Tabelle1[[#This Row],[Datum]]&lt;1,"",YEAR(Tabelle1[[#This Row],[Datum]]))</f>
        <v>2031</v>
      </c>
      <c r="C2542">
        <f>IF(Tabelle1[[#This Row],[Datum]]&lt;1,"",MONTH(Tabelle1[[#This Row],[Datum]]))</f>
        <v>12</v>
      </c>
      <c r="D2542">
        <f>IF(Tabelle1[[#This Row],[Verdienst]]="","",_xlfn.ISOWEEKNUM(Tabelle1[[#This Row],[Datum]]))</f>
        <v>50</v>
      </c>
      <c r="E2542" s="5">
        <v>48196</v>
      </c>
      <c r="F2542" s="4"/>
      <c r="G2542" s="4"/>
      <c r="I2542" s="6" t="str">
        <f>IF(Tabelle1[[#This Row],[Beginn]]&lt;1,"",IF(OR(Tabelle1[[#This Row],[Beginn]]="Urlaub",Tabelle1[[#This Row],[Beginn]]="Krank",Tabelle1[[#This Row],[Beginn]]="Feiertag"),8/24,Tabelle1[[#This Row],[Ende]]-Tabelle1[[#This Row],[Beginn]]-Tabelle1[[#This Row],[Pause]]))</f>
        <v/>
      </c>
      <c r="J2542" s="2" t="str">
        <f>IF(ISNUMBER(Tabelle1[[#This Row],[Stunde]]),IF(Tabelle1[[#This Row],[Stunde]]&gt;0,Tabelle1[[#This Row],[Stunde]]*$J$1*24,""),"")</f>
        <v/>
      </c>
      <c r="K2542">
        <f>IF(MOD(Tabelle1[[#This Row],[Datum]],7)=1,SUMIF(Tabelle1[Datum],"&lt;="&amp;Tabelle1[[#This Row],[Datum]],Tabelle1[Betrag]),"")</f>
        <v>506.55999999999995</v>
      </c>
      <c r="L2542" s="6">
        <f>IF(MOD(Tabelle1[[#This Row],[Datum]],7)=1,SUMIF(Tabelle1[Datum],"&lt;="&amp;Tabelle1[[#This Row],[Datum]],Tabelle1[Stunde]),"")</f>
        <v>1.3333333333333333</v>
      </c>
    </row>
    <row r="2543" spans="2:12" hidden="1">
      <c r="B2543">
        <f>IF(Tabelle1[[#This Row],[Datum]]&lt;1,"",YEAR(Tabelle1[[#This Row],[Datum]]))</f>
        <v>2031</v>
      </c>
      <c r="C2543">
        <f>IF(Tabelle1[[#This Row],[Datum]]&lt;1,"",MONTH(Tabelle1[[#This Row],[Datum]]))</f>
        <v>12</v>
      </c>
      <c r="D2543" t="str">
        <f>IF(Tabelle1[[#This Row],[Verdienst]]="","",_xlfn.ISOWEEKNUM(Tabelle1[[#This Row],[Datum]]))</f>
        <v/>
      </c>
      <c r="E2543" s="5">
        <v>48197</v>
      </c>
      <c r="F2543" s="4"/>
      <c r="G2543" s="4"/>
      <c r="I2543" s="6" t="str">
        <f>IF(Tabelle1[[#This Row],[Beginn]]&lt;1,"",IF(OR(Tabelle1[[#This Row],[Beginn]]="Urlaub",Tabelle1[[#This Row],[Beginn]]="Krank",Tabelle1[[#This Row],[Beginn]]="Feiertag"),8/24,Tabelle1[[#This Row],[Ende]]-Tabelle1[[#This Row],[Beginn]]-Tabelle1[[#This Row],[Pause]]))</f>
        <v/>
      </c>
      <c r="J2543" s="2" t="str">
        <f>IF(ISNUMBER(Tabelle1[[#This Row],[Stunde]]),IF(Tabelle1[[#This Row],[Stunde]]&gt;0,Tabelle1[[#This Row],[Stunde]]*$J$1*24,""),"")</f>
        <v/>
      </c>
      <c r="K2543" t="str">
        <f>IF(MOD(Tabelle1[[#This Row],[Datum]],7)=1,SUMIF(Tabelle1[Datum],"&lt;="&amp;Tabelle1[[#This Row],[Datum]],Tabelle1[Betrag]),"")</f>
        <v/>
      </c>
      <c r="L2543" s="6" t="str">
        <f>IF(MOD(Tabelle1[[#This Row],[Datum]],7)=1,SUMIF(Tabelle1[Datum],"&lt;="&amp;Tabelle1[[#This Row],[Datum]],Tabelle1[Stunde]),"")</f>
        <v/>
      </c>
    </row>
    <row r="2544" spans="2:12" hidden="1">
      <c r="B2544">
        <f>IF(Tabelle1[[#This Row],[Datum]]&lt;1,"",YEAR(Tabelle1[[#This Row],[Datum]]))</f>
        <v>2031</v>
      </c>
      <c r="C2544">
        <f>IF(Tabelle1[[#This Row],[Datum]]&lt;1,"",MONTH(Tabelle1[[#This Row],[Datum]]))</f>
        <v>12</v>
      </c>
      <c r="D2544" t="str">
        <f>IF(Tabelle1[[#This Row],[Verdienst]]="","",_xlfn.ISOWEEKNUM(Tabelle1[[#This Row],[Datum]]))</f>
        <v/>
      </c>
      <c r="E2544" s="5">
        <v>48198</v>
      </c>
      <c r="F2544" s="4"/>
      <c r="G2544" s="4"/>
      <c r="I2544" s="6" t="str">
        <f>IF(Tabelle1[[#This Row],[Beginn]]&lt;1,"",IF(OR(Tabelle1[[#This Row],[Beginn]]="Urlaub",Tabelle1[[#This Row],[Beginn]]="Krank",Tabelle1[[#This Row],[Beginn]]="Feiertag"),8/24,Tabelle1[[#This Row],[Ende]]-Tabelle1[[#This Row],[Beginn]]-Tabelle1[[#This Row],[Pause]]))</f>
        <v/>
      </c>
      <c r="J2544" s="2" t="str">
        <f>IF(ISNUMBER(Tabelle1[[#This Row],[Stunde]]),IF(Tabelle1[[#This Row],[Stunde]]&gt;0,Tabelle1[[#This Row],[Stunde]]*$J$1*24,""),"")</f>
        <v/>
      </c>
      <c r="K2544" t="str">
        <f>IF(MOD(Tabelle1[[#This Row],[Datum]],7)=1,SUMIF(Tabelle1[Datum],"&lt;="&amp;Tabelle1[[#This Row],[Datum]],Tabelle1[Betrag]),"")</f>
        <v/>
      </c>
      <c r="L2544" s="6" t="str">
        <f>IF(MOD(Tabelle1[[#This Row],[Datum]],7)=1,SUMIF(Tabelle1[Datum],"&lt;="&amp;Tabelle1[[#This Row],[Datum]],Tabelle1[Stunde]),"")</f>
        <v/>
      </c>
    </row>
    <row r="2545" spans="2:12" hidden="1">
      <c r="B2545">
        <f>IF(Tabelle1[[#This Row],[Datum]]&lt;1,"",YEAR(Tabelle1[[#This Row],[Datum]]))</f>
        <v>2031</v>
      </c>
      <c r="C2545">
        <f>IF(Tabelle1[[#This Row],[Datum]]&lt;1,"",MONTH(Tabelle1[[#This Row],[Datum]]))</f>
        <v>12</v>
      </c>
      <c r="D2545" t="str">
        <f>IF(Tabelle1[[#This Row],[Verdienst]]="","",_xlfn.ISOWEEKNUM(Tabelle1[[#This Row],[Datum]]))</f>
        <v/>
      </c>
      <c r="E2545" s="5">
        <v>48199</v>
      </c>
      <c r="F2545" s="4"/>
      <c r="G2545" s="4"/>
      <c r="I2545" s="6" t="str">
        <f>IF(Tabelle1[[#This Row],[Beginn]]&lt;1,"",IF(OR(Tabelle1[[#This Row],[Beginn]]="Urlaub",Tabelle1[[#This Row],[Beginn]]="Krank",Tabelle1[[#This Row],[Beginn]]="Feiertag"),8/24,Tabelle1[[#This Row],[Ende]]-Tabelle1[[#This Row],[Beginn]]-Tabelle1[[#This Row],[Pause]]))</f>
        <v/>
      </c>
      <c r="J2545" s="2" t="str">
        <f>IF(ISNUMBER(Tabelle1[[#This Row],[Stunde]]),IF(Tabelle1[[#This Row],[Stunde]]&gt;0,Tabelle1[[#This Row],[Stunde]]*$J$1*24,""),"")</f>
        <v/>
      </c>
      <c r="K2545" t="str">
        <f>IF(MOD(Tabelle1[[#This Row],[Datum]],7)=1,SUMIF(Tabelle1[Datum],"&lt;="&amp;Tabelle1[[#This Row],[Datum]],Tabelle1[Betrag]),"")</f>
        <v/>
      </c>
      <c r="L2545" s="6" t="str">
        <f>IF(MOD(Tabelle1[[#This Row],[Datum]],7)=1,SUMIF(Tabelle1[Datum],"&lt;="&amp;Tabelle1[[#This Row],[Datum]],Tabelle1[Stunde]),"")</f>
        <v/>
      </c>
    </row>
    <row r="2546" spans="2:12" hidden="1">
      <c r="B2546">
        <f>IF(Tabelle1[[#This Row],[Datum]]&lt;1,"",YEAR(Tabelle1[[#This Row],[Datum]]))</f>
        <v>2031</v>
      </c>
      <c r="C2546">
        <f>IF(Tabelle1[[#This Row],[Datum]]&lt;1,"",MONTH(Tabelle1[[#This Row],[Datum]]))</f>
        <v>12</v>
      </c>
      <c r="D2546" t="str">
        <f>IF(Tabelle1[[#This Row],[Verdienst]]="","",_xlfn.ISOWEEKNUM(Tabelle1[[#This Row],[Datum]]))</f>
        <v/>
      </c>
      <c r="E2546" s="5">
        <v>48200</v>
      </c>
      <c r="F2546" s="4"/>
      <c r="G2546" s="4"/>
      <c r="I2546" s="6" t="str">
        <f>IF(Tabelle1[[#This Row],[Beginn]]&lt;1,"",IF(OR(Tabelle1[[#This Row],[Beginn]]="Urlaub",Tabelle1[[#This Row],[Beginn]]="Krank",Tabelle1[[#This Row],[Beginn]]="Feiertag"),8/24,Tabelle1[[#This Row],[Ende]]-Tabelle1[[#This Row],[Beginn]]-Tabelle1[[#This Row],[Pause]]))</f>
        <v/>
      </c>
      <c r="J2546" s="2" t="str">
        <f>IF(ISNUMBER(Tabelle1[[#This Row],[Stunde]]),IF(Tabelle1[[#This Row],[Stunde]]&gt;0,Tabelle1[[#This Row],[Stunde]]*$J$1*24,""),"")</f>
        <v/>
      </c>
      <c r="K2546" t="str">
        <f>IF(MOD(Tabelle1[[#This Row],[Datum]],7)=1,SUMIF(Tabelle1[Datum],"&lt;="&amp;Tabelle1[[#This Row],[Datum]],Tabelle1[Betrag]),"")</f>
        <v/>
      </c>
      <c r="L2546" s="6" t="str">
        <f>IF(MOD(Tabelle1[[#This Row],[Datum]],7)=1,SUMIF(Tabelle1[Datum],"&lt;="&amp;Tabelle1[[#This Row],[Datum]],Tabelle1[Stunde]),"")</f>
        <v/>
      </c>
    </row>
    <row r="2547" spans="2:12" hidden="1">
      <c r="B2547">
        <f>IF(Tabelle1[[#This Row],[Datum]]&lt;1,"",YEAR(Tabelle1[[#This Row],[Datum]]))</f>
        <v>2031</v>
      </c>
      <c r="C2547">
        <f>IF(Tabelle1[[#This Row],[Datum]]&lt;1,"",MONTH(Tabelle1[[#This Row],[Datum]]))</f>
        <v>12</v>
      </c>
      <c r="D2547" t="str">
        <f>IF(Tabelle1[[#This Row],[Verdienst]]="","",_xlfn.ISOWEEKNUM(Tabelle1[[#This Row],[Datum]]))</f>
        <v/>
      </c>
      <c r="E2547" s="5">
        <v>48201</v>
      </c>
      <c r="F2547" s="4"/>
      <c r="G2547" s="4"/>
      <c r="I2547" s="6" t="str">
        <f>IF(Tabelle1[[#This Row],[Beginn]]&lt;1,"",IF(OR(Tabelle1[[#This Row],[Beginn]]="Urlaub",Tabelle1[[#This Row],[Beginn]]="Krank",Tabelle1[[#This Row],[Beginn]]="Feiertag"),8/24,Tabelle1[[#This Row],[Ende]]-Tabelle1[[#This Row],[Beginn]]-Tabelle1[[#This Row],[Pause]]))</f>
        <v/>
      </c>
      <c r="J2547" s="2" t="str">
        <f>IF(ISNUMBER(Tabelle1[[#This Row],[Stunde]]),IF(Tabelle1[[#This Row],[Stunde]]&gt;0,Tabelle1[[#This Row],[Stunde]]*$J$1*24,""),"")</f>
        <v/>
      </c>
      <c r="K2547" t="str">
        <f>IF(MOD(Tabelle1[[#This Row],[Datum]],7)=1,SUMIF(Tabelle1[Datum],"&lt;="&amp;Tabelle1[[#This Row],[Datum]],Tabelle1[Betrag]),"")</f>
        <v/>
      </c>
      <c r="L2547" s="6" t="str">
        <f>IF(MOD(Tabelle1[[#This Row],[Datum]],7)=1,SUMIF(Tabelle1[Datum],"&lt;="&amp;Tabelle1[[#This Row],[Datum]],Tabelle1[Stunde]),"")</f>
        <v/>
      </c>
    </row>
    <row r="2548" spans="2:12" hidden="1">
      <c r="B2548">
        <f>IF(Tabelle1[[#This Row],[Datum]]&lt;1,"",YEAR(Tabelle1[[#This Row],[Datum]]))</f>
        <v>2031</v>
      </c>
      <c r="C2548">
        <f>IF(Tabelle1[[#This Row],[Datum]]&lt;1,"",MONTH(Tabelle1[[#This Row],[Datum]]))</f>
        <v>12</v>
      </c>
      <c r="D2548" t="str">
        <f>IF(Tabelle1[[#This Row],[Verdienst]]="","",_xlfn.ISOWEEKNUM(Tabelle1[[#This Row],[Datum]]))</f>
        <v/>
      </c>
      <c r="E2548" s="5">
        <v>48202</v>
      </c>
      <c r="F2548" s="4"/>
      <c r="G2548" s="4"/>
      <c r="I2548" s="6" t="str">
        <f>IF(Tabelle1[[#This Row],[Beginn]]&lt;1,"",IF(OR(Tabelle1[[#This Row],[Beginn]]="Urlaub",Tabelle1[[#This Row],[Beginn]]="Krank",Tabelle1[[#This Row],[Beginn]]="Feiertag"),8/24,Tabelle1[[#This Row],[Ende]]-Tabelle1[[#This Row],[Beginn]]-Tabelle1[[#This Row],[Pause]]))</f>
        <v/>
      </c>
      <c r="J2548" s="2" t="str">
        <f>IF(ISNUMBER(Tabelle1[[#This Row],[Stunde]]),IF(Tabelle1[[#This Row],[Stunde]]&gt;0,Tabelle1[[#This Row],[Stunde]]*$J$1*24,""),"")</f>
        <v/>
      </c>
      <c r="K2548" t="str">
        <f>IF(MOD(Tabelle1[[#This Row],[Datum]],7)=1,SUMIF(Tabelle1[Datum],"&lt;="&amp;Tabelle1[[#This Row],[Datum]],Tabelle1[Betrag]),"")</f>
        <v/>
      </c>
      <c r="L2548" s="6" t="str">
        <f>IF(MOD(Tabelle1[[#This Row],[Datum]],7)=1,SUMIF(Tabelle1[Datum],"&lt;="&amp;Tabelle1[[#This Row],[Datum]],Tabelle1[Stunde]),"")</f>
        <v/>
      </c>
    </row>
    <row r="2549" spans="2:12" hidden="1">
      <c r="B2549">
        <f>IF(Tabelle1[[#This Row],[Datum]]&lt;1,"",YEAR(Tabelle1[[#This Row],[Datum]]))</f>
        <v>2031</v>
      </c>
      <c r="C2549">
        <f>IF(Tabelle1[[#This Row],[Datum]]&lt;1,"",MONTH(Tabelle1[[#This Row],[Datum]]))</f>
        <v>12</v>
      </c>
      <c r="D2549">
        <f>IF(Tabelle1[[#This Row],[Verdienst]]="","",_xlfn.ISOWEEKNUM(Tabelle1[[#This Row],[Datum]]))</f>
        <v>51</v>
      </c>
      <c r="E2549" s="5">
        <v>48203</v>
      </c>
      <c r="F2549" s="4"/>
      <c r="G2549" s="4"/>
      <c r="I2549" s="6" t="str">
        <f>IF(Tabelle1[[#This Row],[Beginn]]&lt;1,"",IF(OR(Tabelle1[[#This Row],[Beginn]]="Urlaub",Tabelle1[[#This Row],[Beginn]]="Krank",Tabelle1[[#This Row],[Beginn]]="Feiertag"),8/24,Tabelle1[[#This Row],[Ende]]-Tabelle1[[#This Row],[Beginn]]-Tabelle1[[#This Row],[Pause]]))</f>
        <v/>
      </c>
      <c r="J2549" s="2" t="str">
        <f>IF(ISNUMBER(Tabelle1[[#This Row],[Stunde]]),IF(Tabelle1[[#This Row],[Stunde]]&gt;0,Tabelle1[[#This Row],[Stunde]]*$J$1*24,""),"")</f>
        <v/>
      </c>
      <c r="K2549">
        <f>IF(MOD(Tabelle1[[#This Row],[Datum]],7)=1,SUMIF(Tabelle1[Datum],"&lt;="&amp;Tabelle1[[#This Row],[Datum]],Tabelle1[Betrag]),"")</f>
        <v>506.55999999999995</v>
      </c>
      <c r="L2549" s="6">
        <f>IF(MOD(Tabelle1[[#This Row],[Datum]],7)=1,SUMIF(Tabelle1[Datum],"&lt;="&amp;Tabelle1[[#This Row],[Datum]],Tabelle1[Stunde]),"")</f>
        <v>1.3333333333333333</v>
      </c>
    </row>
    <row r="2550" spans="2:12" hidden="1">
      <c r="B2550">
        <f>IF(Tabelle1[[#This Row],[Datum]]&lt;1,"",YEAR(Tabelle1[[#This Row],[Datum]]))</f>
        <v>2031</v>
      </c>
      <c r="C2550">
        <f>IF(Tabelle1[[#This Row],[Datum]]&lt;1,"",MONTH(Tabelle1[[#This Row],[Datum]]))</f>
        <v>12</v>
      </c>
      <c r="D2550" t="str">
        <f>IF(Tabelle1[[#This Row],[Verdienst]]="","",_xlfn.ISOWEEKNUM(Tabelle1[[#This Row],[Datum]]))</f>
        <v/>
      </c>
      <c r="E2550" s="5">
        <v>48204</v>
      </c>
      <c r="F2550" s="4"/>
      <c r="G2550" s="4"/>
      <c r="I2550" s="6" t="str">
        <f>IF(Tabelle1[[#This Row],[Beginn]]&lt;1,"",IF(OR(Tabelle1[[#This Row],[Beginn]]="Urlaub",Tabelle1[[#This Row],[Beginn]]="Krank",Tabelle1[[#This Row],[Beginn]]="Feiertag"),8/24,Tabelle1[[#This Row],[Ende]]-Tabelle1[[#This Row],[Beginn]]-Tabelle1[[#This Row],[Pause]]))</f>
        <v/>
      </c>
      <c r="J2550" s="2" t="str">
        <f>IF(ISNUMBER(Tabelle1[[#This Row],[Stunde]]),IF(Tabelle1[[#This Row],[Stunde]]&gt;0,Tabelle1[[#This Row],[Stunde]]*$J$1*24,""),"")</f>
        <v/>
      </c>
      <c r="K2550" t="str">
        <f>IF(MOD(Tabelle1[[#This Row],[Datum]],7)=1,SUMIF(Tabelle1[Datum],"&lt;="&amp;Tabelle1[[#This Row],[Datum]],Tabelle1[Betrag]),"")</f>
        <v/>
      </c>
      <c r="L2550" s="6" t="str">
        <f>IF(MOD(Tabelle1[[#This Row],[Datum]],7)=1,SUMIF(Tabelle1[Datum],"&lt;="&amp;Tabelle1[[#This Row],[Datum]],Tabelle1[Stunde]),"")</f>
        <v/>
      </c>
    </row>
    <row r="2551" spans="2:12" hidden="1">
      <c r="B2551">
        <f>IF(Tabelle1[[#This Row],[Datum]]&lt;1,"",YEAR(Tabelle1[[#This Row],[Datum]]))</f>
        <v>2031</v>
      </c>
      <c r="C2551">
        <f>IF(Tabelle1[[#This Row],[Datum]]&lt;1,"",MONTH(Tabelle1[[#This Row],[Datum]]))</f>
        <v>12</v>
      </c>
      <c r="D2551" t="str">
        <f>IF(Tabelle1[[#This Row],[Verdienst]]="","",_xlfn.ISOWEEKNUM(Tabelle1[[#This Row],[Datum]]))</f>
        <v/>
      </c>
      <c r="E2551" s="5">
        <v>48205</v>
      </c>
      <c r="F2551" s="4"/>
      <c r="G2551" s="4"/>
      <c r="I2551" s="6" t="str">
        <f>IF(Tabelle1[[#This Row],[Beginn]]&lt;1,"",IF(OR(Tabelle1[[#This Row],[Beginn]]="Urlaub",Tabelle1[[#This Row],[Beginn]]="Krank",Tabelle1[[#This Row],[Beginn]]="Feiertag"),8/24,Tabelle1[[#This Row],[Ende]]-Tabelle1[[#This Row],[Beginn]]-Tabelle1[[#This Row],[Pause]]))</f>
        <v/>
      </c>
      <c r="J2551" s="2" t="str">
        <f>IF(ISNUMBER(Tabelle1[[#This Row],[Stunde]]),IF(Tabelle1[[#This Row],[Stunde]]&gt;0,Tabelle1[[#This Row],[Stunde]]*$J$1*24,""),"")</f>
        <v/>
      </c>
      <c r="K2551" t="str">
        <f>IF(MOD(Tabelle1[[#This Row],[Datum]],7)=1,SUMIF(Tabelle1[Datum],"&lt;="&amp;Tabelle1[[#This Row],[Datum]],Tabelle1[Betrag]),"")</f>
        <v/>
      </c>
      <c r="L2551" s="6" t="str">
        <f>IF(MOD(Tabelle1[[#This Row],[Datum]],7)=1,SUMIF(Tabelle1[Datum],"&lt;="&amp;Tabelle1[[#This Row],[Datum]],Tabelle1[Stunde]),"")</f>
        <v/>
      </c>
    </row>
    <row r="2552" spans="2:12" hidden="1">
      <c r="B2552">
        <f>IF(Tabelle1[[#This Row],[Datum]]&lt;1,"",YEAR(Tabelle1[[#This Row],[Datum]]))</f>
        <v>2031</v>
      </c>
      <c r="C2552">
        <f>IF(Tabelle1[[#This Row],[Datum]]&lt;1,"",MONTH(Tabelle1[[#This Row],[Datum]]))</f>
        <v>12</v>
      </c>
      <c r="D2552" t="str">
        <f>IF(Tabelle1[[#This Row],[Verdienst]]="","",_xlfn.ISOWEEKNUM(Tabelle1[[#This Row],[Datum]]))</f>
        <v/>
      </c>
      <c r="E2552" s="5">
        <v>48206</v>
      </c>
      <c r="F2552" s="4"/>
      <c r="G2552" s="4"/>
      <c r="I2552" s="6" t="str">
        <f>IF(Tabelle1[[#This Row],[Beginn]]&lt;1,"",IF(OR(Tabelle1[[#This Row],[Beginn]]="Urlaub",Tabelle1[[#This Row],[Beginn]]="Krank",Tabelle1[[#This Row],[Beginn]]="Feiertag"),8/24,Tabelle1[[#This Row],[Ende]]-Tabelle1[[#This Row],[Beginn]]-Tabelle1[[#This Row],[Pause]]))</f>
        <v/>
      </c>
      <c r="J2552" s="2" t="str">
        <f>IF(ISNUMBER(Tabelle1[[#This Row],[Stunde]]),IF(Tabelle1[[#This Row],[Stunde]]&gt;0,Tabelle1[[#This Row],[Stunde]]*$J$1*24,""),"")</f>
        <v/>
      </c>
      <c r="K2552" t="str">
        <f>IF(MOD(Tabelle1[[#This Row],[Datum]],7)=1,SUMIF(Tabelle1[Datum],"&lt;="&amp;Tabelle1[[#This Row],[Datum]],Tabelle1[Betrag]),"")</f>
        <v/>
      </c>
      <c r="L2552" s="6" t="str">
        <f>IF(MOD(Tabelle1[[#This Row],[Datum]],7)=1,SUMIF(Tabelle1[Datum],"&lt;="&amp;Tabelle1[[#This Row],[Datum]],Tabelle1[Stunde]),"")</f>
        <v/>
      </c>
    </row>
    <row r="2553" spans="2:12" hidden="1">
      <c r="B2553">
        <f>IF(Tabelle1[[#This Row],[Datum]]&lt;1,"",YEAR(Tabelle1[[#This Row],[Datum]]))</f>
        <v>2031</v>
      </c>
      <c r="C2553">
        <f>IF(Tabelle1[[#This Row],[Datum]]&lt;1,"",MONTH(Tabelle1[[#This Row],[Datum]]))</f>
        <v>12</v>
      </c>
      <c r="D2553" t="str">
        <f>IF(Tabelle1[[#This Row],[Verdienst]]="","",_xlfn.ISOWEEKNUM(Tabelle1[[#This Row],[Datum]]))</f>
        <v/>
      </c>
      <c r="E2553" s="5">
        <v>48207</v>
      </c>
      <c r="F2553" s="4"/>
      <c r="G2553" s="4"/>
      <c r="I2553" s="6" t="str">
        <f>IF(Tabelle1[[#This Row],[Beginn]]&lt;1,"",IF(OR(Tabelle1[[#This Row],[Beginn]]="Urlaub",Tabelle1[[#This Row],[Beginn]]="Krank",Tabelle1[[#This Row],[Beginn]]="Feiertag"),8/24,Tabelle1[[#This Row],[Ende]]-Tabelle1[[#This Row],[Beginn]]-Tabelle1[[#This Row],[Pause]]))</f>
        <v/>
      </c>
      <c r="J2553" s="2" t="str">
        <f>IF(ISNUMBER(Tabelle1[[#This Row],[Stunde]]),IF(Tabelle1[[#This Row],[Stunde]]&gt;0,Tabelle1[[#This Row],[Stunde]]*$J$1*24,""),"")</f>
        <v/>
      </c>
      <c r="K2553" t="str">
        <f>IF(MOD(Tabelle1[[#This Row],[Datum]],7)=1,SUMIF(Tabelle1[Datum],"&lt;="&amp;Tabelle1[[#This Row],[Datum]],Tabelle1[Betrag]),"")</f>
        <v/>
      </c>
      <c r="L2553" s="6" t="str">
        <f>IF(MOD(Tabelle1[[#This Row],[Datum]],7)=1,SUMIF(Tabelle1[Datum],"&lt;="&amp;Tabelle1[[#This Row],[Datum]],Tabelle1[Stunde]),"")</f>
        <v/>
      </c>
    </row>
    <row r="2554" spans="2:12" hidden="1">
      <c r="B2554">
        <f>IF(Tabelle1[[#This Row],[Datum]]&lt;1,"",YEAR(Tabelle1[[#This Row],[Datum]]))</f>
        <v>2031</v>
      </c>
      <c r="C2554">
        <f>IF(Tabelle1[[#This Row],[Datum]]&lt;1,"",MONTH(Tabelle1[[#This Row],[Datum]]))</f>
        <v>12</v>
      </c>
      <c r="D2554" t="str">
        <f>IF(Tabelle1[[#This Row],[Verdienst]]="","",_xlfn.ISOWEEKNUM(Tabelle1[[#This Row],[Datum]]))</f>
        <v/>
      </c>
      <c r="E2554" s="5">
        <v>48208</v>
      </c>
      <c r="F2554" s="4"/>
      <c r="G2554" s="4"/>
      <c r="I2554" s="6" t="str">
        <f>IF(Tabelle1[[#This Row],[Beginn]]&lt;1,"",IF(OR(Tabelle1[[#This Row],[Beginn]]="Urlaub",Tabelle1[[#This Row],[Beginn]]="Krank",Tabelle1[[#This Row],[Beginn]]="Feiertag"),8/24,Tabelle1[[#This Row],[Ende]]-Tabelle1[[#This Row],[Beginn]]-Tabelle1[[#This Row],[Pause]]))</f>
        <v/>
      </c>
      <c r="J2554" s="2" t="str">
        <f>IF(ISNUMBER(Tabelle1[[#This Row],[Stunde]]),IF(Tabelle1[[#This Row],[Stunde]]&gt;0,Tabelle1[[#This Row],[Stunde]]*$J$1*24,""),"")</f>
        <v/>
      </c>
      <c r="K2554" t="str">
        <f>IF(MOD(Tabelle1[[#This Row],[Datum]],7)=1,SUMIF(Tabelle1[Datum],"&lt;="&amp;Tabelle1[[#This Row],[Datum]],Tabelle1[Betrag]),"")</f>
        <v/>
      </c>
      <c r="L2554" s="6" t="str">
        <f>IF(MOD(Tabelle1[[#This Row],[Datum]],7)=1,SUMIF(Tabelle1[Datum],"&lt;="&amp;Tabelle1[[#This Row],[Datum]],Tabelle1[Stunde]),"")</f>
        <v/>
      </c>
    </row>
    <row r="2555" spans="2:12" hidden="1">
      <c r="B2555">
        <f>IF(Tabelle1[[#This Row],[Datum]]&lt;1,"",YEAR(Tabelle1[[#This Row],[Datum]]))</f>
        <v>2031</v>
      </c>
      <c r="C2555">
        <f>IF(Tabelle1[[#This Row],[Datum]]&lt;1,"",MONTH(Tabelle1[[#This Row],[Datum]]))</f>
        <v>12</v>
      </c>
      <c r="D2555" t="str">
        <f>IF(Tabelle1[[#This Row],[Verdienst]]="","",_xlfn.ISOWEEKNUM(Tabelle1[[#This Row],[Datum]]))</f>
        <v/>
      </c>
      <c r="E2555" s="5">
        <v>48209</v>
      </c>
      <c r="F2555" s="4"/>
      <c r="G2555" s="4"/>
      <c r="I2555" s="6" t="str">
        <f>IF(Tabelle1[[#This Row],[Beginn]]&lt;1,"",IF(OR(Tabelle1[[#This Row],[Beginn]]="Urlaub",Tabelle1[[#This Row],[Beginn]]="Krank",Tabelle1[[#This Row],[Beginn]]="Feiertag"),8/24,Tabelle1[[#This Row],[Ende]]-Tabelle1[[#This Row],[Beginn]]-Tabelle1[[#This Row],[Pause]]))</f>
        <v/>
      </c>
      <c r="J2555" s="2" t="str">
        <f>IF(ISNUMBER(Tabelle1[[#This Row],[Stunde]]),IF(Tabelle1[[#This Row],[Stunde]]&gt;0,Tabelle1[[#This Row],[Stunde]]*$J$1*24,""),"")</f>
        <v/>
      </c>
      <c r="K2555" t="str">
        <f>IF(MOD(Tabelle1[[#This Row],[Datum]],7)=1,SUMIF(Tabelle1[Datum],"&lt;="&amp;Tabelle1[[#This Row],[Datum]],Tabelle1[Betrag]),"")</f>
        <v/>
      </c>
      <c r="L2555" s="6" t="str">
        <f>IF(MOD(Tabelle1[[#This Row],[Datum]],7)=1,SUMIF(Tabelle1[Datum],"&lt;="&amp;Tabelle1[[#This Row],[Datum]],Tabelle1[Stunde]),"")</f>
        <v/>
      </c>
    </row>
    <row r="2556" spans="2:12" hidden="1">
      <c r="B2556">
        <f>IF(Tabelle1[[#This Row],[Datum]]&lt;1,"",YEAR(Tabelle1[[#This Row],[Datum]]))</f>
        <v>2031</v>
      </c>
      <c r="C2556">
        <f>IF(Tabelle1[[#This Row],[Datum]]&lt;1,"",MONTH(Tabelle1[[#This Row],[Datum]]))</f>
        <v>12</v>
      </c>
      <c r="D2556">
        <f>IF(Tabelle1[[#This Row],[Verdienst]]="","",_xlfn.ISOWEEKNUM(Tabelle1[[#This Row],[Datum]]))</f>
        <v>52</v>
      </c>
      <c r="E2556" s="5">
        <v>48210</v>
      </c>
      <c r="F2556" s="4"/>
      <c r="G2556" s="4"/>
      <c r="I2556" s="6" t="str">
        <f>IF(Tabelle1[[#This Row],[Beginn]]&lt;1,"",IF(OR(Tabelle1[[#This Row],[Beginn]]="Urlaub",Tabelle1[[#This Row],[Beginn]]="Krank",Tabelle1[[#This Row],[Beginn]]="Feiertag"),8/24,Tabelle1[[#This Row],[Ende]]-Tabelle1[[#This Row],[Beginn]]-Tabelle1[[#This Row],[Pause]]))</f>
        <v/>
      </c>
      <c r="J2556" s="2" t="str">
        <f>IF(ISNUMBER(Tabelle1[[#This Row],[Stunde]]),IF(Tabelle1[[#This Row],[Stunde]]&gt;0,Tabelle1[[#This Row],[Stunde]]*$J$1*24,""),"")</f>
        <v/>
      </c>
      <c r="K2556">
        <f>IF(MOD(Tabelle1[[#This Row],[Datum]],7)=1,SUMIF(Tabelle1[Datum],"&lt;="&amp;Tabelle1[[#This Row],[Datum]],Tabelle1[Betrag]),"")</f>
        <v>506.55999999999995</v>
      </c>
      <c r="L2556" s="6">
        <f>IF(MOD(Tabelle1[[#This Row],[Datum]],7)=1,SUMIF(Tabelle1[Datum],"&lt;="&amp;Tabelle1[[#This Row],[Datum]],Tabelle1[Stunde]),"")</f>
        <v>1.3333333333333333</v>
      </c>
    </row>
    <row r="2557" spans="2:12" hidden="1">
      <c r="B2557">
        <f>IF(Tabelle1[[#This Row],[Datum]]&lt;1,"",YEAR(Tabelle1[[#This Row],[Datum]]))</f>
        <v>2031</v>
      </c>
      <c r="C2557">
        <f>IF(Tabelle1[[#This Row],[Datum]]&lt;1,"",MONTH(Tabelle1[[#This Row],[Datum]]))</f>
        <v>12</v>
      </c>
      <c r="D2557" t="str">
        <f>IF(Tabelle1[[#This Row],[Verdienst]]="","",_xlfn.ISOWEEKNUM(Tabelle1[[#This Row],[Datum]]))</f>
        <v/>
      </c>
      <c r="E2557" s="5">
        <v>48211</v>
      </c>
      <c r="F2557" s="4"/>
      <c r="G2557" s="4"/>
      <c r="I2557" s="6" t="str">
        <f>IF(Tabelle1[[#This Row],[Beginn]]&lt;1,"",IF(OR(Tabelle1[[#This Row],[Beginn]]="Urlaub",Tabelle1[[#This Row],[Beginn]]="Krank",Tabelle1[[#This Row],[Beginn]]="Feiertag"),8/24,Tabelle1[[#This Row],[Ende]]-Tabelle1[[#This Row],[Beginn]]-Tabelle1[[#This Row],[Pause]]))</f>
        <v/>
      </c>
      <c r="J2557" s="2" t="str">
        <f>IF(ISNUMBER(Tabelle1[[#This Row],[Stunde]]),IF(Tabelle1[[#This Row],[Stunde]]&gt;0,Tabelle1[[#This Row],[Stunde]]*$J$1*24,""),"")</f>
        <v/>
      </c>
      <c r="K2557" t="str">
        <f>IF(MOD(Tabelle1[[#This Row],[Datum]],7)=1,SUMIF(Tabelle1[Datum],"&lt;="&amp;Tabelle1[[#This Row],[Datum]],Tabelle1[Betrag]),"")</f>
        <v/>
      </c>
      <c r="L2557" s="6" t="str">
        <f>IF(MOD(Tabelle1[[#This Row],[Datum]],7)=1,SUMIF(Tabelle1[Datum],"&lt;="&amp;Tabelle1[[#This Row],[Datum]],Tabelle1[Stunde]),"")</f>
        <v/>
      </c>
    </row>
    <row r="2558" spans="2:12" hidden="1">
      <c r="B2558">
        <f>IF(Tabelle1[[#This Row],[Datum]]&lt;1,"",YEAR(Tabelle1[[#This Row],[Datum]]))</f>
        <v>2031</v>
      </c>
      <c r="C2558">
        <f>IF(Tabelle1[[#This Row],[Datum]]&lt;1,"",MONTH(Tabelle1[[#This Row],[Datum]]))</f>
        <v>12</v>
      </c>
      <c r="D2558" t="str">
        <f>IF(Tabelle1[[#This Row],[Verdienst]]="","",_xlfn.ISOWEEKNUM(Tabelle1[[#This Row],[Datum]]))</f>
        <v/>
      </c>
      <c r="E2558" s="5">
        <v>48212</v>
      </c>
      <c r="F2558" s="4"/>
      <c r="G2558" s="4"/>
      <c r="I2558" s="6" t="str">
        <f>IF(Tabelle1[[#This Row],[Beginn]]&lt;1,"",IF(OR(Tabelle1[[#This Row],[Beginn]]="Urlaub",Tabelle1[[#This Row],[Beginn]]="Krank",Tabelle1[[#This Row],[Beginn]]="Feiertag"),8/24,Tabelle1[[#This Row],[Ende]]-Tabelle1[[#This Row],[Beginn]]-Tabelle1[[#This Row],[Pause]]))</f>
        <v/>
      </c>
      <c r="J2558" s="2" t="str">
        <f>IF(ISNUMBER(Tabelle1[[#This Row],[Stunde]]),IF(Tabelle1[[#This Row],[Stunde]]&gt;0,Tabelle1[[#This Row],[Stunde]]*$J$1*24,""),"")</f>
        <v/>
      </c>
      <c r="K2558" t="str">
        <f>IF(MOD(Tabelle1[[#This Row],[Datum]],7)=1,SUMIF(Tabelle1[Datum],"&lt;="&amp;Tabelle1[[#This Row],[Datum]],Tabelle1[Betrag]),"")</f>
        <v/>
      </c>
      <c r="L2558" s="6" t="str">
        <f>IF(MOD(Tabelle1[[#This Row],[Datum]],7)=1,SUMIF(Tabelle1[Datum],"&lt;="&amp;Tabelle1[[#This Row],[Datum]],Tabelle1[Stunde]),"")</f>
        <v/>
      </c>
    </row>
    <row r="2559" spans="2:12" hidden="1">
      <c r="B2559">
        <f>IF(Tabelle1[[#This Row],[Datum]]&lt;1,"",YEAR(Tabelle1[[#This Row],[Datum]]))</f>
        <v>2031</v>
      </c>
      <c r="C2559">
        <f>IF(Tabelle1[[#This Row],[Datum]]&lt;1,"",MONTH(Tabelle1[[#This Row],[Datum]]))</f>
        <v>12</v>
      </c>
      <c r="D2559" t="str">
        <f>IF(Tabelle1[[#This Row],[Verdienst]]="","",_xlfn.ISOWEEKNUM(Tabelle1[[#This Row],[Datum]]))</f>
        <v/>
      </c>
      <c r="E2559" s="5">
        <v>48213</v>
      </c>
      <c r="F2559" s="4"/>
      <c r="G2559" s="4"/>
      <c r="I2559" s="6" t="str">
        <f>IF(Tabelle1[[#This Row],[Beginn]]&lt;1,"",IF(OR(Tabelle1[[#This Row],[Beginn]]="Urlaub",Tabelle1[[#This Row],[Beginn]]="Krank",Tabelle1[[#This Row],[Beginn]]="Feiertag"),8/24,Tabelle1[[#This Row],[Ende]]-Tabelle1[[#This Row],[Beginn]]-Tabelle1[[#This Row],[Pause]]))</f>
        <v/>
      </c>
      <c r="J2559" s="2" t="str">
        <f>IF(ISNUMBER(Tabelle1[[#This Row],[Stunde]]),IF(Tabelle1[[#This Row],[Stunde]]&gt;0,Tabelle1[[#This Row],[Stunde]]*$J$1*24,""),"")</f>
        <v/>
      </c>
      <c r="K2559" t="str">
        <f>IF(MOD(Tabelle1[[#This Row],[Datum]],7)=1,SUMIF(Tabelle1[Datum],"&lt;="&amp;Tabelle1[[#This Row],[Datum]],Tabelle1[Betrag]),"")</f>
        <v/>
      </c>
      <c r="L2559" s="6" t="str">
        <f>IF(MOD(Tabelle1[[#This Row],[Datum]],7)=1,SUMIF(Tabelle1[Datum],"&lt;="&amp;Tabelle1[[#This Row],[Datum]],Tabelle1[Stunde]),"")</f>
        <v/>
      </c>
    </row>
    <row r="2560" spans="2:12" hidden="1">
      <c r="B2560">
        <f>IF(Tabelle1[[#This Row],[Datum]]&lt;1,"",YEAR(Tabelle1[[#This Row],[Datum]]))</f>
        <v>2032</v>
      </c>
      <c r="C2560">
        <f>IF(Tabelle1[[#This Row],[Datum]]&lt;1,"",MONTH(Tabelle1[[#This Row],[Datum]]))</f>
        <v>1</v>
      </c>
      <c r="D2560" t="str">
        <f>IF(Tabelle1[[#This Row],[Verdienst]]="","",_xlfn.ISOWEEKNUM(Tabelle1[[#This Row],[Datum]]))</f>
        <v/>
      </c>
      <c r="E2560" s="5">
        <v>48214</v>
      </c>
      <c r="F2560" s="4"/>
      <c r="G2560" s="4"/>
      <c r="I2560" s="6" t="str">
        <f>IF(Tabelle1[[#This Row],[Beginn]]&lt;1,"",IF(OR(Tabelle1[[#This Row],[Beginn]]="Urlaub",Tabelle1[[#This Row],[Beginn]]="Krank",Tabelle1[[#This Row],[Beginn]]="Feiertag"),8/24,Tabelle1[[#This Row],[Ende]]-Tabelle1[[#This Row],[Beginn]]-Tabelle1[[#This Row],[Pause]]))</f>
        <v/>
      </c>
      <c r="J2560" s="2" t="str">
        <f>IF(ISNUMBER(Tabelle1[[#This Row],[Stunde]]),IF(Tabelle1[[#This Row],[Stunde]]&gt;0,Tabelle1[[#This Row],[Stunde]]*$J$1*24,""),"")</f>
        <v/>
      </c>
      <c r="K2560" t="str">
        <f>IF(MOD(Tabelle1[[#This Row],[Datum]],7)=1,SUMIF(Tabelle1[Datum],"&lt;="&amp;Tabelle1[[#This Row],[Datum]],Tabelle1[Betrag]),"")</f>
        <v/>
      </c>
      <c r="L2560" s="6" t="str">
        <f>IF(MOD(Tabelle1[[#This Row],[Datum]],7)=1,SUMIF(Tabelle1[Datum],"&lt;="&amp;Tabelle1[[#This Row],[Datum]],Tabelle1[Stunde]),"")</f>
        <v/>
      </c>
    </row>
    <row r="2561" spans="2:12" hidden="1">
      <c r="B2561">
        <f>IF(Tabelle1[[#This Row],[Datum]]&lt;1,"",YEAR(Tabelle1[[#This Row],[Datum]]))</f>
        <v>2032</v>
      </c>
      <c r="C2561">
        <f>IF(Tabelle1[[#This Row],[Datum]]&lt;1,"",MONTH(Tabelle1[[#This Row],[Datum]]))</f>
        <v>1</v>
      </c>
      <c r="D2561" t="str">
        <f>IF(Tabelle1[[#This Row],[Verdienst]]="","",_xlfn.ISOWEEKNUM(Tabelle1[[#This Row],[Datum]]))</f>
        <v/>
      </c>
      <c r="E2561" s="5">
        <v>48215</v>
      </c>
      <c r="F2561" s="4"/>
      <c r="G2561" s="4"/>
      <c r="I2561" s="6" t="str">
        <f>IF(Tabelle1[[#This Row],[Beginn]]&lt;1,"",IF(OR(Tabelle1[[#This Row],[Beginn]]="Urlaub",Tabelle1[[#This Row],[Beginn]]="Krank",Tabelle1[[#This Row],[Beginn]]="Feiertag"),8/24,Tabelle1[[#This Row],[Ende]]-Tabelle1[[#This Row],[Beginn]]-Tabelle1[[#This Row],[Pause]]))</f>
        <v/>
      </c>
      <c r="J2561" s="2" t="str">
        <f>IF(ISNUMBER(Tabelle1[[#This Row],[Stunde]]),IF(Tabelle1[[#This Row],[Stunde]]&gt;0,Tabelle1[[#This Row],[Stunde]]*$J$1*24,""),"")</f>
        <v/>
      </c>
      <c r="K2561" t="str">
        <f>IF(MOD(Tabelle1[[#This Row],[Datum]],7)=1,SUMIF(Tabelle1[Datum],"&lt;="&amp;Tabelle1[[#This Row],[Datum]],Tabelle1[Betrag]),"")</f>
        <v/>
      </c>
      <c r="L2561" s="6" t="str">
        <f>IF(MOD(Tabelle1[[#This Row],[Datum]],7)=1,SUMIF(Tabelle1[Datum],"&lt;="&amp;Tabelle1[[#This Row],[Datum]],Tabelle1[Stunde]),"")</f>
        <v/>
      </c>
    </row>
    <row r="2562" spans="2:12" hidden="1">
      <c r="B2562">
        <f>IF(Tabelle1[[#This Row],[Datum]]&lt;1,"",YEAR(Tabelle1[[#This Row],[Datum]]))</f>
        <v>2032</v>
      </c>
      <c r="C2562">
        <f>IF(Tabelle1[[#This Row],[Datum]]&lt;1,"",MONTH(Tabelle1[[#This Row],[Datum]]))</f>
        <v>1</v>
      </c>
      <c r="D2562" t="str">
        <f>IF(Tabelle1[[#This Row],[Verdienst]]="","",_xlfn.ISOWEEKNUM(Tabelle1[[#This Row],[Datum]]))</f>
        <v/>
      </c>
      <c r="E2562" s="5">
        <v>48216</v>
      </c>
      <c r="F2562" s="4"/>
      <c r="G2562" s="4"/>
      <c r="I2562" s="6" t="str">
        <f>IF(Tabelle1[[#This Row],[Beginn]]&lt;1,"",IF(OR(Tabelle1[[#This Row],[Beginn]]="Urlaub",Tabelle1[[#This Row],[Beginn]]="Krank",Tabelle1[[#This Row],[Beginn]]="Feiertag"),8/24,Tabelle1[[#This Row],[Ende]]-Tabelle1[[#This Row],[Beginn]]-Tabelle1[[#This Row],[Pause]]))</f>
        <v/>
      </c>
      <c r="J2562" s="2" t="str">
        <f>IF(ISNUMBER(Tabelle1[[#This Row],[Stunde]]),IF(Tabelle1[[#This Row],[Stunde]]&gt;0,Tabelle1[[#This Row],[Stunde]]*$J$1*24,""),"")</f>
        <v/>
      </c>
      <c r="K2562" t="str">
        <f>IF(MOD(Tabelle1[[#This Row],[Datum]],7)=1,SUMIF(Tabelle1[Datum],"&lt;="&amp;Tabelle1[[#This Row],[Datum]],Tabelle1[Betrag]),"")</f>
        <v/>
      </c>
      <c r="L2562" s="6" t="str">
        <f>IF(MOD(Tabelle1[[#This Row],[Datum]],7)=1,SUMIF(Tabelle1[Datum],"&lt;="&amp;Tabelle1[[#This Row],[Datum]],Tabelle1[Stunde]),"")</f>
        <v/>
      </c>
    </row>
    <row r="2563" spans="2:12" hidden="1">
      <c r="B2563">
        <f>IF(Tabelle1[[#This Row],[Datum]]&lt;1,"",YEAR(Tabelle1[[#This Row],[Datum]]))</f>
        <v>2032</v>
      </c>
      <c r="C2563">
        <f>IF(Tabelle1[[#This Row],[Datum]]&lt;1,"",MONTH(Tabelle1[[#This Row],[Datum]]))</f>
        <v>1</v>
      </c>
      <c r="D2563">
        <f>IF(Tabelle1[[#This Row],[Verdienst]]="","",_xlfn.ISOWEEKNUM(Tabelle1[[#This Row],[Datum]]))</f>
        <v>1</v>
      </c>
      <c r="E2563" s="5">
        <v>48217</v>
      </c>
      <c r="F2563" s="4"/>
      <c r="G2563" s="4"/>
      <c r="I2563" s="6" t="str">
        <f>IF(Tabelle1[[#This Row],[Beginn]]&lt;1,"",IF(OR(Tabelle1[[#This Row],[Beginn]]="Urlaub",Tabelle1[[#This Row],[Beginn]]="Krank",Tabelle1[[#This Row],[Beginn]]="Feiertag"),8/24,Tabelle1[[#This Row],[Ende]]-Tabelle1[[#This Row],[Beginn]]-Tabelle1[[#This Row],[Pause]]))</f>
        <v/>
      </c>
      <c r="J2563" s="2" t="str">
        <f>IF(ISNUMBER(Tabelle1[[#This Row],[Stunde]]),IF(Tabelle1[[#This Row],[Stunde]]&gt;0,Tabelle1[[#This Row],[Stunde]]*$J$1*24,""),"")</f>
        <v/>
      </c>
      <c r="K2563">
        <f>IF(MOD(Tabelle1[[#This Row],[Datum]],7)=1,SUMIF(Tabelle1[Datum],"&lt;="&amp;Tabelle1[[#This Row],[Datum]],Tabelle1[Betrag]),"")</f>
        <v>506.55999999999995</v>
      </c>
      <c r="L2563" s="6">
        <f>IF(MOD(Tabelle1[[#This Row],[Datum]],7)=1,SUMIF(Tabelle1[Datum],"&lt;="&amp;Tabelle1[[#This Row],[Datum]],Tabelle1[Stunde]),"")</f>
        <v>1.3333333333333333</v>
      </c>
    </row>
    <row r="2564" spans="2:12" hidden="1">
      <c r="B2564">
        <f>IF(Tabelle1[[#This Row],[Datum]]&lt;1,"",YEAR(Tabelle1[[#This Row],[Datum]]))</f>
        <v>2032</v>
      </c>
      <c r="C2564">
        <f>IF(Tabelle1[[#This Row],[Datum]]&lt;1,"",MONTH(Tabelle1[[#This Row],[Datum]]))</f>
        <v>1</v>
      </c>
      <c r="D2564" t="str">
        <f>IF(Tabelle1[[#This Row],[Verdienst]]="","",_xlfn.ISOWEEKNUM(Tabelle1[[#This Row],[Datum]]))</f>
        <v/>
      </c>
      <c r="E2564" s="5">
        <v>48218</v>
      </c>
      <c r="F2564" s="4"/>
      <c r="G2564" s="4"/>
      <c r="I2564" s="6" t="str">
        <f>IF(Tabelle1[[#This Row],[Beginn]]&lt;1,"",IF(OR(Tabelle1[[#This Row],[Beginn]]="Urlaub",Tabelle1[[#This Row],[Beginn]]="Krank",Tabelle1[[#This Row],[Beginn]]="Feiertag"),8/24,Tabelle1[[#This Row],[Ende]]-Tabelle1[[#This Row],[Beginn]]-Tabelle1[[#This Row],[Pause]]))</f>
        <v/>
      </c>
      <c r="J2564" s="2" t="str">
        <f>IF(ISNUMBER(Tabelle1[[#This Row],[Stunde]]),IF(Tabelle1[[#This Row],[Stunde]]&gt;0,Tabelle1[[#This Row],[Stunde]]*$J$1*24,""),"")</f>
        <v/>
      </c>
      <c r="K2564" t="str">
        <f>IF(MOD(Tabelle1[[#This Row],[Datum]],7)=1,SUMIF(Tabelle1[Datum],"&lt;="&amp;Tabelle1[[#This Row],[Datum]],Tabelle1[Betrag]),"")</f>
        <v/>
      </c>
      <c r="L2564" s="6" t="str">
        <f>IF(MOD(Tabelle1[[#This Row],[Datum]],7)=1,SUMIF(Tabelle1[Datum],"&lt;="&amp;Tabelle1[[#This Row],[Datum]],Tabelle1[Stunde]),"")</f>
        <v/>
      </c>
    </row>
    <row r="2565" spans="2:12" hidden="1">
      <c r="B2565">
        <f>IF(Tabelle1[[#This Row],[Datum]]&lt;1,"",YEAR(Tabelle1[[#This Row],[Datum]]))</f>
        <v>2032</v>
      </c>
      <c r="C2565">
        <f>IF(Tabelle1[[#This Row],[Datum]]&lt;1,"",MONTH(Tabelle1[[#This Row],[Datum]]))</f>
        <v>1</v>
      </c>
      <c r="D2565" t="str">
        <f>IF(Tabelle1[[#This Row],[Verdienst]]="","",_xlfn.ISOWEEKNUM(Tabelle1[[#This Row],[Datum]]))</f>
        <v/>
      </c>
      <c r="E2565" s="5">
        <v>48219</v>
      </c>
      <c r="F2565" s="4"/>
      <c r="G2565" s="4"/>
      <c r="I2565" s="6" t="str">
        <f>IF(Tabelle1[[#This Row],[Beginn]]&lt;1,"",IF(OR(Tabelle1[[#This Row],[Beginn]]="Urlaub",Tabelle1[[#This Row],[Beginn]]="Krank",Tabelle1[[#This Row],[Beginn]]="Feiertag"),8/24,Tabelle1[[#This Row],[Ende]]-Tabelle1[[#This Row],[Beginn]]-Tabelle1[[#This Row],[Pause]]))</f>
        <v/>
      </c>
      <c r="J2565" s="2" t="str">
        <f>IF(ISNUMBER(Tabelle1[[#This Row],[Stunde]]),IF(Tabelle1[[#This Row],[Stunde]]&gt;0,Tabelle1[[#This Row],[Stunde]]*$J$1*24,""),"")</f>
        <v/>
      </c>
      <c r="K2565" t="str">
        <f>IF(MOD(Tabelle1[[#This Row],[Datum]],7)=1,SUMIF(Tabelle1[Datum],"&lt;="&amp;Tabelle1[[#This Row],[Datum]],Tabelle1[Betrag]),"")</f>
        <v/>
      </c>
      <c r="L2565" s="6" t="str">
        <f>IF(MOD(Tabelle1[[#This Row],[Datum]],7)=1,SUMIF(Tabelle1[Datum],"&lt;="&amp;Tabelle1[[#This Row],[Datum]],Tabelle1[Stunde]),"")</f>
        <v/>
      </c>
    </row>
    <row r="2566" spans="2:12" hidden="1">
      <c r="B2566">
        <f>IF(Tabelle1[[#This Row],[Datum]]&lt;1,"",YEAR(Tabelle1[[#This Row],[Datum]]))</f>
        <v>2032</v>
      </c>
      <c r="C2566">
        <f>IF(Tabelle1[[#This Row],[Datum]]&lt;1,"",MONTH(Tabelle1[[#This Row],[Datum]]))</f>
        <v>1</v>
      </c>
      <c r="D2566" t="str">
        <f>IF(Tabelle1[[#This Row],[Verdienst]]="","",_xlfn.ISOWEEKNUM(Tabelle1[[#This Row],[Datum]]))</f>
        <v/>
      </c>
      <c r="E2566" s="5">
        <v>48220</v>
      </c>
      <c r="F2566" s="4"/>
      <c r="G2566" s="4"/>
      <c r="I2566" s="6" t="str">
        <f>IF(Tabelle1[[#This Row],[Beginn]]&lt;1,"",IF(OR(Tabelle1[[#This Row],[Beginn]]="Urlaub",Tabelle1[[#This Row],[Beginn]]="Krank",Tabelle1[[#This Row],[Beginn]]="Feiertag"),8/24,Tabelle1[[#This Row],[Ende]]-Tabelle1[[#This Row],[Beginn]]-Tabelle1[[#This Row],[Pause]]))</f>
        <v/>
      </c>
      <c r="J2566" s="2" t="str">
        <f>IF(ISNUMBER(Tabelle1[[#This Row],[Stunde]]),IF(Tabelle1[[#This Row],[Stunde]]&gt;0,Tabelle1[[#This Row],[Stunde]]*$J$1*24,""),"")</f>
        <v/>
      </c>
      <c r="K2566" t="str">
        <f>IF(MOD(Tabelle1[[#This Row],[Datum]],7)=1,SUMIF(Tabelle1[Datum],"&lt;="&amp;Tabelle1[[#This Row],[Datum]],Tabelle1[Betrag]),"")</f>
        <v/>
      </c>
      <c r="L2566" s="6" t="str">
        <f>IF(MOD(Tabelle1[[#This Row],[Datum]],7)=1,SUMIF(Tabelle1[Datum],"&lt;="&amp;Tabelle1[[#This Row],[Datum]],Tabelle1[Stunde]),"")</f>
        <v/>
      </c>
    </row>
    <row r="2567" spans="2:12" hidden="1">
      <c r="B2567">
        <f>IF(Tabelle1[[#This Row],[Datum]]&lt;1,"",YEAR(Tabelle1[[#This Row],[Datum]]))</f>
        <v>2032</v>
      </c>
      <c r="C2567">
        <f>IF(Tabelle1[[#This Row],[Datum]]&lt;1,"",MONTH(Tabelle1[[#This Row],[Datum]]))</f>
        <v>1</v>
      </c>
      <c r="D2567" t="str">
        <f>IF(Tabelle1[[#This Row],[Verdienst]]="","",_xlfn.ISOWEEKNUM(Tabelle1[[#This Row],[Datum]]))</f>
        <v/>
      </c>
      <c r="E2567" s="5">
        <v>48221</v>
      </c>
      <c r="F2567" s="4"/>
      <c r="G2567" s="4"/>
      <c r="I2567" s="6" t="str">
        <f>IF(Tabelle1[[#This Row],[Beginn]]&lt;1,"",IF(OR(Tabelle1[[#This Row],[Beginn]]="Urlaub",Tabelle1[[#This Row],[Beginn]]="Krank",Tabelle1[[#This Row],[Beginn]]="Feiertag"),8/24,Tabelle1[[#This Row],[Ende]]-Tabelle1[[#This Row],[Beginn]]-Tabelle1[[#This Row],[Pause]]))</f>
        <v/>
      </c>
      <c r="J2567" s="2" t="str">
        <f>IF(ISNUMBER(Tabelle1[[#This Row],[Stunde]]),IF(Tabelle1[[#This Row],[Stunde]]&gt;0,Tabelle1[[#This Row],[Stunde]]*$J$1*24,""),"")</f>
        <v/>
      </c>
      <c r="K2567" t="str">
        <f>IF(MOD(Tabelle1[[#This Row],[Datum]],7)=1,SUMIF(Tabelle1[Datum],"&lt;="&amp;Tabelle1[[#This Row],[Datum]],Tabelle1[Betrag]),"")</f>
        <v/>
      </c>
      <c r="L2567" s="6" t="str">
        <f>IF(MOD(Tabelle1[[#This Row],[Datum]],7)=1,SUMIF(Tabelle1[Datum],"&lt;="&amp;Tabelle1[[#This Row],[Datum]],Tabelle1[Stunde]),"")</f>
        <v/>
      </c>
    </row>
    <row r="2568" spans="2:12" hidden="1">
      <c r="B2568">
        <f>IF(Tabelle1[[#This Row],[Datum]]&lt;1,"",YEAR(Tabelle1[[#This Row],[Datum]]))</f>
        <v>2032</v>
      </c>
      <c r="C2568">
        <f>IF(Tabelle1[[#This Row],[Datum]]&lt;1,"",MONTH(Tabelle1[[#This Row],[Datum]]))</f>
        <v>1</v>
      </c>
      <c r="D2568" t="str">
        <f>IF(Tabelle1[[#This Row],[Verdienst]]="","",_xlfn.ISOWEEKNUM(Tabelle1[[#This Row],[Datum]]))</f>
        <v/>
      </c>
      <c r="E2568" s="5">
        <v>48222</v>
      </c>
      <c r="F2568" s="4"/>
      <c r="G2568" s="4"/>
      <c r="I2568" s="6" t="str">
        <f>IF(Tabelle1[[#This Row],[Beginn]]&lt;1,"",IF(OR(Tabelle1[[#This Row],[Beginn]]="Urlaub",Tabelle1[[#This Row],[Beginn]]="Krank",Tabelle1[[#This Row],[Beginn]]="Feiertag"),8/24,Tabelle1[[#This Row],[Ende]]-Tabelle1[[#This Row],[Beginn]]-Tabelle1[[#This Row],[Pause]]))</f>
        <v/>
      </c>
      <c r="J2568" s="2" t="str">
        <f>IF(ISNUMBER(Tabelle1[[#This Row],[Stunde]]),IF(Tabelle1[[#This Row],[Stunde]]&gt;0,Tabelle1[[#This Row],[Stunde]]*$J$1*24,""),"")</f>
        <v/>
      </c>
      <c r="K2568" t="str">
        <f>IF(MOD(Tabelle1[[#This Row],[Datum]],7)=1,SUMIF(Tabelle1[Datum],"&lt;="&amp;Tabelle1[[#This Row],[Datum]],Tabelle1[Betrag]),"")</f>
        <v/>
      </c>
      <c r="L2568" s="6" t="str">
        <f>IF(MOD(Tabelle1[[#This Row],[Datum]],7)=1,SUMIF(Tabelle1[Datum],"&lt;="&amp;Tabelle1[[#This Row],[Datum]],Tabelle1[Stunde]),"")</f>
        <v/>
      </c>
    </row>
    <row r="2569" spans="2:12" hidden="1">
      <c r="B2569">
        <f>IF(Tabelle1[[#This Row],[Datum]]&lt;1,"",YEAR(Tabelle1[[#This Row],[Datum]]))</f>
        <v>2032</v>
      </c>
      <c r="C2569">
        <f>IF(Tabelle1[[#This Row],[Datum]]&lt;1,"",MONTH(Tabelle1[[#This Row],[Datum]]))</f>
        <v>1</v>
      </c>
      <c r="D2569" t="str">
        <f>IF(Tabelle1[[#This Row],[Verdienst]]="","",_xlfn.ISOWEEKNUM(Tabelle1[[#This Row],[Datum]]))</f>
        <v/>
      </c>
      <c r="E2569" s="5">
        <v>48223</v>
      </c>
      <c r="F2569" s="4"/>
      <c r="G2569" s="4"/>
      <c r="I2569" s="6" t="str">
        <f>IF(Tabelle1[[#This Row],[Beginn]]&lt;1,"",IF(OR(Tabelle1[[#This Row],[Beginn]]="Urlaub",Tabelle1[[#This Row],[Beginn]]="Krank",Tabelle1[[#This Row],[Beginn]]="Feiertag"),8/24,Tabelle1[[#This Row],[Ende]]-Tabelle1[[#This Row],[Beginn]]-Tabelle1[[#This Row],[Pause]]))</f>
        <v/>
      </c>
      <c r="J2569" s="2" t="str">
        <f>IF(ISNUMBER(Tabelle1[[#This Row],[Stunde]]),IF(Tabelle1[[#This Row],[Stunde]]&gt;0,Tabelle1[[#This Row],[Stunde]]*$J$1*24,""),"")</f>
        <v/>
      </c>
      <c r="K2569" t="str">
        <f>IF(MOD(Tabelle1[[#This Row],[Datum]],7)=1,SUMIF(Tabelle1[Datum],"&lt;="&amp;Tabelle1[[#This Row],[Datum]],Tabelle1[Betrag]),"")</f>
        <v/>
      </c>
      <c r="L2569" s="6" t="str">
        <f>IF(MOD(Tabelle1[[#This Row],[Datum]],7)=1,SUMIF(Tabelle1[Datum],"&lt;="&amp;Tabelle1[[#This Row],[Datum]],Tabelle1[Stunde]),"")</f>
        <v/>
      </c>
    </row>
    <row r="2570" spans="2:12" hidden="1">
      <c r="B2570">
        <f>IF(Tabelle1[[#This Row],[Datum]]&lt;1,"",YEAR(Tabelle1[[#This Row],[Datum]]))</f>
        <v>2032</v>
      </c>
      <c r="C2570">
        <f>IF(Tabelle1[[#This Row],[Datum]]&lt;1,"",MONTH(Tabelle1[[#This Row],[Datum]]))</f>
        <v>1</v>
      </c>
      <c r="D2570">
        <f>IF(Tabelle1[[#This Row],[Verdienst]]="","",_xlfn.ISOWEEKNUM(Tabelle1[[#This Row],[Datum]]))</f>
        <v>2</v>
      </c>
      <c r="E2570" s="5">
        <v>48224</v>
      </c>
      <c r="F2570" s="4"/>
      <c r="G2570" s="4"/>
      <c r="I2570" s="6" t="str">
        <f>IF(Tabelle1[[#This Row],[Beginn]]&lt;1,"",IF(OR(Tabelle1[[#This Row],[Beginn]]="Urlaub",Tabelle1[[#This Row],[Beginn]]="Krank",Tabelle1[[#This Row],[Beginn]]="Feiertag"),8/24,Tabelle1[[#This Row],[Ende]]-Tabelle1[[#This Row],[Beginn]]-Tabelle1[[#This Row],[Pause]]))</f>
        <v/>
      </c>
      <c r="J2570" s="2" t="str">
        <f>IF(ISNUMBER(Tabelle1[[#This Row],[Stunde]]),IF(Tabelle1[[#This Row],[Stunde]]&gt;0,Tabelle1[[#This Row],[Stunde]]*$J$1*24,""),"")</f>
        <v/>
      </c>
      <c r="K2570">
        <f>IF(MOD(Tabelle1[[#This Row],[Datum]],7)=1,SUMIF(Tabelle1[Datum],"&lt;="&amp;Tabelle1[[#This Row],[Datum]],Tabelle1[Betrag]),"")</f>
        <v>506.55999999999995</v>
      </c>
      <c r="L2570" s="6">
        <f>IF(MOD(Tabelle1[[#This Row],[Datum]],7)=1,SUMIF(Tabelle1[Datum],"&lt;="&amp;Tabelle1[[#This Row],[Datum]],Tabelle1[Stunde]),"")</f>
        <v>1.3333333333333333</v>
      </c>
    </row>
    <row r="2571" spans="2:12" hidden="1">
      <c r="B2571">
        <f>IF(Tabelle1[[#This Row],[Datum]]&lt;1,"",YEAR(Tabelle1[[#This Row],[Datum]]))</f>
        <v>2032</v>
      </c>
      <c r="C2571">
        <f>IF(Tabelle1[[#This Row],[Datum]]&lt;1,"",MONTH(Tabelle1[[#This Row],[Datum]]))</f>
        <v>1</v>
      </c>
      <c r="D2571" t="str">
        <f>IF(Tabelle1[[#This Row],[Verdienst]]="","",_xlfn.ISOWEEKNUM(Tabelle1[[#This Row],[Datum]]))</f>
        <v/>
      </c>
      <c r="E2571" s="5">
        <v>48225</v>
      </c>
      <c r="F2571" s="4"/>
      <c r="G2571" s="4"/>
      <c r="I2571" s="6" t="str">
        <f>IF(Tabelle1[[#This Row],[Beginn]]&lt;1,"",IF(OR(Tabelle1[[#This Row],[Beginn]]="Urlaub",Tabelle1[[#This Row],[Beginn]]="Krank",Tabelle1[[#This Row],[Beginn]]="Feiertag"),8/24,Tabelle1[[#This Row],[Ende]]-Tabelle1[[#This Row],[Beginn]]-Tabelle1[[#This Row],[Pause]]))</f>
        <v/>
      </c>
      <c r="J2571" s="2" t="str">
        <f>IF(ISNUMBER(Tabelle1[[#This Row],[Stunde]]),IF(Tabelle1[[#This Row],[Stunde]]&gt;0,Tabelle1[[#This Row],[Stunde]]*$J$1*24,""),"")</f>
        <v/>
      </c>
      <c r="K2571" t="str">
        <f>IF(MOD(Tabelle1[[#This Row],[Datum]],7)=1,SUMIF(Tabelle1[Datum],"&lt;="&amp;Tabelle1[[#This Row],[Datum]],Tabelle1[Betrag]),"")</f>
        <v/>
      </c>
      <c r="L2571" s="6" t="str">
        <f>IF(MOD(Tabelle1[[#This Row],[Datum]],7)=1,SUMIF(Tabelle1[Datum],"&lt;="&amp;Tabelle1[[#This Row],[Datum]],Tabelle1[Stunde]),"")</f>
        <v/>
      </c>
    </row>
    <row r="2572" spans="2:12" hidden="1">
      <c r="B2572">
        <f>IF(Tabelle1[[#This Row],[Datum]]&lt;1,"",YEAR(Tabelle1[[#This Row],[Datum]]))</f>
        <v>2032</v>
      </c>
      <c r="C2572">
        <f>IF(Tabelle1[[#This Row],[Datum]]&lt;1,"",MONTH(Tabelle1[[#This Row],[Datum]]))</f>
        <v>1</v>
      </c>
      <c r="D2572" t="str">
        <f>IF(Tabelle1[[#This Row],[Verdienst]]="","",_xlfn.ISOWEEKNUM(Tabelle1[[#This Row],[Datum]]))</f>
        <v/>
      </c>
      <c r="E2572" s="5">
        <v>48226</v>
      </c>
      <c r="F2572" s="4"/>
      <c r="G2572" s="4"/>
      <c r="I2572" s="6" t="str">
        <f>IF(Tabelle1[[#This Row],[Beginn]]&lt;1,"",IF(OR(Tabelle1[[#This Row],[Beginn]]="Urlaub",Tabelle1[[#This Row],[Beginn]]="Krank",Tabelle1[[#This Row],[Beginn]]="Feiertag"),8/24,Tabelle1[[#This Row],[Ende]]-Tabelle1[[#This Row],[Beginn]]-Tabelle1[[#This Row],[Pause]]))</f>
        <v/>
      </c>
      <c r="J2572" s="2" t="str">
        <f>IF(ISNUMBER(Tabelle1[[#This Row],[Stunde]]),IF(Tabelle1[[#This Row],[Stunde]]&gt;0,Tabelle1[[#This Row],[Stunde]]*$J$1*24,""),"")</f>
        <v/>
      </c>
      <c r="K2572" t="str">
        <f>IF(MOD(Tabelle1[[#This Row],[Datum]],7)=1,SUMIF(Tabelle1[Datum],"&lt;="&amp;Tabelle1[[#This Row],[Datum]],Tabelle1[Betrag]),"")</f>
        <v/>
      </c>
      <c r="L2572" s="6" t="str">
        <f>IF(MOD(Tabelle1[[#This Row],[Datum]],7)=1,SUMIF(Tabelle1[Datum],"&lt;="&amp;Tabelle1[[#This Row],[Datum]],Tabelle1[Stunde]),"")</f>
        <v/>
      </c>
    </row>
    <row r="2573" spans="2:12" hidden="1">
      <c r="B2573">
        <f>IF(Tabelle1[[#This Row],[Datum]]&lt;1,"",YEAR(Tabelle1[[#This Row],[Datum]]))</f>
        <v>2032</v>
      </c>
      <c r="C2573">
        <f>IF(Tabelle1[[#This Row],[Datum]]&lt;1,"",MONTH(Tabelle1[[#This Row],[Datum]]))</f>
        <v>1</v>
      </c>
      <c r="D2573" t="str">
        <f>IF(Tabelle1[[#This Row],[Verdienst]]="","",_xlfn.ISOWEEKNUM(Tabelle1[[#This Row],[Datum]]))</f>
        <v/>
      </c>
      <c r="E2573" s="5">
        <v>48227</v>
      </c>
      <c r="F2573" s="4"/>
      <c r="G2573" s="4"/>
      <c r="I2573" s="6" t="str">
        <f>IF(Tabelle1[[#This Row],[Beginn]]&lt;1,"",IF(OR(Tabelle1[[#This Row],[Beginn]]="Urlaub",Tabelle1[[#This Row],[Beginn]]="Krank",Tabelle1[[#This Row],[Beginn]]="Feiertag"),8/24,Tabelle1[[#This Row],[Ende]]-Tabelle1[[#This Row],[Beginn]]-Tabelle1[[#This Row],[Pause]]))</f>
        <v/>
      </c>
      <c r="J2573" s="2" t="str">
        <f>IF(ISNUMBER(Tabelle1[[#This Row],[Stunde]]),IF(Tabelle1[[#This Row],[Stunde]]&gt;0,Tabelle1[[#This Row],[Stunde]]*$J$1*24,""),"")</f>
        <v/>
      </c>
      <c r="K2573" t="str">
        <f>IF(MOD(Tabelle1[[#This Row],[Datum]],7)=1,SUMIF(Tabelle1[Datum],"&lt;="&amp;Tabelle1[[#This Row],[Datum]],Tabelle1[Betrag]),"")</f>
        <v/>
      </c>
      <c r="L2573" s="6" t="str">
        <f>IF(MOD(Tabelle1[[#This Row],[Datum]],7)=1,SUMIF(Tabelle1[Datum],"&lt;="&amp;Tabelle1[[#This Row],[Datum]],Tabelle1[Stunde]),"")</f>
        <v/>
      </c>
    </row>
    <row r="2574" spans="2:12" hidden="1">
      <c r="B2574">
        <f>IF(Tabelle1[[#This Row],[Datum]]&lt;1,"",YEAR(Tabelle1[[#This Row],[Datum]]))</f>
        <v>2032</v>
      </c>
      <c r="C2574">
        <f>IF(Tabelle1[[#This Row],[Datum]]&lt;1,"",MONTH(Tabelle1[[#This Row],[Datum]]))</f>
        <v>1</v>
      </c>
      <c r="D2574" t="str">
        <f>IF(Tabelle1[[#This Row],[Verdienst]]="","",_xlfn.ISOWEEKNUM(Tabelle1[[#This Row],[Datum]]))</f>
        <v/>
      </c>
      <c r="E2574" s="5">
        <v>48228</v>
      </c>
      <c r="F2574" s="4"/>
      <c r="G2574" s="4"/>
      <c r="I2574" s="6" t="str">
        <f>IF(Tabelle1[[#This Row],[Beginn]]&lt;1,"",IF(OR(Tabelle1[[#This Row],[Beginn]]="Urlaub",Tabelle1[[#This Row],[Beginn]]="Krank",Tabelle1[[#This Row],[Beginn]]="Feiertag"),8/24,Tabelle1[[#This Row],[Ende]]-Tabelle1[[#This Row],[Beginn]]-Tabelle1[[#This Row],[Pause]]))</f>
        <v/>
      </c>
      <c r="J2574" s="2" t="str">
        <f>IF(ISNUMBER(Tabelle1[[#This Row],[Stunde]]),IF(Tabelle1[[#This Row],[Stunde]]&gt;0,Tabelle1[[#This Row],[Stunde]]*$J$1*24,""),"")</f>
        <v/>
      </c>
      <c r="K2574" t="str">
        <f>IF(MOD(Tabelle1[[#This Row],[Datum]],7)=1,SUMIF(Tabelle1[Datum],"&lt;="&amp;Tabelle1[[#This Row],[Datum]],Tabelle1[Betrag]),"")</f>
        <v/>
      </c>
      <c r="L2574" s="6" t="str">
        <f>IF(MOD(Tabelle1[[#This Row],[Datum]],7)=1,SUMIF(Tabelle1[Datum],"&lt;="&amp;Tabelle1[[#This Row],[Datum]],Tabelle1[Stunde]),"")</f>
        <v/>
      </c>
    </row>
    <row r="2575" spans="2:12" hidden="1">
      <c r="B2575">
        <f>IF(Tabelle1[[#This Row],[Datum]]&lt;1,"",YEAR(Tabelle1[[#This Row],[Datum]]))</f>
        <v>2032</v>
      </c>
      <c r="C2575">
        <f>IF(Tabelle1[[#This Row],[Datum]]&lt;1,"",MONTH(Tabelle1[[#This Row],[Datum]]))</f>
        <v>1</v>
      </c>
      <c r="D2575" t="str">
        <f>IF(Tabelle1[[#This Row],[Verdienst]]="","",_xlfn.ISOWEEKNUM(Tabelle1[[#This Row],[Datum]]))</f>
        <v/>
      </c>
      <c r="E2575" s="5">
        <v>48229</v>
      </c>
      <c r="F2575" s="4"/>
      <c r="G2575" s="4"/>
      <c r="I2575" s="6" t="str">
        <f>IF(Tabelle1[[#This Row],[Beginn]]&lt;1,"",IF(OR(Tabelle1[[#This Row],[Beginn]]="Urlaub",Tabelle1[[#This Row],[Beginn]]="Krank",Tabelle1[[#This Row],[Beginn]]="Feiertag"),8/24,Tabelle1[[#This Row],[Ende]]-Tabelle1[[#This Row],[Beginn]]-Tabelle1[[#This Row],[Pause]]))</f>
        <v/>
      </c>
      <c r="J2575" s="2" t="str">
        <f>IF(ISNUMBER(Tabelle1[[#This Row],[Stunde]]),IF(Tabelle1[[#This Row],[Stunde]]&gt;0,Tabelle1[[#This Row],[Stunde]]*$J$1*24,""),"")</f>
        <v/>
      </c>
      <c r="K2575" t="str">
        <f>IF(MOD(Tabelle1[[#This Row],[Datum]],7)=1,SUMIF(Tabelle1[Datum],"&lt;="&amp;Tabelle1[[#This Row],[Datum]],Tabelle1[Betrag]),"")</f>
        <v/>
      </c>
      <c r="L2575" s="6" t="str">
        <f>IF(MOD(Tabelle1[[#This Row],[Datum]],7)=1,SUMIF(Tabelle1[Datum],"&lt;="&amp;Tabelle1[[#This Row],[Datum]],Tabelle1[Stunde]),"")</f>
        <v/>
      </c>
    </row>
    <row r="2576" spans="2:12" hidden="1">
      <c r="B2576">
        <f>IF(Tabelle1[[#This Row],[Datum]]&lt;1,"",YEAR(Tabelle1[[#This Row],[Datum]]))</f>
        <v>2032</v>
      </c>
      <c r="C2576">
        <f>IF(Tabelle1[[#This Row],[Datum]]&lt;1,"",MONTH(Tabelle1[[#This Row],[Datum]]))</f>
        <v>1</v>
      </c>
      <c r="D2576" t="str">
        <f>IF(Tabelle1[[#This Row],[Verdienst]]="","",_xlfn.ISOWEEKNUM(Tabelle1[[#This Row],[Datum]]))</f>
        <v/>
      </c>
      <c r="E2576" s="5">
        <v>48230</v>
      </c>
      <c r="F2576" s="4"/>
      <c r="G2576" s="4"/>
      <c r="I2576" s="6" t="str">
        <f>IF(Tabelle1[[#This Row],[Beginn]]&lt;1,"",IF(OR(Tabelle1[[#This Row],[Beginn]]="Urlaub",Tabelle1[[#This Row],[Beginn]]="Krank",Tabelle1[[#This Row],[Beginn]]="Feiertag"),8/24,Tabelle1[[#This Row],[Ende]]-Tabelle1[[#This Row],[Beginn]]-Tabelle1[[#This Row],[Pause]]))</f>
        <v/>
      </c>
      <c r="J2576" s="2" t="str">
        <f>IF(ISNUMBER(Tabelle1[[#This Row],[Stunde]]),IF(Tabelle1[[#This Row],[Stunde]]&gt;0,Tabelle1[[#This Row],[Stunde]]*$J$1*24,""),"")</f>
        <v/>
      </c>
      <c r="K2576" t="str">
        <f>IF(MOD(Tabelle1[[#This Row],[Datum]],7)=1,SUMIF(Tabelle1[Datum],"&lt;="&amp;Tabelle1[[#This Row],[Datum]],Tabelle1[Betrag]),"")</f>
        <v/>
      </c>
      <c r="L2576" s="6" t="str">
        <f>IF(MOD(Tabelle1[[#This Row],[Datum]],7)=1,SUMIF(Tabelle1[Datum],"&lt;="&amp;Tabelle1[[#This Row],[Datum]],Tabelle1[Stunde]),"")</f>
        <v/>
      </c>
    </row>
    <row r="2577" spans="2:12" hidden="1">
      <c r="B2577">
        <f>IF(Tabelle1[[#This Row],[Datum]]&lt;1,"",YEAR(Tabelle1[[#This Row],[Datum]]))</f>
        <v>2032</v>
      </c>
      <c r="C2577">
        <f>IF(Tabelle1[[#This Row],[Datum]]&lt;1,"",MONTH(Tabelle1[[#This Row],[Datum]]))</f>
        <v>1</v>
      </c>
      <c r="D2577">
        <f>IF(Tabelle1[[#This Row],[Verdienst]]="","",_xlfn.ISOWEEKNUM(Tabelle1[[#This Row],[Datum]]))</f>
        <v>3</v>
      </c>
      <c r="E2577" s="5">
        <v>48231</v>
      </c>
      <c r="F2577" s="4"/>
      <c r="G2577" s="4"/>
      <c r="I2577" s="6" t="str">
        <f>IF(Tabelle1[[#This Row],[Beginn]]&lt;1,"",IF(OR(Tabelle1[[#This Row],[Beginn]]="Urlaub",Tabelle1[[#This Row],[Beginn]]="Krank",Tabelle1[[#This Row],[Beginn]]="Feiertag"),8/24,Tabelle1[[#This Row],[Ende]]-Tabelle1[[#This Row],[Beginn]]-Tabelle1[[#This Row],[Pause]]))</f>
        <v/>
      </c>
      <c r="J2577" s="2" t="str">
        <f>IF(ISNUMBER(Tabelle1[[#This Row],[Stunde]]),IF(Tabelle1[[#This Row],[Stunde]]&gt;0,Tabelle1[[#This Row],[Stunde]]*$J$1*24,""),"")</f>
        <v/>
      </c>
      <c r="K2577">
        <f>IF(MOD(Tabelle1[[#This Row],[Datum]],7)=1,SUMIF(Tabelle1[Datum],"&lt;="&amp;Tabelle1[[#This Row],[Datum]],Tabelle1[Betrag]),"")</f>
        <v>506.55999999999995</v>
      </c>
      <c r="L2577" s="6">
        <f>IF(MOD(Tabelle1[[#This Row],[Datum]],7)=1,SUMIF(Tabelle1[Datum],"&lt;="&amp;Tabelle1[[#This Row],[Datum]],Tabelle1[Stunde]),"")</f>
        <v>1.3333333333333333</v>
      </c>
    </row>
    <row r="2578" spans="2:12" hidden="1">
      <c r="B2578">
        <f>IF(Tabelle1[[#This Row],[Datum]]&lt;1,"",YEAR(Tabelle1[[#This Row],[Datum]]))</f>
        <v>2032</v>
      </c>
      <c r="C2578">
        <f>IF(Tabelle1[[#This Row],[Datum]]&lt;1,"",MONTH(Tabelle1[[#This Row],[Datum]]))</f>
        <v>1</v>
      </c>
      <c r="D2578" t="str">
        <f>IF(Tabelle1[[#This Row],[Verdienst]]="","",_xlfn.ISOWEEKNUM(Tabelle1[[#This Row],[Datum]]))</f>
        <v/>
      </c>
      <c r="E2578" s="5">
        <v>48232</v>
      </c>
      <c r="F2578" s="4"/>
      <c r="G2578" s="4"/>
      <c r="I2578" s="6" t="str">
        <f>IF(Tabelle1[[#This Row],[Beginn]]&lt;1,"",IF(OR(Tabelle1[[#This Row],[Beginn]]="Urlaub",Tabelle1[[#This Row],[Beginn]]="Krank",Tabelle1[[#This Row],[Beginn]]="Feiertag"),8/24,Tabelle1[[#This Row],[Ende]]-Tabelle1[[#This Row],[Beginn]]-Tabelle1[[#This Row],[Pause]]))</f>
        <v/>
      </c>
      <c r="J2578" s="2" t="str">
        <f>IF(ISNUMBER(Tabelle1[[#This Row],[Stunde]]),IF(Tabelle1[[#This Row],[Stunde]]&gt;0,Tabelle1[[#This Row],[Stunde]]*$J$1*24,""),"")</f>
        <v/>
      </c>
      <c r="K2578" t="str">
        <f>IF(MOD(Tabelle1[[#This Row],[Datum]],7)=1,SUMIF(Tabelle1[Datum],"&lt;="&amp;Tabelle1[[#This Row],[Datum]],Tabelle1[Betrag]),"")</f>
        <v/>
      </c>
      <c r="L2578" s="6" t="str">
        <f>IF(MOD(Tabelle1[[#This Row],[Datum]],7)=1,SUMIF(Tabelle1[Datum],"&lt;="&amp;Tabelle1[[#This Row],[Datum]],Tabelle1[Stunde]),"")</f>
        <v/>
      </c>
    </row>
    <row r="2579" spans="2:12" hidden="1">
      <c r="B2579">
        <f>IF(Tabelle1[[#This Row],[Datum]]&lt;1,"",YEAR(Tabelle1[[#This Row],[Datum]]))</f>
        <v>2032</v>
      </c>
      <c r="C2579">
        <f>IF(Tabelle1[[#This Row],[Datum]]&lt;1,"",MONTH(Tabelle1[[#This Row],[Datum]]))</f>
        <v>1</v>
      </c>
      <c r="D2579" t="str">
        <f>IF(Tabelle1[[#This Row],[Verdienst]]="","",_xlfn.ISOWEEKNUM(Tabelle1[[#This Row],[Datum]]))</f>
        <v/>
      </c>
      <c r="E2579" s="5">
        <v>48233</v>
      </c>
      <c r="F2579" s="4"/>
      <c r="G2579" s="4"/>
      <c r="I2579" s="6" t="str">
        <f>IF(Tabelle1[[#This Row],[Beginn]]&lt;1,"",IF(OR(Tabelle1[[#This Row],[Beginn]]="Urlaub",Tabelle1[[#This Row],[Beginn]]="Krank",Tabelle1[[#This Row],[Beginn]]="Feiertag"),8/24,Tabelle1[[#This Row],[Ende]]-Tabelle1[[#This Row],[Beginn]]-Tabelle1[[#This Row],[Pause]]))</f>
        <v/>
      </c>
      <c r="J2579" s="2" t="str">
        <f>IF(ISNUMBER(Tabelle1[[#This Row],[Stunde]]),IF(Tabelle1[[#This Row],[Stunde]]&gt;0,Tabelle1[[#This Row],[Stunde]]*$J$1*24,""),"")</f>
        <v/>
      </c>
      <c r="K2579" t="str">
        <f>IF(MOD(Tabelle1[[#This Row],[Datum]],7)=1,SUMIF(Tabelle1[Datum],"&lt;="&amp;Tabelle1[[#This Row],[Datum]],Tabelle1[Betrag]),"")</f>
        <v/>
      </c>
      <c r="L2579" s="6" t="str">
        <f>IF(MOD(Tabelle1[[#This Row],[Datum]],7)=1,SUMIF(Tabelle1[Datum],"&lt;="&amp;Tabelle1[[#This Row],[Datum]],Tabelle1[Stunde]),"")</f>
        <v/>
      </c>
    </row>
    <row r="2580" spans="2:12" hidden="1">
      <c r="B2580">
        <f>IF(Tabelle1[[#This Row],[Datum]]&lt;1,"",YEAR(Tabelle1[[#This Row],[Datum]]))</f>
        <v>2032</v>
      </c>
      <c r="C2580">
        <f>IF(Tabelle1[[#This Row],[Datum]]&lt;1,"",MONTH(Tabelle1[[#This Row],[Datum]]))</f>
        <v>1</v>
      </c>
      <c r="D2580" t="str">
        <f>IF(Tabelle1[[#This Row],[Verdienst]]="","",_xlfn.ISOWEEKNUM(Tabelle1[[#This Row],[Datum]]))</f>
        <v/>
      </c>
      <c r="E2580" s="5">
        <v>48234</v>
      </c>
      <c r="F2580" s="4"/>
      <c r="G2580" s="4"/>
      <c r="I2580" s="6" t="str">
        <f>IF(Tabelle1[[#This Row],[Beginn]]&lt;1,"",IF(OR(Tabelle1[[#This Row],[Beginn]]="Urlaub",Tabelle1[[#This Row],[Beginn]]="Krank",Tabelle1[[#This Row],[Beginn]]="Feiertag"),8/24,Tabelle1[[#This Row],[Ende]]-Tabelle1[[#This Row],[Beginn]]-Tabelle1[[#This Row],[Pause]]))</f>
        <v/>
      </c>
      <c r="J2580" s="2" t="str">
        <f>IF(ISNUMBER(Tabelle1[[#This Row],[Stunde]]),IF(Tabelle1[[#This Row],[Stunde]]&gt;0,Tabelle1[[#This Row],[Stunde]]*$J$1*24,""),"")</f>
        <v/>
      </c>
      <c r="K2580" t="str">
        <f>IF(MOD(Tabelle1[[#This Row],[Datum]],7)=1,SUMIF(Tabelle1[Datum],"&lt;="&amp;Tabelle1[[#This Row],[Datum]],Tabelle1[Betrag]),"")</f>
        <v/>
      </c>
      <c r="L2580" s="6" t="str">
        <f>IF(MOD(Tabelle1[[#This Row],[Datum]],7)=1,SUMIF(Tabelle1[Datum],"&lt;="&amp;Tabelle1[[#This Row],[Datum]],Tabelle1[Stunde]),"")</f>
        <v/>
      </c>
    </row>
    <row r="2581" spans="2:12" hidden="1">
      <c r="B2581">
        <f>IF(Tabelle1[[#This Row],[Datum]]&lt;1,"",YEAR(Tabelle1[[#This Row],[Datum]]))</f>
        <v>2032</v>
      </c>
      <c r="C2581">
        <f>IF(Tabelle1[[#This Row],[Datum]]&lt;1,"",MONTH(Tabelle1[[#This Row],[Datum]]))</f>
        <v>1</v>
      </c>
      <c r="D2581" t="str">
        <f>IF(Tabelle1[[#This Row],[Verdienst]]="","",_xlfn.ISOWEEKNUM(Tabelle1[[#This Row],[Datum]]))</f>
        <v/>
      </c>
      <c r="E2581" s="5">
        <v>48235</v>
      </c>
      <c r="F2581" s="4"/>
      <c r="G2581" s="4"/>
      <c r="I2581" s="6" t="str">
        <f>IF(Tabelle1[[#This Row],[Beginn]]&lt;1,"",IF(OR(Tabelle1[[#This Row],[Beginn]]="Urlaub",Tabelle1[[#This Row],[Beginn]]="Krank",Tabelle1[[#This Row],[Beginn]]="Feiertag"),8/24,Tabelle1[[#This Row],[Ende]]-Tabelle1[[#This Row],[Beginn]]-Tabelle1[[#This Row],[Pause]]))</f>
        <v/>
      </c>
      <c r="J2581" s="2" t="str">
        <f>IF(ISNUMBER(Tabelle1[[#This Row],[Stunde]]),IF(Tabelle1[[#This Row],[Stunde]]&gt;0,Tabelle1[[#This Row],[Stunde]]*$J$1*24,""),"")</f>
        <v/>
      </c>
      <c r="K2581" t="str">
        <f>IF(MOD(Tabelle1[[#This Row],[Datum]],7)=1,SUMIF(Tabelle1[Datum],"&lt;="&amp;Tabelle1[[#This Row],[Datum]],Tabelle1[Betrag]),"")</f>
        <v/>
      </c>
      <c r="L2581" s="6" t="str">
        <f>IF(MOD(Tabelle1[[#This Row],[Datum]],7)=1,SUMIF(Tabelle1[Datum],"&lt;="&amp;Tabelle1[[#This Row],[Datum]],Tabelle1[Stunde]),"")</f>
        <v/>
      </c>
    </row>
    <row r="2582" spans="2:12" hidden="1">
      <c r="B2582">
        <f>IF(Tabelle1[[#This Row],[Datum]]&lt;1,"",YEAR(Tabelle1[[#This Row],[Datum]]))</f>
        <v>2032</v>
      </c>
      <c r="C2582">
        <f>IF(Tabelle1[[#This Row],[Datum]]&lt;1,"",MONTH(Tabelle1[[#This Row],[Datum]]))</f>
        <v>1</v>
      </c>
      <c r="D2582" t="str">
        <f>IF(Tabelle1[[#This Row],[Verdienst]]="","",_xlfn.ISOWEEKNUM(Tabelle1[[#This Row],[Datum]]))</f>
        <v/>
      </c>
      <c r="E2582" s="5">
        <v>48236</v>
      </c>
      <c r="F2582" s="4"/>
      <c r="G2582" s="4"/>
      <c r="I2582" s="6" t="str">
        <f>IF(Tabelle1[[#This Row],[Beginn]]&lt;1,"",IF(OR(Tabelle1[[#This Row],[Beginn]]="Urlaub",Tabelle1[[#This Row],[Beginn]]="Krank",Tabelle1[[#This Row],[Beginn]]="Feiertag"),8/24,Tabelle1[[#This Row],[Ende]]-Tabelle1[[#This Row],[Beginn]]-Tabelle1[[#This Row],[Pause]]))</f>
        <v/>
      </c>
      <c r="J2582" s="2" t="str">
        <f>IF(ISNUMBER(Tabelle1[[#This Row],[Stunde]]),IF(Tabelle1[[#This Row],[Stunde]]&gt;0,Tabelle1[[#This Row],[Stunde]]*$J$1*24,""),"")</f>
        <v/>
      </c>
      <c r="K2582" t="str">
        <f>IF(MOD(Tabelle1[[#This Row],[Datum]],7)=1,SUMIF(Tabelle1[Datum],"&lt;="&amp;Tabelle1[[#This Row],[Datum]],Tabelle1[Betrag]),"")</f>
        <v/>
      </c>
      <c r="L2582" s="6" t="str">
        <f>IF(MOD(Tabelle1[[#This Row],[Datum]],7)=1,SUMIF(Tabelle1[Datum],"&lt;="&amp;Tabelle1[[#This Row],[Datum]],Tabelle1[Stunde]),"")</f>
        <v/>
      </c>
    </row>
    <row r="2583" spans="2:12" hidden="1">
      <c r="B2583">
        <f>IF(Tabelle1[[#This Row],[Datum]]&lt;1,"",YEAR(Tabelle1[[#This Row],[Datum]]))</f>
        <v>2032</v>
      </c>
      <c r="C2583">
        <f>IF(Tabelle1[[#This Row],[Datum]]&lt;1,"",MONTH(Tabelle1[[#This Row],[Datum]]))</f>
        <v>1</v>
      </c>
      <c r="D2583" t="str">
        <f>IF(Tabelle1[[#This Row],[Verdienst]]="","",_xlfn.ISOWEEKNUM(Tabelle1[[#This Row],[Datum]]))</f>
        <v/>
      </c>
      <c r="E2583" s="5">
        <v>48237</v>
      </c>
      <c r="F2583" s="4"/>
      <c r="G2583" s="4"/>
      <c r="I2583" s="6" t="str">
        <f>IF(Tabelle1[[#This Row],[Beginn]]&lt;1,"",IF(OR(Tabelle1[[#This Row],[Beginn]]="Urlaub",Tabelle1[[#This Row],[Beginn]]="Krank",Tabelle1[[#This Row],[Beginn]]="Feiertag"),8/24,Tabelle1[[#This Row],[Ende]]-Tabelle1[[#This Row],[Beginn]]-Tabelle1[[#This Row],[Pause]]))</f>
        <v/>
      </c>
      <c r="J2583" s="2" t="str">
        <f>IF(ISNUMBER(Tabelle1[[#This Row],[Stunde]]),IF(Tabelle1[[#This Row],[Stunde]]&gt;0,Tabelle1[[#This Row],[Stunde]]*$J$1*24,""),"")</f>
        <v/>
      </c>
      <c r="K2583" t="str">
        <f>IF(MOD(Tabelle1[[#This Row],[Datum]],7)=1,SUMIF(Tabelle1[Datum],"&lt;="&amp;Tabelle1[[#This Row],[Datum]],Tabelle1[Betrag]),"")</f>
        <v/>
      </c>
      <c r="L2583" s="6" t="str">
        <f>IF(MOD(Tabelle1[[#This Row],[Datum]],7)=1,SUMIF(Tabelle1[Datum],"&lt;="&amp;Tabelle1[[#This Row],[Datum]],Tabelle1[Stunde]),"")</f>
        <v/>
      </c>
    </row>
    <row r="2584" spans="2:12" hidden="1">
      <c r="B2584">
        <f>IF(Tabelle1[[#This Row],[Datum]]&lt;1,"",YEAR(Tabelle1[[#This Row],[Datum]]))</f>
        <v>2032</v>
      </c>
      <c r="C2584">
        <f>IF(Tabelle1[[#This Row],[Datum]]&lt;1,"",MONTH(Tabelle1[[#This Row],[Datum]]))</f>
        <v>1</v>
      </c>
      <c r="D2584">
        <f>IF(Tabelle1[[#This Row],[Verdienst]]="","",_xlfn.ISOWEEKNUM(Tabelle1[[#This Row],[Datum]]))</f>
        <v>4</v>
      </c>
      <c r="E2584" s="5">
        <v>48238</v>
      </c>
      <c r="F2584" s="4"/>
      <c r="G2584" s="4"/>
      <c r="I2584" s="6" t="str">
        <f>IF(Tabelle1[[#This Row],[Beginn]]&lt;1,"",IF(OR(Tabelle1[[#This Row],[Beginn]]="Urlaub",Tabelle1[[#This Row],[Beginn]]="Krank",Tabelle1[[#This Row],[Beginn]]="Feiertag"),8/24,Tabelle1[[#This Row],[Ende]]-Tabelle1[[#This Row],[Beginn]]-Tabelle1[[#This Row],[Pause]]))</f>
        <v/>
      </c>
      <c r="J2584" s="2" t="str">
        <f>IF(ISNUMBER(Tabelle1[[#This Row],[Stunde]]),IF(Tabelle1[[#This Row],[Stunde]]&gt;0,Tabelle1[[#This Row],[Stunde]]*$J$1*24,""),"")</f>
        <v/>
      </c>
      <c r="K2584">
        <f>IF(MOD(Tabelle1[[#This Row],[Datum]],7)=1,SUMIF(Tabelle1[Datum],"&lt;="&amp;Tabelle1[[#This Row],[Datum]],Tabelle1[Betrag]),"")</f>
        <v>506.55999999999995</v>
      </c>
      <c r="L2584" s="6">
        <f>IF(MOD(Tabelle1[[#This Row],[Datum]],7)=1,SUMIF(Tabelle1[Datum],"&lt;="&amp;Tabelle1[[#This Row],[Datum]],Tabelle1[Stunde]),"")</f>
        <v>1.3333333333333333</v>
      </c>
    </row>
    <row r="2585" spans="2:12" hidden="1">
      <c r="B2585">
        <f>IF(Tabelle1[[#This Row],[Datum]]&lt;1,"",YEAR(Tabelle1[[#This Row],[Datum]]))</f>
        <v>2032</v>
      </c>
      <c r="C2585">
        <f>IF(Tabelle1[[#This Row],[Datum]]&lt;1,"",MONTH(Tabelle1[[#This Row],[Datum]]))</f>
        <v>1</v>
      </c>
      <c r="D2585" t="str">
        <f>IF(Tabelle1[[#This Row],[Verdienst]]="","",_xlfn.ISOWEEKNUM(Tabelle1[[#This Row],[Datum]]))</f>
        <v/>
      </c>
      <c r="E2585" s="5">
        <v>48239</v>
      </c>
      <c r="F2585" s="4"/>
      <c r="G2585" s="4"/>
      <c r="I2585" s="6" t="str">
        <f>IF(Tabelle1[[#This Row],[Beginn]]&lt;1,"",IF(OR(Tabelle1[[#This Row],[Beginn]]="Urlaub",Tabelle1[[#This Row],[Beginn]]="Krank",Tabelle1[[#This Row],[Beginn]]="Feiertag"),8/24,Tabelle1[[#This Row],[Ende]]-Tabelle1[[#This Row],[Beginn]]-Tabelle1[[#This Row],[Pause]]))</f>
        <v/>
      </c>
      <c r="J2585" s="2" t="str">
        <f>IF(ISNUMBER(Tabelle1[[#This Row],[Stunde]]),IF(Tabelle1[[#This Row],[Stunde]]&gt;0,Tabelle1[[#This Row],[Stunde]]*$J$1*24,""),"")</f>
        <v/>
      </c>
      <c r="K2585" t="str">
        <f>IF(MOD(Tabelle1[[#This Row],[Datum]],7)=1,SUMIF(Tabelle1[Datum],"&lt;="&amp;Tabelle1[[#This Row],[Datum]],Tabelle1[Betrag]),"")</f>
        <v/>
      </c>
      <c r="L2585" s="6" t="str">
        <f>IF(MOD(Tabelle1[[#This Row],[Datum]],7)=1,SUMIF(Tabelle1[Datum],"&lt;="&amp;Tabelle1[[#This Row],[Datum]],Tabelle1[Stunde]),"")</f>
        <v/>
      </c>
    </row>
    <row r="2586" spans="2:12" hidden="1">
      <c r="B2586">
        <f>IF(Tabelle1[[#This Row],[Datum]]&lt;1,"",YEAR(Tabelle1[[#This Row],[Datum]]))</f>
        <v>2032</v>
      </c>
      <c r="C2586">
        <f>IF(Tabelle1[[#This Row],[Datum]]&lt;1,"",MONTH(Tabelle1[[#This Row],[Datum]]))</f>
        <v>1</v>
      </c>
      <c r="D2586" t="str">
        <f>IF(Tabelle1[[#This Row],[Verdienst]]="","",_xlfn.ISOWEEKNUM(Tabelle1[[#This Row],[Datum]]))</f>
        <v/>
      </c>
      <c r="E2586" s="5">
        <v>48240</v>
      </c>
      <c r="F2586" s="4"/>
      <c r="G2586" s="4"/>
      <c r="I2586" s="6" t="str">
        <f>IF(Tabelle1[[#This Row],[Beginn]]&lt;1,"",IF(OR(Tabelle1[[#This Row],[Beginn]]="Urlaub",Tabelle1[[#This Row],[Beginn]]="Krank",Tabelle1[[#This Row],[Beginn]]="Feiertag"),8/24,Tabelle1[[#This Row],[Ende]]-Tabelle1[[#This Row],[Beginn]]-Tabelle1[[#This Row],[Pause]]))</f>
        <v/>
      </c>
      <c r="J2586" s="2" t="str">
        <f>IF(ISNUMBER(Tabelle1[[#This Row],[Stunde]]),IF(Tabelle1[[#This Row],[Stunde]]&gt;0,Tabelle1[[#This Row],[Stunde]]*$J$1*24,""),"")</f>
        <v/>
      </c>
      <c r="K2586" t="str">
        <f>IF(MOD(Tabelle1[[#This Row],[Datum]],7)=1,SUMIF(Tabelle1[Datum],"&lt;="&amp;Tabelle1[[#This Row],[Datum]],Tabelle1[Betrag]),"")</f>
        <v/>
      </c>
      <c r="L2586" s="6" t="str">
        <f>IF(MOD(Tabelle1[[#This Row],[Datum]],7)=1,SUMIF(Tabelle1[Datum],"&lt;="&amp;Tabelle1[[#This Row],[Datum]],Tabelle1[Stunde]),"")</f>
        <v/>
      </c>
    </row>
    <row r="2587" spans="2:12" hidden="1">
      <c r="B2587">
        <f>IF(Tabelle1[[#This Row],[Datum]]&lt;1,"",YEAR(Tabelle1[[#This Row],[Datum]]))</f>
        <v>2032</v>
      </c>
      <c r="C2587">
        <f>IF(Tabelle1[[#This Row],[Datum]]&lt;1,"",MONTH(Tabelle1[[#This Row],[Datum]]))</f>
        <v>1</v>
      </c>
      <c r="D2587" t="str">
        <f>IF(Tabelle1[[#This Row],[Verdienst]]="","",_xlfn.ISOWEEKNUM(Tabelle1[[#This Row],[Datum]]))</f>
        <v/>
      </c>
      <c r="E2587" s="5">
        <v>48241</v>
      </c>
      <c r="F2587" s="4"/>
      <c r="G2587" s="4"/>
      <c r="I2587" s="6" t="str">
        <f>IF(Tabelle1[[#This Row],[Beginn]]&lt;1,"",IF(OR(Tabelle1[[#This Row],[Beginn]]="Urlaub",Tabelle1[[#This Row],[Beginn]]="Krank",Tabelle1[[#This Row],[Beginn]]="Feiertag"),8/24,Tabelle1[[#This Row],[Ende]]-Tabelle1[[#This Row],[Beginn]]-Tabelle1[[#This Row],[Pause]]))</f>
        <v/>
      </c>
      <c r="J2587" s="2" t="str">
        <f>IF(ISNUMBER(Tabelle1[[#This Row],[Stunde]]),IF(Tabelle1[[#This Row],[Stunde]]&gt;0,Tabelle1[[#This Row],[Stunde]]*$J$1*24,""),"")</f>
        <v/>
      </c>
      <c r="K2587" t="str">
        <f>IF(MOD(Tabelle1[[#This Row],[Datum]],7)=1,SUMIF(Tabelle1[Datum],"&lt;="&amp;Tabelle1[[#This Row],[Datum]],Tabelle1[Betrag]),"")</f>
        <v/>
      </c>
      <c r="L2587" s="6" t="str">
        <f>IF(MOD(Tabelle1[[#This Row],[Datum]],7)=1,SUMIF(Tabelle1[Datum],"&lt;="&amp;Tabelle1[[#This Row],[Datum]],Tabelle1[Stunde]),"")</f>
        <v/>
      </c>
    </row>
    <row r="2588" spans="2:12" hidden="1">
      <c r="B2588">
        <f>IF(Tabelle1[[#This Row],[Datum]]&lt;1,"",YEAR(Tabelle1[[#This Row],[Datum]]))</f>
        <v>2032</v>
      </c>
      <c r="C2588">
        <f>IF(Tabelle1[[#This Row],[Datum]]&lt;1,"",MONTH(Tabelle1[[#This Row],[Datum]]))</f>
        <v>1</v>
      </c>
      <c r="D2588" t="str">
        <f>IF(Tabelle1[[#This Row],[Verdienst]]="","",_xlfn.ISOWEEKNUM(Tabelle1[[#This Row],[Datum]]))</f>
        <v/>
      </c>
      <c r="E2588" s="5">
        <v>48242</v>
      </c>
      <c r="F2588" s="4"/>
      <c r="G2588" s="4"/>
      <c r="I2588" s="6" t="str">
        <f>IF(Tabelle1[[#This Row],[Beginn]]&lt;1,"",IF(OR(Tabelle1[[#This Row],[Beginn]]="Urlaub",Tabelle1[[#This Row],[Beginn]]="Krank",Tabelle1[[#This Row],[Beginn]]="Feiertag"),8/24,Tabelle1[[#This Row],[Ende]]-Tabelle1[[#This Row],[Beginn]]-Tabelle1[[#This Row],[Pause]]))</f>
        <v/>
      </c>
      <c r="J2588" s="2" t="str">
        <f>IF(ISNUMBER(Tabelle1[[#This Row],[Stunde]]),IF(Tabelle1[[#This Row],[Stunde]]&gt;0,Tabelle1[[#This Row],[Stunde]]*$J$1*24,""),"")</f>
        <v/>
      </c>
      <c r="K2588" t="str">
        <f>IF(MOD(Tabelle1[[#This Row],[Datum]],7)=1,SUMIF(Tabelle1[Datum],"&lt;="&amp;Tabelle1[[#This Row],[Datum]],Tabelle1[Betrag]),"")</f>
        <v/>
      </c>
      <c r="L2588" s="6" t="str">
        <f>IF(MOD(Tabelle1[[#This Row],[Datum]],7)=1,SUMIF(Tabelle1[Datum],"&lt;="&amp;Tabelle1[[#This Row],[Datum]],Tabelle1[Stunde]),"")</f>
        <v/>
      </c>
    </row>
    <row r="2589" spans="2:12" hidden="1">
      <c r="B2589">
        <f>IF(Tabelle1[[#This Row],[Datum]]&lt;1,"",YEAR(Tabelle1[[#This Row],[Datum]]))</f>
        <v>2032</v>
      </c>
      <c r="C2589">
        <f>IF(Tabelle1[[#This Row],[Datum]]&lt;1,"",MONTH(Tabelle1[[#This Row],[Datum]]))</f>
        <v>1</v>
      </c>
      <c r="D2589" t="str">
        <f>IF(Tabelle1[[#This Row],[Verdienst]]="","",_xlfn.ISOWEEKNUM(Tabelle1[[#This Row],[Datum]]))</f>
        <v/>
      </c>
      <c r="E2589" s="5">
        <v>48243</v>
      </c>
      <c r="F2589" s="4"/>
      <c r="G2589" s="4"/>
      <c r="I2589" s="6" t="str">
        <f>IF(Tabelle1[[#This Row],[Beginn]]&lt;1,"",IF(OR(Tabelle1[[#This Row],[Beginn]]="Urlaub",Tabelle1[[#This Row],[Beginn]]="Krank",Tabelle1[[#This Row],[Beginn]]="Feiertag"),8/24,Tabelle1[[#This Row],[Ende]]-Tabelle1[[#This Row],[Beginn]]-Tabelle1[[#This Row],[Pause]]))</f>
        <v/>
      </c>
      <c r="J2589" s="2" t="str">
        <f>IF(ISNUMBER(Tabelle1[[#This Row],[Stunde]]),IF(Tabelle1[[#This Row],[Stunde]]&gt;0,Tabelle1[[#This Row],[Stunde]]*$J$1*24,""),"")</f>
        <v/>
      </c>
      <c r="K2589" t="str">
        <f>IF(MOD(Tabelle1[[#This Row],[Datum]],7)=1,SUMIF(Tabelle1[Datum],"&lt;="&amp;Tabelle1[[#This Row],[Datum]],Tabelle1[Betrag]),"")</f>
        <v/>
      </c>
      <c r="L2589" s="6" t="str">
        <f>IF(MOD(Tabelle1[[#This Row],[Datum]],7)=1,SUMIF(Tabelle1[Datum],"&lt;="&amp;Tabelle1[[#This Row],[Datum]],Tabelle1[Stunde]),"")</f>
        <v/>
      </c>
    </row>
    <row r="2590" spans="2:12" hidden="1">
      <c r="B2590">
        <f>IF(Tabelle1[[#This Row],[Datum]]&lt;1,"",YEAR(Tabelle1[[#This Row],[Datum]]))</f>
        <v>2032</v>
      </c>
      <c r="C2590">
        <f>IF(Tabelle1[[#This Row],[Datum]]&lt;1,"",MONTH(Tabelle1[[#This Row],[Datum]]))</f>
        <v>1</v>
      </c>
      <c r="D2590" t="str">
        <f>IF(Tabelle1[[#This Row],[Verdienst]]="","",_xlfn.ISOWEEKNUM(Tabelle1[[#This Row],[Datum]]))</f>
        <v/>
      </c>
      <c r="E2590" s="5">
        <v>48244</v>
      </c>
      <c r="F2590" s="4"/>
      <c r="G2590" s="4"/>
      <c r="I2590" s="6" t="str">
        <f>IF(Tabelle1[[#This Row],[Beginn]]&lt;1,"",IF(OR(Tabelle1[[#This Row],[Beginn]]="Urlaub",Tabelle1[[#This Row],[Beginn]]="Krank",Tabelle1[[#This Row],[Beginn]]="Feiertag"),8/24,Tabelle1[[#This Row],[Ende]]-Tabelle1[[#This Row],[Beginn]]-Tabelle1[[#This Row],[Pause]]))</f>
        <v/>
      </c>
      <c r="J2590" s="2" t="str">
        <f>IF(ISNUMBER(Tabelle1[[#This Row],[Stunde]]),IF(Tabelle1[[#This Row],[Stunde]]&gt;0,Tabelle1[[#This Row],[Stunde]]*$J$1*24,""),"")</f>
        <v/>
      </c>
      <c r="K2590" t="str">
        <f>IF(MOD(Tabelle1[[#This Row],[Datum]],7)=1,SUMIF(Tabelle1[Datum],"&lt;="&amp;Tabelle1[[#This Row],[Datum]],Tabelle1[Betrag]),"")</f>
        <v/>
      </c>
      <c r="L2590" s="6" t="str">
        <f>IF(MOD(Tabelle1[[#This Row],[Datum]],7)=1,SUMIF(Tabelle1[Datum],"&lt;="&amp;Tabelle1[[#This Row],[Datum]],Tabelle1[Stunde]),"")</f>
        <v/>
      </c>
    </row>
    <row r="2591" spans="2:12" hidden="1">
      <c r="B2591">
        <f>IF(Tabelle1[[#This Row],[Datum]]&lt;1,"",YEAR(Tabelle1[[#This Row],[Datum]]))</f>
        <v>2032</v>
      </c>
      <c r="C2591">
        <f>IF(Tabelle1[[#This Row],[Datum]]&lt;1,"",MONTH(Tabelle1[[#This Row],[Datum]]))</f>
        <v>2</v>
      </c>
      <c r="D2591">
        <f>IF(Tabelle1[[#This Row],[Verdienst]]="","",_xlfn.ISOWEEKNUM(Tabelle1[[#This Row],[Datum]]))</f>
        <v>5</v>
      </c>
      <c r="E2591" s="5">
        <v>48245</v>
      </c>
      <c r="F2591" s="4"/>
      <c r="G2591" s="4"/>
      <c r="I2591" s="6" t="str">
        <f>IF(Tabelle1[[#This Row],[Beginn]]&lt;1,"",IF(OR(Tabelle1[[#This Row],[Beginn]]="Urlaub",Tabelle1[[#This Row],[Beginn]]="Krank",Tabelle1[[#This Row],[Beginn]]="Feiertag"),8/24,Tabelle1[[#This Row],[Ende]]-Tabelle1[[#This Row],[Beginn]]-Tabelle1[[#This Row],[Pause]]))</f>
        <v/>
      </c>
      <c r="J2591" s="2" t="str">
        <f>IF(ISNUMBER(Tabelle1[[#This Row],[Stunde]]),IF(Tabelle1[[#This Row],[Stunde]]&gt;0,Tabelle1[[#This Row],[Stunde]]*$J$1*24,""),"")</f>
        <v/>
      </c>
      <c r="K2591">
        <f>IF(MOD(Tabelle1[[#This Row],[Datum]],7)=1,SUMIF(Tabelle1[Datum],"&lt;="&amp;Tabelle1[[#This Row],[Datum]],Tabelle1[Betrag]),"")</f>
        <v>506.55999999999995</v>
      </c>
      <c r="L2591" s="6">
        <f>IF(MOD(Tabelle1[[#This Row],[Datum]],7)=1,SUMIF(Tabelle1[Datum],"&lt;="&amp;Tabelle1[[#This Row],[Datum]],Tabelle1[Stunde]),"")</f>
        <v>1.3333333333333333</v>
      </c>
    </row>
    <row r="2592" spans="2:12" hidden="1">
      <c r="B2592">
        <f>IF(Tabelle1[[#This Row],[Datum]]&lt;1,"",YEAR(Tabelle1[[#This Row],[Datum]]))</f>
        <v>2032</v>
      </c>
      <c r="C2592">
        <f>IF(Tabelle1[[#This Row],[Datum]]&lt;1,"",MONTH(Tabelle1[[#This Row],[Datum]]))</f>
        <v>2</v>
      </c>
      <c r="D2592" t="str">
        <f>IF(Tabelle1[[#This Row],[Verdienst]]="","",_xlfn.ISOWEEKNUM(Tabelle1[[#This Row],[Datum]]))</f>
        <v/>
      </c>
      <c r="E2592" s="5">
        <v>48246</v>
      </c>
      <c r="F2592" s="4"/>
      <c r="G2592" s="4"/>
      <c r="I2592" s="6" t="str">
        <f>IF(Tabelle1[[#This Row],[Beginn]]&lt;1,"",IF(OR(Tabelle1[[#This Row],[Beginn]]="Urlaub",Tabelle1[[#This Row],[Beginn]]="Krank",Tabelle1[[#This Row],[Beginn]]="Feiertag"),8/24,Tabelle1[[#This Row],[Ende]]-Tabelle1[[#This Row],[Beginn]]-Tabelle1[[#This Row],[Pause]]))</f>
        <v/>
      </c>
      <c r="J2592" s="2" t="str">
        <f>IF(ISNUMBER(Tabelle1[[#This Row],[Stunde]]),IF(Tabelle1[[#This Row],[Stunde]]&gt;0,Tabelle1[[#This Row],[Stunde]]*$J$1*24,""),"")</f>
        <v/>
      </c>
      <c r="K2592" t="str">
        <f>IF(MOD(Tabelle1[[#This Row],[Datum]],7)=1,SUMIF(Tabelle1[Datum],"&lt;="&amp;Tabelle1[[#This Row],[Datum]],Tabelle1[Betrag]),"")</f>
        <v/>
      </c>
      <c r="L2592" s="6" t="str">
        <f>IF(MOD(Tabelle1[[#This Row],[Datum]],7)=1,SUMIF(Tabelle1[Datum],"&lt;="&amp;Tabelle1[[#This Row],[Datum]],Tabelle1[Stunde]),"")</f>
        <v/>
      </c>
    </row>
    <row r="2593" spans="2:12" hidden="1">
      <c r="B2593">
        <f>IF(Tabelle1[[#This Row],[Datum]]&lt;1,"",YEAR(Tabelle1[[#This Row],[Datum]]))</f>
        <v>2032</v>
      </c>
      <c r="C2593">
        <f>IF(Tabelle1[[#This Row],[Datum]]&lt;1,"",MONTH(Tabelle1[[#This Row],[Datum]]))</f>
        <v>2</v>
      </c>
      <c r="D2593" t="str">
        <f>IF(Tabelle1[[#This Row],[Verdienst]]="","",_xlfn.ISOWEEKNUM(Tabelle1[[#This Row],[Datum]]))</f>
        <v/>
      </c>
      <c r="E2593" s="5">
        <v>48247</v>
      </c>
      <c r="F2593" s="4"/>
      <c r="G2593" s="4"/>
      <c r="I2593" s="6" t="str">
        <f>IF(Tabelle1[[#This Row],[Beginn]]&lt;1,"",IF(OR(Tabelle1[[#This Row],[Beginn]]="Urlaub",Tabelle1[[#This Row],[Beginn]]="Krank",Tabelle1[[#This Row],[Beginn]]="Feiertag"),8/24,Tabelle1[[#This Row],[Ende]]-Tabelle1[[#This Row],[Beginn]]-Tabelle1[[#This Row],[Pause]]))</f>
        <v/>
      </c>
      <c r="J2593" s="2" t="str">
        <f>IF(ISNUMBER(Tabelle1[[#This Row],[Stunde]]),IF(Tabelle1[[#This Row],[Stunde]]&gt;0,Tabelle1[[#This Row],[Stunde]]*$J$1*24,""),"")</f>
        <v/>
      </c>
      <c r="K2593" t="str">
        <f>IF(MOD(Tabelle1[[#This Row],[Datum]],7)=1,SUMIF(Tabelle1[Datum],"&lt;="&amp;Tabelle1[[#This Row],[Datum]],Tabelle1[Betrag]),"")</f>
        <v/>
      </c>
      <c r="L2593" s="6" t="str">
        <f>IF(MOD(Tabelle1[[#This Row],[Datum]],7)=1,SUMIF(Tabelle1[Datum],"&lt;="&amp;Tabelle1[[#This Row],[Datum]],Tabelle1[Stunde]),"")</f>
        <v/>
      </c>
    </row>
    <row r="2594" spans="2:12" hidden="1">
      <c r="B2594">
        <f>IF(Tabelle1[[#This Row],[Datum]]&lt;1,"",YEAR(Tabelle1[[#This Row],[Datum]]))</f>
        <v>2032</v>
      </c>
      <c r="C2594">
        <f>IF(Tabelle1[[#This Row],[Datum]]&lt;1,"",MONTH(Tabelle1[[#This Row],[Datum]]))</f>
        <v>2</v>
      </c>
      <c r="D2594" t="str">
        <f>IF(Tabelle1[[#This Row],[Verdienst]]="","",_xlfn.ISOWEEKNUM(Tabelle1[[#This Row],[Datum]]))</f>
        <v/>
      </c>
      <c r="E2594" s="5">
        <v>48248</v>
      </c>
      <c r="F2594" s="4"/>
      <c r="G2594" s="4"/>
      <c r="I2594" s="6" t="str">
        <f>IF(Tabelle1[[#This Row],[Beginn]]&lt;1,"",IF(OR(Tabelle1[[#This Row],[Beginn]]="Urlaub",Tabelle1[[#This Row],[Beginn]]="Krank",Tabelle1[[#This Row],[Beginn]]="Feiertag"),8/24,Tabelle1[[#This Row],[Ende]]-Tabelle1[[#This Row],[Beginn]]-Tabelle1[[#This Row],[Pause]]))</f>
        <v/>
      </c>
      <c r="J2594" s="2" t="str">
        <f>IF(ISNUMBER(Tabelle1[[#This Row],[Stunde]]),IF(Tabelle1[[#This Row],[Stunde]]&gt;0,Tabelle1[[#This Row],[Stunde]]*$J$1*24,""),"")</f>
        <v/>
      </c>
      <c r="K2594" t="str">
        <f>IF(MOD(Tabelle1[[#This Row],[Datum]],7)=1,SUMIF(Tabelle1[Datum],"&lt;="&amp;Tabelle1[[#This Row],[Datum]],Tabelle1[Betrag]),"")</f>
        <v/>
      </c>
      <c r="L2594" s="6" t="str">
        <f>IF(MOD(Tabelle1[[#This Row],[Datum]],7)=1,SUMIF(Tabelle1[Datum],"&lt;="&amp;Tabelle1[[#This Row],[Datum]],Tabelle1[Stunde]),"")</f>
        <v/>
      </c>
    </row>
    <row r="2595" spans="2:12" hidden="1">
      <c r="B2595">
        <f>IF(Tabelle1[[#This Row],[Datum]]&lt;1,"",YEAR(Tabelle1[[#This Row],[Datum]]))</f>
        <v>2032</v>
      </c>
      <c r="C2595">
        <f>IF(Tabelle1[[#This Row],[Datum]]&lt;1,"",MONTH(Tabelle1[[#This Row],[Datum]]))</f>
        <v>2</v>
      </c>
      <c r="D2595" t="str">
        <f>IF(Tabelle1[[#This Row],[Verdienst]]="","",_xlfn.ISOWEEKNUM(Tabelle1[[#This Row],[Datum]]))</f>
        <v/>
      </c>
      <c r="E2595" s="5">
        <v>48249</v>
      </c>
      <c r="F2595" s="4"/>
      <c r="G2595" s="4"/>
      <c r="I2595" s="6" t="str">
        <f>IF(Tabelle1[[#This Row],[Beginn]]&lt;1,"",IF(OR(Tabelle1[[#This Row],[Beginn]]="Urlaub",Tabelle1[[#This Row],[Beginn]]="Krank",Tabelle1[[#This Row],[Beginn]]="Feiertag"),8/24,Tabelle1[[#This Row],[Ende]]-Tabelle1[[#This Row],[Beginn]]-Tabelle1[[#This Row],[Pause]]))</f>
        <v/>
      </c>
      <c r="J2595" s="2" t="str">
        <f>IF(ISNUMBER(Tabelle1[[#This Row],[Stunde]]),IF(Tabelle1[[#This Row],[Stunde]]&gt;0,Tabelle1[[#This Row],[Stunde]]*$J$1*24,""),"")</f>
        <v/>
      </c>
      <c r="K2595" t="str">
        <f>IF(MOD(Tabelle1[[#This Row],[Datum]],7)=1,SUMIF(Tabelle1[Datum],"&lt;="&amp;Tabelle1[[#This Row],[Datum]],Tabelle1[Betrag]),"")</f>
        <v/>
      </c>
      <c r="L2595" s="6" t="str">
        <f>IF(MOD(Tabelle1[[#This Row],[Datum]],7)=1,SUMIF(Tabelle1[Datum],"&lt;="&amp;Tabelle1[[#This Row],[Datum]],Tabelle1[Stunde]),"")</f>
        <v/>
      </c>
    </row>
    <row r="2596" spans="2:12" hidden="1">
      <c r="B2596">
        <f>IF(Tabelle1[[#This Row],[Datum]]&lt;1,"",YEAR(Tabelle1[[#This Row],[Datum]]))</f>
        <v>2032</v>
      </c>
      <c r="C2596">
        <f>IF(Tabelle1[[#This Row],[Datum]]&lt;1,"",MONTH(Tabelle1[[#This Row],[Datum]]))</f>
        <v>2</v>
      </c>
      <c r="D2596" t="str">
        <f>IF(Tabelle1[[#This Row],[Verdienst]]="","",_xlfn.ISOWEEKNUM(Tabelle1[[#This Row],[Datum]]))</f>
        <v/>
      </c>
      <c r="E2596" s="5">
        <v>48250</v>
      </c>
      <c r="F2596" s="4"/>
      <c r="G2596" s="4"/>
      <c r="I2596" s="6" t="str">
        <f>IF(Tabelle1[[#This Row],[Beginn]]&lt;1,"",IF(OR(Tabelle1[[#This Row],[Beginn]]="Urlaub",Tabelle1[[#This Row],[Beginn]]="Krank",Tabelle1[[#This Row],[Beginn]]="Feiertag"),8/24,Tabelle1[[#This Row],[Ende]]-Tabelle1[[#This Row],[Beginn]]-Tabelle1[[#This Row],[Pause]]))</f>
        <v/>
      </c>
      <c r="J2596" s="2" t="str">
        <f>IF(ISNUMBER(Tabelle1[[#This Row],[Stunde]]),IF(Tabelle1[[#This Row],[Stunde]]&gt;0,Tabelle1[[#This Row],[Stunde]]*$J$1*24,""),"")</f>
        <v/>
      </c>
      <c r="K2596" t="str">
        <f>IF(MOD(Tabelle1[[#This Row],[Datum]],7)=1,SUMIF(Tabelle1[Datum],"&lt;="&amp;Tabelle1[[#This Row],[Datum]],Tabelle1[Betrag]),"")</f>
        <v/>
      </c>
      <c r="L2596" s="6" t="str">
        <f>IF(MOD(Tabelle1[[#This Row],[Datum]],7)=1,SUMIF(Tabelle1[Datum],"&lt;="&amp;Tabelle1[[#This Row],[Datum]],Tabelle1[Stunde]),"")</f>
        <v/>
      </c>
    </row>
    <row r="2597" spans="2:12" hidden="1">
      <c r="B2597">
        <f>IF(Tabelle1[[#This Row],[Datum]]&lt;1,"",YEAR(Tabelle1[[#This Row],[Datum]]))</f>
        <v>2032</v>
      </c>
      <c r="C2597">
        <f>IF(Tabelle1[[#This Row],[Datum]]&lt;1,"",MONTH(Tabelle1[[#This Row],[Datum]]))</f>
        <v>2</v>
      </c>
      <c r="D2597" t="str">
        <f>IF(Tabelle1[[#This Row],[Verdienst]]="","",_xlfn.ISOWEEKNUM(Tabelle1[[#This Row],[Datum]]))</f>
        <v/>
      </c>
      <c r="E2597" s="5">
        <v>48251</v>
      </c>
      <c r="F2597" s="4"/>
      <c r="G2597" s="4"/>
      <c r="I2597" s="6" t="str">
        <f>IF(Tabelle1[[#This Row],[Beginn]]&lt;1,"",IF(OR(Tabelle1[[#This Row],[Beginn]]="Urlaub",Tabelle1[[#This Row],[Beginn]]="Krank",Tabelle1[[#This Row],[Beginn]]="Feiertag"),8/24,Tabelle1[[#This Row],[Ende]]-Tabelle1[[#This Row],[Beginn]]-Tabelle1[[#This Row],[Pause]]))</f>
        <v/>
      </c>
      <c r="J2597" s="2" t="str">
        <f>IF(ISNUMBER(Tabelle1[[#This Row],[Stunde]]),IF(Tabelle1[[#This Row],[Stunde]]&gt;0,Tabelle1[[#This Row],[Stunde]]*$J$1*24,""),"")</f>
        <v/>
      </c>
      <c r="K2597" t="str">
        <f>IF(MOD(Tabelle1[[#This Row],[Datum]],7)=1,SUMIF(Tabelle1[Datum],"&lt;="&amp;Tabelle1[[#This Row],[Datum]],Tabelle1[Betrag]),"")</f>
        <v/>
      </c>
      <c r="L2597" s="6" t="str">
        <f>IF(MOD(Tabelle1[[#This Row],[Datum]],7)=1,SUMIF(Tabelle1[Datum],"&lt;="&amp;Tabelle1[[#This Row],[Datum]],Tabelle1[Stunde]),"")</f>
        <v/>
      </c>
    </row>
    <row r="2598" spans="2:12" hidden="1">
      <c r="B2598">
        <f>IF(Tabelle1[[#This Row],[Datum]]&lt;1,"",YEAR(Tabelle1[[#This Row],[Datum]]))</f>
        <v>2032</v>
      </c>
      <c r="C2598">
        <f>IF(Tabelle1[[#This Row],[Datum]]&lt;1,"",MONTH(Tabelle1[[#This Row],[Datum]]))</f>
        <v>2</v>
      </c>
      <c r="D2598">
        <f>IF(Tabelle1[[#This Row],[Verdienst]]="","",_xlfn.ISOWEEKNUM(Tabelle1[[#This Row],[Datum]]))</f>
        <v>6</v>
      </c>
      <c r="E2598" s="5">
        <v>48252</v>
      </c>
      <c r="F2598" s="4"/>
      <c r="G2598" s="4"/>
      <c r="I2598" s="6" t="str">
        <f>IF(Tabelle1[[#This Row],[Beginn]]&lt;1,"",IF(OR(Tabelle1[[#This Row],[Beginn]]="Urlaub",Tabelle1[[#This Row],[Beginn]]="Krank",Tabelle1[[#This Row],[Beginn]]="Feiertag"),8/24,Tabelle1[[#This Row],[Ende]]-Tabelle1[[#This Row],[Beginn]]-Tabelle1[[#This Row],[Pause]]))</f>
        <v/>
      </c>
      <c r="J2598" s="2" t="str">
        <f>IF(ISNUMBER(Tabelle1[[#This Row],[Stunde]]),IF(Tabelle1[[#This Row],[Stunde]]&gt;0,Tabelle1[[#This Row],[Stunde]]*$J$1*24,""),"")</f>
        <v/>
      </c>
      <c r="K2598">
        <f>IF(MOD(Tabelle1[[#This Row],[Datum]],7)=1,SUMIF(Tabelle1[Datum],"&lt;="&amp;Tabelle1[[#This Row],[Datum]],Tabelle1[Betrag]),"")</f>
        <v>506.55999999999995</v>
      </c>
      <c r="L2598" s="6">
        <f>IF(MOD(Tabelle1[[#This Row],[Datum]],7)=1,SUMIF(Tabelle1[Datum],"&lt;="&amp;Tabelle1[[#This Row],[Datum]],Tabelle1[Stunde]),"")</f>
        <v>1.3333333333333333</v>
      </c>
    </row>
    <row r="2599" spans="2:12" hidden="1">
      <c r="B2599">
        <f>IF(Tabelle1[[#This Row],[Datum]]&lt;1,"",YEAR(Tabelle1[[#This Row],[Datum]]))</f>
        <v>2032</v>
      </c>
      <c r="C2599">
        <f>IF(Tabelle1[[#This Row],[Datum]]&lt;1,"",MONTH(Tabelle1[[#This Row],[Datum]]))</f>
        <v>2</v>
      </c>
      <c r="D2599" t="str">
        <f>IF(Tabelle1[[#This Row],[Verdienst]]="","",_xlfn.ISOWEEKNUM(Tabelle1[[#This Row],[Datum]]))</f>
        <v/>
      </c>
      <c r="E2599" s="5">
        <v>48253</v>
      </c>
      <c r="F2599" s="4"/>
      <c r="G2599" s="4"/>
      <c r="I2599" s="6" t="str">
        <f>IF(Tabelle1[[#This Row],[Beginn]]&lt;1,"",IF(OR(Tabelle1[[#This Row],[Beginn]]="Urlaub",Tabelle1[[#This Row],[Beginn]]="Krank",Tabelle1[[#This Row],[Beginn]]="Feiertag"),8/24,Tabelle1[[#This Row],[Ende]]-Tabelle1[[#This Row],[Beginn]]-Tabelle1[[#This Row],[Pause]]))</f>
        <v/>
      </c>
      <c r="J2599" s="2" t="str">
        <f>IF(ISNUMBER(Tabelle1[[#This Row],[Stunde]]),IF(Tabelle1[[#This Row],[Stunde]]&gt;0,Tabelle1[[#This Row],[Stunde]]*$J$1*24,""),"")</f>
        <v/>
      </c>
      <c r="K2599" t="str">
        <f>IF(MOD(Tabelle1[[#This Row],[Datum]],7)=1,SUMIF(Tabelle1[Datum],"&lt;="&amp;Tabelle1[[#This Row],[Datum]],Tabelle1[Betrag]),"")</f>
        <v/>
      </c>
      <c r="L2599" s="6" t="str">
        <f>IF(MOD(Tabelle1[[#This Row],[Datum]],7)=1,SUMIF(Tabelle1[Datum],"&lt;="&amp;Tabelle1[[#This Row],[Datum]],Tabelle1[Stunde]),"")</f>
        <v/>
      </c>
    </row>
    <row r="2600" spans="2:12" hidden="1">
      <c r="B2600">
        <f>IF(Tabelle1[[#This Row],[Datum]]&lt;1,"",YEAR(Tabelle1[[#This Row],[Datum]]))</f>
        <v>2032</v>
      </c>
      <c r="C2600">
        <f>IF(Tabelle1[[#This Row],[Datum]]&lt;1,"",MONTH(Tabelle1[[#This Row],[Datum]]))</f>
        <v>2</v>
      </c>
      <c r="D2600" t="str">
        <f>IF(Tabelle1[[#This Row],[Verdienst]]="","",_xlfn.ISOWEEKNUM(Tabelle1[[#This Row],[Datum]]))</f>
        <v/>
      </c>
      <c r="E2600" s="5">
        <v>48254</v>
      </c>
      <c r="F2600" s="4"/>
      <c r="G2600" s="4"/>
      <c r="I2600" s="6" t="str">
        <f>IF(Tabelle1[[#This Row],[Beginn]]&lt;1,"",IF(OR(Tabelle1[[#This Row],[Beginn]]="Urlaub",Tabelle1[[#This Row],[Beginn]]="Krank",Tabelle1[[#This Row],[Beginn]]="Feiertag"),8/24,Tabelle1[[#This Row],[Ende]]-Tabelle1[[#This Row],[Beginn]]-Tabelle1[[#This Row],[Pause]]))</f>
        <v/>
      </c>
      <c r="J2600" s="2" t="str">
        <f>IF(ISNUMBER(Tabelle1[[#This Row],[Stunde]]),IF(Tabelle1[[#This Row],[Stunde]]&gt;0,Tabelle1[[#This Row],[Stunde]]*$J$1*24,""),"")</f>
        <v/>
      </c>
      <c r="K2600" t="str">
        <f>IF(MOD(Tabelle1[[#This Row],[Datum]],7)=1,SUMIF(Tabelle1[Datum],"&lt;="&amp;Tabelle1[[#This Row],[Datum]],Tabelle1[Betrag]),"")</f>
        <v/>
      </c>
      <c r="L2600" s="6" t="str">
        <f>IF(MOD(Tabelle1[[#This Row],[Datum]],7)=1,SUMIF(Tabelle1[Datum],"&lt;="&amp;Tabelle1[[#This Row],[Datum]],Tabelle1[Stunde]),"")</f>
        <v/>
      </c>
    </row>
    <row r="2601" spans="2:12" hidden="1">
      <c r="B2601">
        <f>IF(Tabelle1[[#This Row],[Datum]]&lt;1,"",YEAR(Tabelle1[[#This Row],[Datum]]))</f>
        <v>2032</v>
      </c>
      <c r="C2601">
        <f>IF(Tabelle1[[#This Row],[Datum]]&lt;1,"",MONTH(Tabelle1[[#This Row],[Datum]]))</f>
        <v>2</v>
      </c>
      <c r="D2601" t="str">
        <f>IF(Tabelle1[[#This Row],[Verdienst]]="","",_xlfn.ISOWEEKNUM(Tabelle1[[#This Row],[Datum]]))</f>
        <v/>
      </c>
      <c r="E2601" s="5">
        <v>48255</v>
      </c>
      <c r="F2601" s="4"/>
      <c r="G2601" s="4"/>
      <c r="I2601" s="6" t="str">
        <f>IF(Tabelle1[[#This Row],[Beginn]]&lt;1,"",IF(OR(Tabelle1[[#This Row],[Beginn]]="Urlaub",Tabelle1[[#This Row],[Beginn]]="Krank",Tabelle1[[#This Row],[Beginn]]="Feiertag"),8/24,Tabelle1[[#This Row],[Ende]]-Tabelle1[[#This Row],[Beginn]]-Tabelle1[[#This Row],[Pause]]))</f>
        <v/>
      </c>
      <c r="J2601" s="2" t="str">
        <f>IF(ISNUMBER(Tabelle1[[#This Row],[Stunde]]),IF(Tabelle1[[#This Row],[Stunde]]&gt;0,Tabelle1[[#This Row],[Stunde]]*$J$1*24,""),"")</f>
        <v/>
      </c>
      <c r="K2601" t="str">
        <f>IF(MOD(Tabelle1[[#This Row],[Datum]],7)=1,SUMIF(Tabelle1[Datum],"&lt;="&amp;Tabelle1[[#This Row],[Datum]],Tabelle1[Betrag]),"")</f>
        <v/>
      </c>
      <c r="L2601" s="6" t="str">
        <f>IF(MOD(Tabelle1[[#This Row],[Datum]],7)=1,SUMIF(Tabelle1[Datum],"&lt;="&amp;Tabelle1[[#This Row],[Datum]],Tabelle1[Stunde]),"")</f>
        <v/>
      </c>
    </row>
    <row r="2602" spans="2:12" hidden="1">
      <c r="B2602">
        <f>IF(Tabelle1[[#This Row],[Datum]]&lt;1,"",YEAR(Tabelle1[[#This Row],[Datum]]))</f>
        <v>2032</v>
      </c>
      <c r="C2602">
        <f>IF(Tabelle1[[#This Row],[Datum]]&lt;1,"",MONTH(Tabelle1[[#This Row],[Datum]]))</f>
        <v>2</v>
      </c>
      <c r="D2602" t="str">
        <f>IF(Tabelle1[[#This Row],[Verdienst]]="","",_xlfn.ISOWEEKNUM(Tabelle1[[#This Row],[Datum]]))</f>
        <v/>
      </c>
      <c r="E2602" s="5">
        <v>48256</v>
      </c>
      <c r="F2602" s="4"/>
      <c r="G2602" s="4"/>
      <c r="I2602" s="6" t="str">
        <f>IF(Tabelle1[[#This Row],[Beginn]]&lt;1,"",IF(OR(Tabelle1[[#This Row],[Beginn]]="Urlaub",Tabelle1[[#This Row],[Beginn]]="Krank",Tabelle1[[#This Row],[Beginn]]="Feiertag"),8/24,Tabelle1[[#This Row],[Ende]]-Tabelle1[[#This Row],[Beginn]]-Tabelle1[[#This Row],[Pause]]))</f>
        <v/>
      </c>
      <c r="J2602" s="2" t="str">
        <f>IF(ISNUMBER(Tabelle1[[#This Row],[Stunde]]),IF(Tabelle1[[#This Row],[Stunde]]&gt;0,Tabelle1[[#This Row],[Stunde]]*$J$1*24,""),"")</f>
        <v/>
      </c>
      <c r="K2602" t="str">
        <f>IF(MOD(Tabelle1[[#This Row],[Datum]],7)=1,SUMIF(Tabelle1[Datum],"&lt;="&amp;Tabelle1[[#This Row],[Datum]],Tabelle1[Betrag]),"")</f>
        <v/>
      </c>
      <c r="L2602" s="6" t="str">
        <f>IF(MOD(Tabelle1[[#This Row],[Datum]],7)=1,SUMIF(Tabelle1[Datum],"&lt;="&amp;Tabelle1[[#This Row],[Datum]],Tabelle1[Stunde]),"")</f>
        <v/>
      </c>
    </row>
    <row r="2603" spans="2:12" hidden="1">
      <c r="B2603">
        <f>IF(Tabelle1[[#This Row],[Datum]]&lt;1,"",YEAR(Tabelle1[[#This Row],[Datum]]))</f>
        <v>2032</v>
      </c>
      <c r="C2603">
        <f>IF(Tabelle1[[#This Row],[Datum]]&lt;1,"",MONTH(Tabelle1[[#This Row],[Datum]]))</f>
        <v>2</v>
      </c>
      <c r="D2603" t="str">
        <f>IF(Tabelle1[[#This Row],[Verdienst]]="","",_xlfn.ISOWEEKNUM(Tabelle1[[#This Row],[Datum]]))</f>
        <v/>
      </c>
      <c r="E2603" s="5">
        <v>48257</v>
      </c>
      <c r="F2603" s="4"/>
      <c r="G2603" s="4"/>
      <c r="I2603" s="6" t="str">
        <f>IF(Tabelle1[[#This Row],[Beginn]]&lt;1,"",IF(OR(Tabelle1[[#This Row],[Beginn]]="Urlaub",Tabelle1[[#This Row],[Beginn]]="Krank",Tabelle1[[#This Row],[Beginn]]="Feiertag"),8/24,Tabelle1[[#This Row],[Ende]]-Tabelle1[[#This Row],[Beginn]]-Tabelle1[[#This Row],[Pause]]))</f>
        <v/>
      </c>
      <c r="J2603" s="2" t="str">
        <f>IF(ISNUMBER(Tabelle1[[#This Row],[Stunde]]),IF(Tabelle1[[#This Row],[Stunde]]&gt;0,Tabelle1[[#This Row],[Stunde]]*$J$1*24,""),"")</f>
        <v/>
      </c>
      <c r="K2603" t="str">
        <f>IF(MOD(Tabelle1[[#This Row],[Datum]],7)=1,SUMIF(Tabelle1[Datum],"&lt;="&amp;Tabelle1[[#This Row],[Datum]],Tabelle1[Betrag]),"")</f>
        <v/>
      </c>
      <c r="L2603" s="6" t="str">
        <f>IF(MOD(Tabelle1[[#This Row],[Datum]],7)=1,SUMIF(Tabelle1[Datum],"&lt;="&amp;Tabelle1[[#This Row],[Datum]],Tabelle1[Stunde]),"")</f>
        <v/>
      </c>
    </row>
    <row r="2604" spans="2:12" hidden="1">
      <c r="B2604">
        <f>IF(Tabelle1[[#This Row],[Datum]]&lt;1,"",YEAR(Tabelle1[[#This Row],[Datum]]))</f>
        <v>2032</v>
      </c>
      <c r="C2604">
        <f>IF(Tabelle1[[#This Row],[Datum]]&lt;1,"",MONTH(Tabelle1[[#This Row],[Datum]]))</f>
        <v>2</v>
      </c>
      <c r="D2604" t="str">
        <f>IF(Tabelle1[[#This Row],[Verdienst]]="","",_xlfn.ISOWEEKNUM(Tabelle1[[#This Row],[Datum]]))</f>
        <v/>
      </c>
      <c r="E2604" s="5">
        <v>48258</v>
      </c>
      <c r="F2604" s="4"/>
      <c r="G2604" s="4"/>
      <c r="I2604" s="6" t="str">
        <f>IF(Tabelle1[[#This Row],[Beginn]]&lt;1,"",IF(OR(Tabelle1[[#This Row],[Beginn]]="Urlaub",Tabelle1[[#This Row],[Beginn]]="Krank",Tabelle1[[#This Row],[Beginn]]="Feiertag"),8/24,Tabelle1[[#This Row],[Ende]]-Tabelle1[[#This Row],[Beginn]]-Tabelle1[[#This Row],[Pause]]))</f>
        <v/>
      </c>
      <c r="J2604" s="2" t="str">
        <f>IF(ISNUMBER(Tabelle1[[#This Row],[Stunde]]),IF(Tabelle1[[#This Row],[Stunde]]&gt;0,Tabelle1[[#This Row],[Stunde]]*$J$1*24,""),"")</f>
        <v/>
      </c>
      <c r="K2604" t="str">
        <f>IF(MOD(Tabelle1[[#This Row],[Datum]],7)=1,SUMIF(Tabelle1[Datum],"&lt;="&amp;Tabelle1[[#This Row],[Datum]],Tabelle1[Betrag]),"")</f>
        <v/>
      </c>
      <c r="L2604" s="6" t="str">
        <f>IF(MOD(Tabelle1[[#This Row],[Datum]],7)=1,SUMIF(Tabelle1[Datum],"&lt;="&amp;Tabelle1[[#This Row],[Datum]],Tabelle1[Stunde]),"")</f>
        <v/>
      </c>
    </row>
    <row r="2605" spans="2:12" hidden="1">
      <c r="B2605">
        <f>IF(Tabelle1[[#This Row],[Datum]]&lt;1,"",YEAR(Tabelle1[[#This Row],[Datum]]))</f>
        <v>2032</v>
      </c>
      <c r="C2605">
        <f>IF(Tabelle1[[#This Row],[Datum]]&lt;1,"",MONTH(Tabelle1[[#This Row],[Datum]]))</f>
        <v>2</v>
      </c>
      <c r="D2605">
        <f>IF(Tabelle1[[#This Row],[Verdienst]]="","",_xlfn.ISOWEEKNUM(Tabelle1[[#This Row],[Datum]]))</f>
        <v>7</v>
      </c>
      <c r="E2605" s="5">
        <v>48259</v>
      </c>
      <c r="F2605" s="4"/>
      <c r="G2605" s="4"/>
      <c r="I2605" s="6" t="str">
        <f>IF(Tabelle1[[#This Row],[Beginn]]&lt;1,"",IF(OR(Tabelle1[[#This Row],[Beginn]]="Urlaub",Tabelle1[[#This Row],[Beginn]]="Krank",Tabelle1[[#This Row],[Beginn]]="Feiertag"),8/24,Tabelle1[[#This Row],[Ende]]-Tabelle1[[#This Row],[Beginn]]-Tabelle1[[#This Row],[Pause]]))</f>
        <v/>
      </c>
      <c r="J2605" s="2" t="str">
        <f>IF(ISNUMBER(Tabelle1[[#This Row],[Stunde]]),IF(Tabelle1[[#This Row],[Stunde]]&gt;0,Tabelle1[[#This Row],[Stunde]]*$J$1*24,""),"")</f>
        <v/>
      </c>
      <c r="K2605">
        <f>IF(MOD(Tabelle1[[#This Row],[Datum]],7)=1,SUMIF(Tabelle1[Datum],"&lt;="&amp;Tabelle1[[#This Row],[Datum]],Tabelle1[Betrag]),"")</f>
        <v>506.55999999999995</v>
      </c>
      <c r="L2605" s="6">
        <f>IF(MOD(Tabelle1[[#This Row],[Datum]],7)=1,SUMIF(Tabelle1[Datum],"&lt;="&amp;Tabelle1[[#This Row],[Datum]],Tabelle1[Stunde]),"")</f>
        <v>1.3333333333333333</v>
      </c>
    </row>
    <row r="2606" spans="2:12" hidden="1">
      <c r="B2606">
        <f>IF(Tabelle1[[#This Row],[Datum]]&lt;1,"",YEAR(Tabelle1[[#This Row],[Datum]]))</f>
        <v>2032</v>
      </c>
      <c r="C2606">
        <f>IF(Tabelle1[[#This Row],[Datum]]&lt;1,"",MONTH(Tabelle1[[#This Row],[Datum]]))</f>
        <v>2</v>
      </c>
      <c r="D2606" t="str">
        <f>IF(Tabelle1[[#This Row],[Verdienst]]="","",_xlfn.ISOWEEKNUM(Tabelle1[[#This Row],[Datum]]))</f>
        <v/>
      </c>
      <c r="E2606" s="5">
        <v>48260</v>
      </c>
      <c r="F2606" s="4"/>
      <c r="G2606" s="4"/>
      <c r="I2606" s="6" t="str">
        <f>IF(Tabelle1[[#This Row],[Beginn]]&lt;1,"",IF(OR(Tabelle1[[#This Row],[Beginn]]="Urlaub",Tabelle1[[#This Row],[Beginn]]="Krank",Tabelle1[[#This Row],[Beginn]]="Feiertag"),8/24,Tabelle1[[#This Row],[Ende]]-Tabelle1[[#This Row],[Beginn]]-Tabelle1[[#This Row],[Pause]]))</f>
        <v/>
      </c>
      <c r="J2606" s="2" t="str">
        <f>IF(ISNUMBER(Tabelle1[[#This Row],[Stunde]]),IF(Tabelle1[[#This Row],[Stunde]]&gt;0,Tabelle1[[#This Row],[Stunde]]*$J$1*24,""),"")</f>
        <v/>
      </c>
      <c r="K2606" t="str">
        <f>IF(MOD(Tabelle1[[#This Row],[Datum]],7)=1,SUMIF(Tabelle1[Datum],"&lt;="&amp;Tabelle1[[#This Row],[Datum]],Tabelle1[Betrag]),"")</f>
        <v/>
      </c>
      <c r="L2606" s="6" t="str">
        <f>IF(MOD(Tabelle1[[#This Row],[Datum]],7)=1,SUMIF(Tabelle1[Datum],"&lt;="&amp;Tabelle1[[#This Row],[Datum]],Tabelle1[Stunde]),"")</f>
        <v/>
      </c>
    </row>
    <row r="2607" spans="2:12" hidden="1">
      <c r="B2607">
        <f>IF(Tabelle1[[#This Row],[Datum]]&lt;1,"",YEAR(Tabelle1[[#This Row],[Datum]]))</f>
        <v>2032</v>
      </c>
      <c r="C2607">
        <f>IF(Tabelle1[[#This Row],[Datum]]&lt;1,"",MONTH(Tabelle1[[#This Row],[Datum]]))</f>
        <v>2</v>
      </c>
      <c r="D2607" t="str">
        <f>IF(Tabelle1[[#This Row],[Verdienst]]="","",_xlfn.ISOWEEKNUM(Tabelle1[[#This Row],[Datum]]))</f>
        <v/>
      </c>
      <c r="E2607" s="5">
        <v>48261</v>
      </c>
      <c r="F2607" s="4"/>
      <c r="G2607" s="4"/>
      <c r="I2607" s="6" t="str">
        <f>IF(Tabelle1[[#This Row],[Beginn]]&lt;1,"",IF(OR(Tabelle1[[#This Row],[Beginn]]="Urlaub",Tabelle1[[#This Row],[Beginn]]="Krank",Tabelle1[[#This Row],[Beginn]]="Feiertag"),8/24,Tabelle1[[#This Row],[Ende]]-Tabelle1[[#This Row],[Beginn]]-Tabelle1[[#This Row],[Pause]]))</f>
        <v/>
      </c>
      <c r="J2607" s="2" t="str">
        <f>IF(ISNUMBER(Tabelle1[[#This Row],[Stunde]]),IF(Tabelle1[[#This Row],[Stunde]]&gt;0,Tabelle1[[#This Row],[Stunde]]*$J$1*24,""),"")</f>
        <v/>
      </c>
      <c r="K2607" t="str">
        <f>IF(MOD(Tabelle1[[#This Row],[Datum]],7)=1,SUMIF(Tabelle1[Datum],"&lt;="&amp;Tabelle1[[#This Row],[Datum]],Tabelle1[Betrag]),"")</f>
        <v/>
      </c>
      <c r="L2607" s="6" t="str">
        <f>IF(MOD(Tabelle1[[#This Row],[Datum]],7)=1,SUMIF(Tabelle1[Datum],"&lt;="&amp;Tabelle1[[#This Row],[Datum]],Tabelle1[Stunde]),"")</f>
        <v/>
      </c>
    </row>
    <row r="2608" spans="2:12" hidden="1">
      <c r="B2608">
        <f>IF(Tabelle1[[#This Row],[Datum]]&lt;1,"",YEAR(Tabelle1[[#This Row],[Datum]]))</f>
        <v>2032</v>
      </c>
      <c r="C2608">
        <f>IF(Tabelle1[[#This Row],[Datum]]&lt;1,"",MONTH(Tabelle1[[#This Row],[Datum]]))</f>
        <v>2</v>
      </c>
      <c r="D2608" t="str">
        <f>IF(Tabelle1[[#This Row],[Verdienst]]="","",_xlfn.ISOWEEKNUM(Tabelle1[[#This Row],[Datum]]))</f>
        <v/>
      </c>
      <c r="E2608" s="5">
        <v>48262</v>
      </c>
      <c r="F2608" s="4"/>
      <c r="G2608" s="4"/>
      <c r="I2608" s="6" t="str">
        <f>IF(Tabelle1[[#This Row],[Beginn]]&lt;1,"",IF(OR(Tabelle1[[#This Row],[Beginn]]="Urlaub",Tabelle1[[#This Row],[Beginn]]="Krank",Tabelle1[[#This Row],[Beginn]]="Feiertag"),8/24,Tabelle1[[#This Row],[Ende]]-Tabelle1[[#This Row],[Beginn]]-Tabelle1[[#This Row],[Pause]]))</f>
        <v/>
      </c>
      <c r="J2608" s="2" t="str">
        <f>IF(ISNUMBER(Tabelle1[[#This Row],[Stunde]]),IF(Tabelle1[[#This Row],[Stunde]]&gt;0,Tabelle1[[#This Row],[Stunde]]*$J$1*24,""),"")</f>
        <v/>
      </c>
      <c r="K2608" t="str">
        <f>IF(MOD(Tabelle1[[#This Row],[Datum]],7)=1,SUMIF(Tabelle1[Datum],"&lt;="&amp;Tabelle1[[#This Row],[Datum]],Tabelle1[Betrag]),"")</f>
        <v/>
      </c>
      <c r="L2608" s="6" t="str">
        <f>IF(MOD(Tabelle1[[#This Row],[Datum]],7)=1,SUMIF(Tabelle1[Datum],"&lt;="&amp;Tabelle1[[#This Row],[Datum]],Tabelle1[Stunde]),"")</f>
        <v/>
      </c>
    </row>
    <row r="2609" spans="2:12" hidden="1">
      <c r="B2609">
        <f>IF(Tabelle1[[#This Row],[Datum]]&lt;1,"",YEAR(Tabelle1[[#This Row],[Datum]]))</f>
        <v>2032</v>
      </c>
      <c r="C2609">
        <f>IF(Tabelle1[[#This Row],[Datum]]&lt;1,"",MONTH(Tabelle1[[#This Row],[Datum]]))</f>
        <v>2</v>
      </c>
      <c r="D2609" t="str">
        <f>IF(Tabelle1[[#This Row],[Verdienst]]="","",_xlfn.ISOWEEKNUM(Tabelle1[[#This Row],[Datum]]))</f>
        <v/>
      </c>
      <c r="E2609" s="5">
        <v>48263</v>
      </c>
      <c r="F2609" s="4"/>
      <c r="G2609" s="4"/>
      <c r="I2609" s="6" t="str">
        <f>IF(Tabelle1[[#This Row],[Beginn]]&lt;1,"",IF(OR(Tabelle1[[#This Row],[Beginn]]="Urlaub",Tabelle1[[#This Row],[Beginn]]="Krank",Tabelle1[[#This Row],[Beginn]]="Feiertag"),8/24,Tabelle1[[#This Row],[Ende]]-Tabelle1[[#This Row],[Beginn]]-Tabelle1[[#This Row],[Pause]]))</f>
        <v/>
      </c>
      <c r="J2609" s="2" t="str">
        <f>IF(ISNUMBER(Tabelle1[[#This Row],[Stunde]]),IF(Tabelle1[[#This Row],[Stunde]]&gt;0,Tabelle1[[#This Row],[Stunde]]*$J$1*24,""),"")</f>
        <v/>
      </c>
      <c r="K2609" t="str">
        <f>IF(MOD(Tabelle1[[#This Row],[Datum]],7)=1,SUMIF(Tabelle1[Datum],"&lt;="&amp;Tabelle1[[#This Row],[Datum]],Tabelle1[Betrag]),"")</f>
        <v/>
      </c>
      <c r="L2609" s="6" t="str">
        <f>IF(MOD(Tabelle1[[#This Row],[Datum]],7)=1,SUMIF(Tabelle1[Datum],"&lt;="&amp;Tabelle1[[#This Row],[Datum]],Tabelle1[Stunde]),"")</f>
        <v/>
      </c>
    </row>
    <row r="2610" spans="2:12" hidden="1">
      <c r="B2610">
        <f>IF(Tabelle1[[#This Row],[Datum]]&lt;1,"",YEAR(Tabelle1[[#This Row],[Datum]]))</f>
        <v>2032</v>
      </c>
      <c r="C2610">
        <f>IF(Tabelle1[[#This Row],[Datum]]&lt;1,"",MONTH(Tabelle1[[#This Row],[Datum]]))</f>
        <v>2</v>
      </c>
      <c r="D2610" t="str">
        <f>IF(Tabelle1[[#This Row],[Verdienst]]="","",_xlfn.ISOWEEKNUM(Tabelle1[[#This Row],[Datum]]))</f>
        <v/>
      </c>
      <c r="E2610" s="5">
        <v>48264</v>
      </c>
      <c r="F2610" s="4"/>
      <c r="G2610" s="4"/>
      <c r="I2610" s="6" t="str">
        <f>IF(Tabelle1[[#This Row],[Beginn]]&lt;1,"",IF(OR(Tabelle1[[#This Row],[Beginn]]="Urlaub",Tabelle1[[#This Row],[Beginn]]="Krank",Tabelle1[[#This Row],[Beginn]]="Feiertag"),8/24,Tabelle1[[#This Row],[Ende]]-Tabelle1[[#This Row],[Beginn]]-Tabelle1[[#This Row],[Pause]]))</f>
        <v/>
      </c>
      <c r="J2610" s="2" t="str">
        <f>IF(ISNUMBER(Tabelle1[[#This Row],[Stunde]]),IF(Tabelle1[[#This Row],[Stunde]]&gt;0,Tabelle1[[#This Row],[Stunde]]*$J$1*24,""),"")</f>
        <v/>
      </c>
      <c r="K2610" t="str">
        <f>IF(MOD(Tabelle1[[#This Row],[Datum]],7)=1,SUMIF(Tabelle1[Datum],"&lt;="&amp;Tabelle1[[#This Row],[Datum]],Tabelle1[Betrag]),"")</f>
        <v/>
      </c>
      <c r="L2610" s="6" t="str">
        <f>IF(MOD(Tabelle1[[#This Row],[Datum]],7)=1,SUMIF(Tabelle1[Datum],"&lt;="&amp;Tabelle1[[#This Row],[Datum]],Tabelle1[Stunde]),"")</f>
        <v/>
      </c>
    </row>
    <row r="2611" spans="2:12" hidden="1">
      <c r="B2611">
        <f>IF(Tabelle1[[#This Row],[Datum]]&lt;1,"",YEAR(Tabelle1[[#This Row],[Datum]]))</f>
        <v>2032</v>
      </c>
      <c r="C2611">
        <f>IF(Tabelle1[[#This Row],[Datum]]&lt;1,"",MONTH(Tabelle1[[#This Row],[Datum]]))</f>
        <v>2</v>
      </c>
      <c r="D2611" t="str">
        <f>IF(Tabelle1[[#This Row],[Verdienst]]="","",_xlfn.ISOWEEKNUM(Tabelle1[[#This Row],[Datum]]))</f>
        <v/>
      </c>
      <c r="E2611" s="5">
        <v>48265</v>
      </c>
      <c r="F2611" s="4"/>
      <c r="G2611" s="4"/>
      <c r="I2611" s="6" t="str">
        <f>IF(Tabelle1[[#This Row],[Beginn]]&lt;1,"",IF(OR(Tabelle1[[#This Row],[Beginn]]="Urlaub",Tabelle1[[#This Row],[Beginn]]="Krank",Tabelle1[[#This Row],[Beginn]]="Feiertag"),8/24,Tabelle1[[#This Row],[Ende]]-Tabelle1[[#This Row],[Beginn]]-Tabelle1[[#This Row],[Pause]]))</f>
        <v/>
      </c>
      <c r="J2611" s="2" t="str">
        <f>IF(ISNUMBER(Tabelle1[[#This Row],[Stunde]]),IF(Tabelle1[[#This Row],[Stunde]]&gt;0,Tabelle1[[#This Row],[Stunde]]*$J$1*24,""),"")</f>
        <v/>
      </c>
      <c r="K2611" t="str">
        <f>IF(MOD(Tabelle1[[#This Row],[Datum]],7)=1,SUMIF(Tabelle1[Datum],"&lt;="&amp;Tabelle1[[#This Row],[Datum]],Tabelle1[Betrag]),"")</f>
        <v/>
      </c>
      <c r="L2611" s="6" t="str">
        <f>IF(MOD(Tabelle1[[#This Row],[Datum]],7)=1,SUMIF(Tabelle1[Datum],"&lt;="&amp;Tabelle1[[#This Row],[Datum]],Tabelle1[Stunde]),"")</f>
        <v/>
      </c>
    </row>
    <row r="2612" spans="2:12" hidden="1">
      <c r="B2612">
        <f>IF(Tabelle1[[#This Row],[Datum]]&lt;1,"",YEAR(Tabelle1[[#This Row],[Datum]]))</f>
        <v>2032</v>
      </c>
      <c r="C2612">
        <f>IF(Tabelle1[[#This Row],[Datum]]&lt;1,"",MONTH(Tabelle1[[#This Row],[Datum]]))</f>
        <v>2</v>
      </c>
      <c r="D2612">
        <f>IF(Tabelle1[[#This Row],[Verdienst]]="","",_xlfn.ISOWEEKNUM(Tabelle1[[#This Row],[Datum]]))</f>
        <v>8</v>
      </c>
      <c r="E2612" s="5">
        <v>48266</v>
      </c>
      <c r="F2612" s="4"/>
      <c r="G2612" s="4"/>
      <c r="I2612" s="6" t="str">
        <f>IF(Tabelle1[[#This Row],[Beginn]]&lt;1,"",IF(OR(Tabelle1[[#This Row],[Beginn]]="Urlaub",Tabelle1[[#This Row],[Beginn]]="Krank",Tabelle1[[#This Row],[Beginn]]="Feiertag"),8/24,Tabelle1[[#This Row],[Ende]]-Tabelle1[[#This Row],[Beginn]]-Tabelle1[[#This Row],[Pause]]))</f>
        <v/>
      </c>
      <c r="J2612" s="2" t="str">
        <f>IF(ISNUMBER(Tabelle1[[#This Row],[Stunde]]),IF(Tabelle1[[#This Row],[Stunde]]&gt;0,Tabelle1[[#This Row],[Stunde]]*$J$1*24,""),"")</f>
        <v/>
      </c>
      <c r="K2612">
        <f>IF(MOD(Tabelle1[[#This Row],[Datum]],7)=1,SUMIF(Tabelle1[Datum],"&lt;="&amp;Tabelle1[[#This Row],[Datum]],Tabelle1[Betrag]),"")</f>
        <v>506.55999999999995</v>
      </c>
      <c r="L2612" s="6">
        <f>IF(MOD(Tabelle1[[#This Row],[Datum]],7)=1,SUMIF(Tabelle1[Datum],"&lt;="&amp;Tabelle1[[#This Row],[Datum]],Tabelle1[Stunde]),"")</f>
        <v>1.3333333333333333</v>
      </c>
    </row>
    <row r="2613" spans="2:12" hidden="1">
      <c r="B2613">
        <f>IF(Tabelle1[[#This Row],[Datum]]&lt;1,"",YEAR(Tabelle1[[#This Row],[Datum]]))</f>
        <v>2032</v>
      </c>
      <c r="C2613">
        <f>IF(Tabelle1[[#This Row],[Datum]]&lt;1,"",MONTH(Tabelle1[[#This Row],[Datum]]))</f>
        <v>2</v>
      </c>
      <c r="D2613" t="str">
        <f>IF(Tabelle1[[#This Row],[Verdienst]]="","",_xlfn.ISOWEEKNUM(Tabelle1[[#This Row],[Datum]]))</f>
        <v/>
      </c>
      <c r="E2613" s="5">
        <v>48267</v>
      </c>
      <c r="F2613" s="4"/>
      <c r="G2613" s="4"/>
      <c r="I2613" s="6" t="str">
        <f>IF(Tabelle1[[#This Row],[Beginn]]&lt;1,"",IF(OR(Tabelle1[[#This Row],[Beginn]]="Urlaub",Tabelle1[[#This Row],[Beginn]]="Krank",Tabelle1[[#This Row],[Beginn]]="Feiertag"),8/24,Tabelle1[[#This Row],[Ende]]-Tabelle1[[#This Row],[Beginn]]-Tabelle1[[#This Row],[Pause]]))</f>
        <v/>
      </c>
      <c r="J2613" s="2" t="str">
        <f>IF(ISNUMBER(Tabelle1[[#This Row],[Stunde]]),IF(Tabelle1[[#This Row],[Stunde]]&gt;0,Tabelle1[[#This Row],[Stunde]]*$J$1*24,""),"")</f>
        <v/>
      </c>
      <c r="K2613" t="str">
        <f>IF(MOD(Tabelle1[[#This Row],[Datum]],7)=1,SUMIF(Tabelle1[Datum],"&lt;="&amp;Tabelle1[[#This Row],[Datum]],Tabelle1[Betrag]),"")</f>
        <v/>
      </c>
      <c r="L2613" s="6" t="str">
        <f>IF(MOD(Tabelle1[[#This Row],[Datum]],7)=1,SUMIF(Tabelle1[Datum],"&lt;="&amp;Tabelle1[[#This Row],[Datum]],Tabelle1[Stunde]),"")</f>
        <v/>
      </c>
    </row>
    <row r="2614" spans="2:12" hidden="1">
      <c r="B2614">
        <f>IF(Tabelle1[[#This Row],[Datum]]&lt;1,"",YEAR(Tabelle1[[#This Row],[Datum]]))</f>
        <v>2032</v>
      </c>
      <c r="C2614">
        <f>IF(Tabelle1[[#This Row],[Datum]]&lt;1,"",MONTH(Tabelle1[[#This Row],[Datum]]))</f>
        <v>2</v>
      </c>
      <c r="D2614" t="str">
        <f>IF(Tabelle1[[#This Row],[Verdienst]]="","",_xlfn.ISOWEEKNUM(Tabelle1[[#This Row],[Datum]]))</f>
        <v/>
      </c>
      <c r="E2614" s="5">
        <v>48268</v>
      </c>
      <c r="F2614" s="4"/>
      <c r="G2614" s="4"/>
      <c r="I2614" s="6" t="str">
        <f>IF(Tabelle1[[#This Row],[Beginn]]&lt;1,"",IF(OR(Tabelle1[[#This Row],[Beginn]]="Urlaub",Tabelle1[[#This Row],[Beginn]]="Krank",Tabelle1[[#This Row],[Beginn]]="Feiertag"),8/24,Tabelle1[[#This Row],[Ende]]-Tabelle1[[#This Row],[Beginn]]-Tabelle1[[#This Row],[Pause]]))</f>
        <v/>
      </c>
      <c r="J2614" s="2" t="str">
        <f>IF(ISNUMBER(Tabelle1[[#This Row],[Stunde]]),IF(Tabelle1[[#This Row],[Stunde]]&gt;0,Tabelle1[[#This Row],[Stunde]]*$J$1*24,""),"")</f>
        <v/>
      </c>
      <c r="K2614" t="str">
        <f>IF(MOD(Tabelle1[[#This Row],[Datum]],7)=1,SUMIF(Tabelle1[Datum],"&lt;="&amp;Tabelle1[[#This Row],[Datum]],Tabelle1[Betrag]),"")</f>
        <v/>
      </c>
      <c r="L2614" s="6" t="str">
        <f>IF(MOD(Tabelle1[[#This Row],[Datum]],7)=1,SUMIF(Tabelle1[Datum],"&lt;="&amp;Tabelle1[[#This Row],[Datum]],Tabelle1[Stunde]),"")</f>
        <v/>
      </c>
    </row>
    <row r="2615" spans="2:12" hidden="1">
      <c r="B2615">
        <f>IF(Tabelle1[[#This Row],[Datum]]&lt;1,"",YEAR(Tabelle1[[#This Row],[Datum]]))</f>
        <v>2032</v>
      </c>
      <c r="C2615">
        <f>IF(Tabelle1[[#This Row],[Datum]]&lt;1,"",MONTH(Tabelle1[[#This Row],[Datum]]))</f>
        <v>2</v>
      </c>
      <c r="D2615" t="str">
        <f>IF(Tabelle1[[#This Row],[Verdienst]]="","",_xlfn.ISOWEEKNUM(Tabelle1[[#This Row],[Datum]]))</f>
        <v/>
      </c>
      <c r="E2615" s="5">
        <v>48269</v>
      </c>
      <c r="F2615" s="4"/>
      <c r="G2615" s="4"/>
      <c r="I2615" s="6" t="str">
        <f>IF(Tabelle1[[#This Row],[Beginn]]&lt;1,"",IF(OR(Tabelle1[[#This Row],[Beginn]]="Urlaub",Tabelle1[[#This Row],[Beginn]]="Krank",Tabelle1[[#This Row],[Beginn]]="Feiertag"),8/24,Tabelle1[[#This Row],[Ende]]-Tabelle1[[#This Row],[Beginn]]-Tabelle1[[#This Row],[Pause]]))</f>
        <v/>
      </c>
      <c r="J2615" s="2" t="str">
        <f>IF(ISNUMBER(Tabelle1[[#This Row],[Stunde]]),IF(Tabelle1[[#This Row],[Stunde]]&gt;0,Tabelle1[[#This Row],[Stunde]]*$J$1*24,""),"")</f>
        <v/>
      </c>
      <c r="K2615" t="str">
        <f>IF(MOD(Tabelle1[[#This Row],[Datum]],7)=1,SUMIF(Tabelle1[Datum],"&lt;="&amp;Tabelle1[[#This Row],[Datum]],Tabelle1[Betrag]),"")</f>
        <v/>
      </c>
      <c r="L2615" s="6" t="str">
        <f>IF(MOD(Tabelle1[[#This Row],[Datum]],7)=1,SUMIF(Tabelle1[Datum],"&lt;="&amp;Tabelle1[[#This Row],[Datum]],Tabelle1[Stunde]),"")</f>
        <v/>
      </c>
    </row>
    <row r="2616" spans="2:12" hidden="1">
      <c r="B2616">
        <f>IF(Tabelle1[[#This Row],[Datum]]&lt;1,"",YEAR(Tabelle1[[#This Row],[Datum]]))</f>
        <v>2032</v>
      </c>
      <c r="C2616">
        <f>IF(Tabelle1[[#This Row],[Datum]]&lt;1,"",MONTH(Tabelle1[[#This Row],[Datum]]))</f>
        <v>2</v>
      </c>
      <c r="D2616" t="str">
        <f>IF(Tabelle1[[#This Row],[Verdienst]]="","",_xlfn.ISOWEEKNUM(Tabelle1[[#This Row],[Datum]]))</f>
        <v/>
      </c>
      <c r="E2616" s="5">
        <v>48270</v>
      </c>
      <c r="F2616" s="4"/>
      <c r="G2616" s="4"/>
      <c r="I2616" s="6" t="str">
        <f>IF(Tabelle1[[#This Row],[Beginn]]&lt;1,"",IF(OR(Tabelle1[[#This Row],[Beginn]]="Urlaub",Tabelle1[[#This Row],[Beginn]]="Krank",Tabelle1[[#This Row],[Beginn]]="Feiertag"),8/24,Tabelle1[[#This Row],[Ende]]-Tabelle1[[#This Row],[Beginn]]-Tabelle1[[#This Row],[Pause]]))</f>
        <v/>
      </c>
      <c r="J2616" s="2" t="str">
        <f>IF(ISNUMBER(Tabelle1[[#This Row],[Stunde]]),IF(Tabelle1[[#This Row],[Stunde]]&gt;0,Tabelle1[[#This Row],[Stunde]]*$J$1*24,""),"")</f>
        <v/>
      </c>
      <c r="K2616" t="str">
        <f>IF(MOD(Tabelle1[[#This Row],[Datum]],7)=1,SUMIF(Tabelle1[Datum],"&lt;="&amp;Tabelle1[[#This Row],[Datum]],Tabelle1[Betrag]),"")</f>
        <v/>
      </c>
      <c r="L2616" s="6" t="str">
        <f>IF(MOD(Tabelle1[[#This Row],[Datum]],7)=1,SUMIF(Tabelle1[Datum],"&lt;="&amp;Tabelle1[[#This Row],[Datum]],Tabelle1[Stunde]),"")</f>
        <v/>
      </c>
    </row>
    <row r="2617" spans="2:12" hidden="1">
      <c r="B2617">
        <f>IF(Tabelle1[[#This Row],[Datum]]&lt;1,"",YEAR(Tabelle1[[#This Row],[Datum]]))</f>
        <v>2032</v>
      </c>
      <c r="C2617">
        <f>IF(Tabelle1[[#This Row],[Datum]]&lt;1,"",MONTH(Tabelle1[[#This Row],[Datum]]))</f>
        <v>2</v>
      </c>
      <c r="D2617" t="str">
        <f>IF(Tabelle1[[#This Row],[Verdienst]]="","",_xlfn.ISOWEEKNUM(Tabelle1[[#This Row],[Datum]]))</f>
        <v/>
      </c>
      <c r="E2617" s="5">
        <v>48271</v>
      </c>
      <c r="F2617" s="4"/>
      <c r="G2617" s="4"/>
      <c r="I2617" s="6" t="str">
        <f>IF(Tabelle1[[#This Row],[Beginn]]&lt;1,"",IF(OR(Tabelle1[[#This Row],[Beginn]]="Urlaub",Tabelle1[[#This Row],[Beginn]]="Krank",Tabelle1[[#This Row],[Beginn]]="Feiertag"),8/24,Tabelle1[[#This Row],[Ende]]-Tabelle1[[#This Row],[Beginn]]-Tabelle1[[#This Row],[Pause]]))</f>
        <v/>
      </c>
      <c r="J2617" s="2" t="str">
        <f>IF(ISNUMBER(Tabelle1[[#This Row],[Stunde]]),IF(Tabelle1[[#This Row],[Stunde]]&gt;0,Tabelle1[[#This Row],[Stunde]]*$J$1*24,""),"")</f>
        <v/>
      </c>
      <c r="K2617" t="str">
        <f>IF(MOD(Tabelle1[[#This Row],[Datum]],7)=1,SUMIF(Tabelle1[Datum],"&lt;="&amp;Tabelle1[[#This Row],[Datum]],Tabelle1[Betrag]),"")</f>
        <v/>
      </c>
      <c r="L2617" s="6" t="str">
        <f>IF(MOD(Tabelle1[[#This Row],[Datum]],7)=1,SUMIF(Tabelle1[Datum],"&lt;="&amp;Tabelle1[[#This Row],[Datum]],Tabelle1[Stunde]),"")</f>
        <v/>
      </c>
    </row>
    <row r="2618" spans="2:12" hidden="1">
      <c r="B2618">
        <f>IF(Tabelle1[[#This Row],[Datum]]&lt;1,"",YEAR(Tabelle1[[#This Row],[Datum]]))</f>
        <v>2032</v>
      </c>
      <c r="C2618">
        <f>IF(Tabelle1[[#This Row],[Datum]]&lt;1,"",MONTH(Tabelle1[[#This Row],[Datum]]))</f>
        <v>2</v>
      </c>
      <c r="D2618" t="str">
        <f>IF(Tabelle1[[#This Row],[Verdienst]]="","",_xlfn.ISOWEEKNUM(Tabelle1[[#This Row],[Datum]]))</f>
        <v/>
      </c>
      <c r="E2618" s="5">
        <v>48272</v>
      </c>
      <c r="F2618" s="4"/>
      <c r="G2618" s="4"/>
      <c r="I2618" s="6" t="str">
        <f>IF(Tabelle1[[#This Row],[Beginn]]&lt;1,"",IF(OR(Tabelle1[[#This Row],[Beginn]]="Urlaub",Tabelle1[[#This Row],[Beginn]]="Krank",Tabelle1[[#This Row],[Beginn]]="Feiertag"),8/24,Tabelle1[[#This Row],[Ende]]-Tabelle1[[#This Row],[Beginn]]-Tabelle1[[#This Row],[Pause]]))</f>
        <v/>
      </c>
      <c r="J2618" s="2" t="str">
        <f>IF(ISNUMBER(Tabelle1[[#This Row],[Stunde]]),IF(Tabelle1[[#This Row],[Stunde]]&gt;0,Tabelle1[[#This Row],[Stunde]]*$J$1*24,""),"")</f>
        <v/>
      </c>
      <c r="K2618" t="str">
        <f>IF(MOD(Tabelle1[[#This Row],[Datum]],7)=1,SUMIF(Tabelle1[Datum],"&lt;="&amp;Tabelle1[[#This Row],[Datum]],Tabelle1[Betrag]),"")</f>
        <v/>
      </c>
      <c r="L2618" s="6" t="str">
        <f>IF(MOD(Tabelle1[[#This Row],[Datum]],7)=1,SUMIF(Tabelle1[Datum],"&lt;="&amp;Tabelle1[[#This Row],[Datum]],Tabelle1[Stunde]),"")</f>
        <v/>
      </c>
    </row>
    <row r="2619" spans="2:12" hidden="1">
      <c r="B2619">
        <f>IF(Tabelle1[[#This Row],[Datum]]&lt;1,"",YEAR(Tabelle1[[#This Row],[Datum]]))</f>
        <v>2032</v>
      </c>
      <c r="C2619">
        <f>IF(Tabelle1[[#This Row],[Datum]]&lt;1,"",MONTH(Tabelle1[[#This Row],[Datum]]))</f>
        <v>2</v>
      </c>
      <c r="D2619">
        <f>IF(Tabelle1[[#This Row],[Verdienst]]="","",_xlfn.ISOWEEKNUM(Tabelle1[[#This Row],[Datum]]))</f>
        <v>9</v>
      </c>
      <c r="E2619" s="5">
        <v>48273</v>
      </c>
      <c r="F2619" s="4"/>
      <c r="G2619" s="4"/>
      <c r="I2619" s="6" t="str">
        <f>IF(Tabelle1[[#This Row],[Beginn]]&lt;1,"",IF(OR(Tabelle1[[#This Row],[Beginn]]="Urlaub",Tabelle1[[#This Row],[Beginn]]="Krank",Tabelle1[[#This Row],[Beginn]]="Feiertag"),8/24,Tabelle1[[#This Row],[Ende]]-Tabelle1[[#This Row],[Beginn]]-Tabelle1[[#This Row],[Pause]]))</f>
        <v/>
      </c>
      <c r="J2619" s="2" t="str">
        <f>IF(ISNUMBER(Tabelle1[[#This Row],[Stunde]]),IF(Tabelle1[[#This Row],[Stunde]]&gt;0,Tabelle1[[#This Row],[Stunde]]*$J$1*24,""),"")</f>
        <v/>
      </c>
      <c r="K2619">
        <f>IF(MOD(Tabelle1[[#This Row],[Datum]],7)=1,SUMIF(Tabelle1[Datum],"&lt;="&amp;Tabelle1[[#This Row],[Datum]],Tabelle1[Betrag]),"")</f>
        <v>506.55999999999995</v>
      </c>
      <c r="L2619" s="6">
        <f>IF(MOD(Tabelle1[[#This Row],[Datum]],7)=1,SUMIF(Tabelle1[Datum],"&lt;="&amp;Tabelle1[[#This Row],[Datum]],Tabelle1[Stunde]),"")</f>
        <v>1.3333333333333333</v>
      </c>
    </row>
    <row r="2620" spans="2:12" hidden="1">
      <c r="B2620">
        <f>IF(Tabelle1[[#This Row],[Datum]]&lt;1,"",YEAR(Tabelle1[[#This Row],[Datum]]))</f>
        <v>2032</v>
      </c>
      <c r="C2620">
        <f>IF(Tabelle1[[#This Row],[Datum]]&lt;1,"",MONTH(Tabelle1[[#This Row],[Datum]]))</f>
        <v>3</v>
      </c>
      <c r="D2620" t="str">
        <f>IF(Tabelle1[[#This Row],[Verdienst]]="","",_xlfn.ISOWEEKNUM(Tabelle1[[#This Row],[Datum]]))</f>
        <v/>
      </c>
      <c r="E2620" s="5">
        <v>48274</v>
      </c>
      <c r="F2620" s="4"/>
      <c r="G2620" s="4"/>
      <c r="I2620" s="6" t="str">
        <f>IF(Tabelle1[[#This Row],[Beginn]]&lt;1,"",IF(OR(Tabelle1[[#This Row],[Beginn]]="Urlaub",Tabelle1[[#This Row],[Beginn]]="Krank",Tabelle1[[#This Row],[Beginn]]="Feiertag"),8/24,Tabelle1[[#This Row],[Ende]]-Tabelle1[[#This Row],[Beginn]]-Tabelle1[[#This Row],[Pause]]))</f>
        <v/>
      </c>
      <c r="J2620" s="2" t="str">
        <f>IF(ISNUMBER(Tabelle1[[#This Row],[Stunde]]),IF(Tabelle1[[#This Row],[Stunde]]&gt;0,Tabelle1[[#This Row],[Stunde]]*$J$1*24,""),"")</f>
        <v/>
      </c>
      <c r="K2620" t="str">
        <f>IF(MOD(Tabelle1[[#This Row],[Datum]],7)=1,SUMIF(Tabelle1[Datum],"&lt;="&amp;Tabelle1[[#This Row],[Datum]],Tabelle1[Betrag]),"")</f>
        <v/>
      </c>
      <c r="L2620" s="6" t="str">
        <f>IF(MOD(Tabelle1[[#This Row],[Datum]],7)=1,SUMIF(Tabelle1[Datum],"&lt;="&amp;Tabelle1[[#This Row],[Datum]],Tabelle1[Stunde]),"")</f>
        <v/>
      </c>
    </row>
    <row r="2621" spans="2:12" hidden="1">
      <c r="B2621">
        <f>IF(Tabelle1[[#This Row],[Datum]]&lt;1,"",YEAR(Tabelle1[[#This Row],[Datum]]))</f>
        <v>2032</v>
      </c>
      <c r="C2621">
        <f>IF(Tabelle1[[#This Row],[Datum]]&lt;1,"",MONTH(Tabelle1[[#This Row],[Datum]]))</f>
        <v>3</v>
      </c>
      <c r="D2621" t="str">
        <f>IF(Tabelle1[[#This Row],[Verdienst]]="","",_xlfn.ISOWEEKNUM(Tabelle1[[#This Row],[Datum]]))</f>
        <v/>
      </c>
      <c r="E2621" s="5">
        <v>48275</v>
      </c>
      <c r="F2621" s="4"/>
      <c r="G2621" s="4"/>
      <c r="I2621" s="6" t="str">
        <f>IF(Tabelle1[[#This Row],[Beginn]]&lt;1,"",IF(OR(Tabelle1[[#This Row],[Beginn]]="Urlaub",Tabelle1[[#This Row],[Beginn]]="Krank",Tabelle1[[#This Row],[Beginn]]="Feiertag"),8/24,Tabelle1[[#This Row],[Ende]]-Tabelle1[[#This Row],[Beginn]]-Tabelle1[[#This Row],[Pause]]))</f>
        <v/>
      </c>
      <c r="J2621" s="2" t="str">
        <f>IF(ISNUMBER(Tabelle1[[#This Row],[Stunde]]),IF(Tabelle1[[#This Row],[Stunde]]&gt;0,Tabelle1[[#This Row],[Stunde]]*$J$1*24,""),"")</f>
        <v/>
      </c>
      <c r="K2621" t="str">
        <f>IF(MOD(Tabelle1[[#This Row],[Datum]],7)=1,SUMIF(Tabelle1[Datum],"&lt;="&amp;Tabelle1[[#This Row],[Datum]],Tabelle1[Betrag]),"")</f>
        <v/>
      </c>
      <c r="L2621" s="6" t="str">
        <f>IF(MOD(Tabelle1[[#This Row],[Datum]],7)=1,SUMIF(Tabelle1[Datum],"&lt;="&amp;Tabelle1[[#This Row],[Datum]],Tabelle1[Stunde]),"")</f>
        <v/>
      </c>
    </row>
    <row r="2622" spans="2:12" hidden="1">
      <c r="B2622">
        <f>IF(Tabelle1[[#This Row],[Datum]]&lt;1,"",YEAR(Tabelle1[[#This Row],[Datum]]))</f>
        <v>2032</v>
      </c>
      <c r="C2622">
        <f>IF(Tabelle1[[#This Row],[Datum]]&lt;1,"",MONTH(Tabelle1[[#This Row],[Datum]]))</f>
        <v>3</v>
      </c>
      <c r="D2622" t="str">
        <f>IF(Tabelle1[[#This Row],[Verdienst]]="","",_xlfn.ISOWEEKNUM(Tabelle1[[#This Row],[Datum]]))</f>
        <v/>
      </c>
      <c r="E2622" s="5">
        <v>48276</v>
      </c>
      <c r="F2622" s="4"/>
      <c r="G2622" s="4"/>
      <c r="I2622" s="6" t="str">
        <f>IF(Tabelle1[[#This Row],[Beginn]]&lt;1,"",IF(OR(Tabelle1[[#This Row],[Beginn]]="Urlaub",Tabelle1[[#This Row],[Beginn]]="Krank",Tabelle1[[#This Row],[Beginn]]="Feiertag"),8/24,Tabelle1[[#This Row],[Ende]]-Tabelle1[[#This Row],[Beginn]]-Tabelle1[[#This Row],[Pause]]))</f>
        <v/>
      </c>
      <c r="J2622" s="2" t="str">
        <f>IF(ISNUMBER(Tabelle1[[#This Row],[Stunde]]),IF(Tabelle1[[#This Row],[Stunde]]&gt;0,Tabelle1[[#This Row],[Stunde]]*$J$1*24,""),"")</f>
        <v/>
      </c>
      <c r="K2622" t="str">
        <f>IF(MOD(Tabelle1[[#This Row],[Datum]],7)=1,SUMIF(Tabelle1[Datum],"&lt;="&amp;Tabelle1[[#This Row],[Datum]],Tabelle1[Betrag]),"")</f>
        <v/>
      </c>
      <c r="L2622" s="6" t="str">
        <f>IF(MOD(Tabelle1[[#This Row],[Datum]],7)=1,SUMIF(Tabelle1[Datum],"&lt;="&amp;Tabelle1[[#This Row],[Datum]],Tabelle1[Stunde]),"")</f>
        <v/>
      </c>
    </row>
    <row r="2623" spans="2:12" hidden="1">
      <c r="B2623">
        <f>IF(Tabelle1[[#This Row],[Datum]]&lt;1,"",YEAR(Tabelle1[[#This Row],[Datum]]))</f>
        <v>2032</v>
      </c>
      <c r="C2623">
        <f>IF(Tabelle1[[#This Row],[Datum]]&lt;1,"",MONTH(Tabelle1[[#This Row],[Datum]]))</f>
        <v>3</v>
      </c>
      <c r="D2623" t="str">
        <f>IF(Tabelle1[[#This Row],[Verdienst]]="","",_xlfn.ISOWEEKNUM(Tabelle1[[#This Row],[Datum]]))</f>
        <v/>
      </c>
      <c r="E2623" s="5">
        <v>48277</v>
      </c>
      <c r="F2623" s="4"/>
      <c r="G2623" s="4"/>
      <c r="I2623" s="6" t="str">
        <f>IF(Tabelle1[[#This Row],[Beginn]]&lt;1,"",IF(OR(Tabelle1[[#This Row],[Beginn]]="Urlaub",Tabelle1[[#This Row],[Beginn]]="Krank",Tabelle1[[#This Row],[Beginn]]="Feiertag"),8/24,Tabelle1[[#This Row],[Ende]]-Tabelle1[[#This Row],[Beginn]]-Tabelle1[[#This Row],[Pause]]))</f>
        <v/>
      </c>
      <c r="J2623" s="2" t="str">
        <f>IF(ISNUMBER(Tabelle1[[#This Row],[Stunde]]),IF(Tabelle1[[#This Row],[Stunde]]&gt;0,Tabelle1[[#This Row],[Stunde]]*$J$1*24,""),"")</f>
        <v/>
      </c>
      <c r="K2623" t="str">
        <f>IF(MOD(Tabelle1[[#This Row],[Datum]],7)=1,SUMIF(Tabelle1[Datum],"&lt;="&amp;Tabelle1[[#This Row],[Datum]],Tabelle1[Betrag]),"")</f>
        <v/>
      </c>
      <c r="L2623" s="6" t="str">
        <f>IF(MOD(Tabelle1[[#This Row],[Datum]],7)=1,SUMIF(Tabelle1[Datum],"&lt;="&amp;Tabelle1[[#This Row],[Datum]],Tabelle1[Stunde]),"")</f>
        <v/>
      </c>
    </row>
    <row r="2624" spans="2:12" hidden="1">
      <c r="B2624">
        <f>IF(Tabelle1[[#This Row],[Datum]]&lt;1,"",YEAR(Tabelle1[[#This Row],[Datum]]))</f>
        <v>2032</v>
      </c>
      <c r="C2624">
        <f>IF(Tabelle1[[#This Row],[Datum]]&lt;1,"",MONTH(Tabelle1[[#This Row],[Datum]]))</f>
        <v>3</v>
      </c>
      <c r="D2624" t="str">
        <f>IF(Tabelle1[[#This Row],[Verdienst]]="","",_xlfn.ISOWEEKNUM(Tabelle1[[#This Row],[Datum]]))</f>
        <v/>
      </c>
      <c r="E2624" s="5">
        <v>48278</v>
      </c>
      <c r="F2624" s="4"/>
      <c r="G2624" s="4"/>
      <c r="I2624" s="6" t="str">
        <f>IF(Tabelle1[[#This Row],[Beginn]]&lt;1,"",IF(OR(Tabelle1[[#This Row],[Beginn]]="Urlaub",Tabelle1[[#This Row],[Beginn]]="Krank",Tabelle1[[#This Row],[Beginn]]="Feiertag"),8/24,Tabelle1[[#This Row],[Ende]]-Tabelle1[[#This Row],[Beginn]]-Tabelle1[[#This Row],[Pause]]))</f>
        <v/>
      </c>
      <c r="J2624" s="2" t="str">
        <f>IF(ISNUMBER(Tabelle1[[#This Row],[Stunde]]),IF(Tabelle1[[#This Row],[Stunde]]&gt;0,Tabelle1[[#This Row],[Stunde]]*$J$1*24,""),"")</f>
        <v/>
      </c>
      <c r="K2624" t="str">
        <f>IF(MOD(Tabelle1[[#This Row],[Datum]],7)=1,SUMIF(Tabelle1[Datum],"&lt;="&amp;Tabelle1[[#This Row],[Datum]],Tabelle1[Betrag]),"")</f>
        <v/>
      </c>
      <c r="L2624" s="6" t="str">
        <f>IF(MOD(Tabelle1[[#This Row],[Datum]],7)=1,SUMIF(Tabelle1[Datum],"&lt;="&amp;Tabelle1[[#This Row],[Datum]],Tabelle1[Stunde]),"")</f>
        <v/>
      </c>
    </row>
    <row r="2625" spans="2:12" hidden="1">
      <c r="B2625">
        <f>IF(Tabelle1[[#This Row],[Datum]]&lt;1,"",YEAR(Tabelle1[[#This Row],[Datum]]))</f>
        <v>2032</v>
      </c>
      <c r="C2625">
        <f>IF(Tabelle1[[#This Row],[Datum]]&lt;1,"",MONTH(Tabelle1[[#This Row],[Datum]]))</f>
        <v>3</v>
      </c>
      <c r="D2625" t="str">
        <f>IF(Tabelle1[[#This Row],[Verdienst]]="","",_xlfn.ISOWEEKNUM(Tabelle1[[#This Row],[Datum]]))</f>
        <v/>
      </c>
      <c r="E2625" s="5">
        <v>48279</v>
      </c>
      <c r="F2625" s="4"/>
      <c r="G2625" s="4"/>
      <c r="I2625" s="6" t="str">
        <f>IF(Tabelle1[[#This Row],[Beginn]]&lt;1,"",IF(OR(Tabelle1[[#This Row],[Beginn]]="Urlaub",Tabelle1[[#This Row],[Beginn]]="Krank",Tabelle1[[#This Row],[Beginn]]="Feiertag"),8/24,Tabelle1[[#This Row],[Ende]]-Tabelle1[[#This Row],[Beginn]]-Tabelle1[[#This Row],[Pause]]))</f>
        <v/>
      </c>
      <c r="J2625" s="2" t="str">
        <f>IF(ISNUMBER(Tabelle1[[#This Row],[Stunde]]),IF(Tabelle1[[#This Row],[Stunde]]&gt;0,Tabelle1[[#This Row],[Stunde]]*$J$1*24,""),"")</f>
        <v/>
      </c>
      <c r="K2625" t="str">
        <f>IF(MOD(Tabelle1[[#This Row],[Datum]],7)=1,SUMIF(Tabelle1[Datum],"&lt;="&amp;Tabelle1[[#This Row],[Datum]],Tabelle1[Betrag]),"")</f>
        <v/>
      </c>
      <c r="L2625" s="6" t="str">
        <f>IF(MOD(Tabelle1[[#This Row],[Datum]],7)=1,SUMIF(Tabelle1[Datum],"&lt;="&amp;Tabelle1[[#This Row],[Datum]],Tabelle1[Stunde]),"")</f>
        <v/>
      </c>
    </row>
    <row r="2626" spans="2:12" hidden="1">
      <c r="B2626">
        <f>IF(Tabelle1[[#This Row],[Datum]]&lt;1,"",YEAR(Tabelle1[[#This Row],[Datum]]))</f>
        <v>2032</v>
      </c>
      <c r="C2626">
        <f>IF(Tabelle1[[#This Row],[Datum]]&lt;1,"",MONTH(Tabelle1[[#This Row],[Datum]]))</f>
        <v>3</v>
      </c>
      <c r="D2626">
        <f>IF(Tabelle1[[#This Row],[Verdienst]]="","",_xlfn.ISOWEEKNUM(Tabelle1[[#This Row],[Datum]]))</f>
        <v>10</v>
      </c>
      <c r="E2626" s="5">
        <v>48280</v>
      </c>
      <c r="F2626" s="4"/>
      <c r="G2626" s="4"/>
      <c r="I2626" s="6" t="str">
        <f>IF(Tabelle1[[#This Row],[Beginn]]&lt;1,"",IF(OR(Tabelle1[[#This Row],[Beginn]]="Urlaub",Tabelle1[[#This Row],[Beginn]]="Krank",Tabelle1[[#This Row],[Beginn]]="Feiertag"),8/24,Tabelle1[[#This Row],[Ende]]-Tabelle1[[#This Row],[Beginn]]-Tabelle1[[#This Row],[Pause]]))</f>
        <v/>
      </c>
      <c r="J2626" s="2" t="str">
        <f>IF(ISNUMBER(Tabelle1[[#This Row],[Stunde]]),IF(Tabelle1[[#This Row],[Stunde]]&gt;0,Tabelle1[[#This Row],[Stunde]]*$J$1*24,""),"")</f>
        <v/>
      </c>
      <c r="K2626">
        <f>IF(MOD(Tabelle1[[#This Row],[Datum]],7)=1,SUMIF(Tabelle1[Datum],"&lt;="&amp;Tabelle1[[#This Row],[Datum]],Tabelle1[Betrag]),"")</f>
        <v>506.55999999999995</v>
      </c>
      <c r="L2626" s="6">
        <f>IF(MOD(Tabelle1[[#This Row],[Datum]],7)=1,SUMIF(Tabelle1[Datum],"&lt;="&amp;Tabelle1[[#This Row],[Datum]],Tabelle1[Stunde]),"")</f>
        <v>1.3333333333333333</v>
      </c>
    </row>
    <row r="2627" spans="2:12" hidden="1">
      <c r="B2627">
        <f>IF(Tabelle1[[#This Row],[Datum]]&lt;1,"",YEAR(Tabelle1[[#This Row],[Datum]]))</f>
        <v>2032</v>
      </c>
      <c r="C2627">
        <f>IF(Tabelle1[[#This Row],[Datum]]&lt;1,"",MONTH(Tabelle1[[#This Row],[Datum]]))</f>
        <v>3</v>
      </c>
      <c r="D2627" t="str">
        <f>IF(Tabelle1[[#This Row],[Verdienst]]="","",_xlfn.ISOWEEKNUM(Tabelle1[[#This Row],[Datum]]))</f>
        <v/>
      </c>
      <c r="E2627" s="5">
        <v>48281</v>
      </c>
      <c r="F2627" s="4"/>
      <c r="G2627" s="4"/>
      <c r="I2627" s="6" t="str">
        <f>IF(Tabelle1[[#This Row],[Beginn]]&lt;1,"",IF(OR(Tabelle1[[#This Row],[Beginn]]="Urlaub",Tabelle1[[#This Row],[Beginn]]="Krank",Tabelle1[[#This Row],[Beginn]]="Feiertag"),8/24,Tabelle1[[#This Row],[Ende]]-Tabelle1[[#This Row],[Beginn]]-Tabelle1[[#This Row],[Pause]]))</f>
        <v/>
      </c>
      <c r="J2627" s="2" t="str">
        <f>IF(ISNUMBER(Tabelle1[[#This Row],[Stunde]]),IF(Tabelle1[[#This Row],[Stunde]]&gt;0,Tabelle1[[#This Row],[Stunde]]*$J$1*24,""),"")</f>
        <v/>
      </c>
      <c r="K2627" t="str">
        <f>IF(MOD(Tabelle1[[#This Row],[Datum]],7)=1,SUMIF(Tabelle1[Datum],"&lt;="&amp;Tabelle1[[#This Row],[Datum]],Tabelle1[Betrag]),"")</f>
        <v/>
      </c>
      <c r="L2627" s="6" t="str">
        <f>IF(MOD(Tabelle1[[#This Row],[Datum]],7)=1,SUMIF(Tabelle1[Datum],"&lt;="&amp;Tabelle1[[#This Row],[Datum]],Tabelle1[Stunde]),"")</f>
        <v/>
      </c>
    </row>
    <row r="2628" spans="2:12" hidden="1">
      <c r="B2628">
        <f>IF(Tabelle1[[#This Row],[Datum]]&lt;1,"",YEAR(Tabelle1[[#This Row],[Datum]]))</f>
        <v>2032</v>
      </c>
      <c r="C2628">
        <f>IF(Tabelle1[[#This Row],[Datum]]&lt;1,"",MONTH(Tabelle1[[#This Row],[Datum]]))</f>
        <v>3</v>
      </c>
      <c r="D2628" t="str">
        <f>IF(Tabelle1[[#This Row],[Verdienst]]="","",_xlfn.ISOWEEKNUM(Tabelle1[[#This Row],[Datum]]))</f>
        <v/>
      </c>
      <c r="E2628" s="5">
        <v>48282</v>
      </c>
      <c r="F2628" s="4"/>
      <c r="G2628" s="4"/>
      <c r="I2628" s="6" t="str">
        <f>IF(Tabelle1[[#This Row],[Beginn]]&lt;1,"",IF(OR(Tabelle1[[#This Row],[Beginn]]="Urlaub",Tabelle1[[#This Row],[Beginn]]="Krank",Tabelle1[[#This Row],[Beginn]]="Feiertag"),8/24,Tabelle1[[#This Row],[Ende]]-Tabelle1[[#This Row],[Beginn]]-Tabelle1[[#This Row],[Pause]]))</f>
        <v/>
      </c>
      <c r="J2628" s="2" t="str">
        <f>IF(ISNUMBER(Tabelle1[[#This Row],[Stunde]]),IF(Tabelle1[[#This Row],[Stunde]]&gt;0,Tabelle1[[#This Row],[Stunde]]*$J$1*24,""),"")</f>
        <v/>
      </c>
      <c r="K2628" t="str">
        <f>IF(MOD(Tabelle1[[#This Row],[Datum]],7)=1,SUMIF(Tabelle1[Datum],"&lt;="&amp;Tabelle1[[#This Row],[Datum]],Tabelle1[Betrag]),"")</f>
        <v/>
      </c>
      <c r="L2628" s="6" t="str">
        <f>IF(MOD(Tabelle1[[#This Row],[Datum]],7)=1,SUMIF(Tabelle1[Datum],"&lt;="&amp;Tabelle1[[#This Row],[Datum]],Tabelle1[Stunde]),"")</f>
        <v/>
      </c>
    </row>
    <row r="2629" spans="2:12" hidden="1">
      <c r="B2629">
        <f>IF(Tabelle1[[#This Row],[Datum]]&lt;1,"",YEAR(Tabelle1[[#This Row],[Datum]]))</f>
        <v>2032</v>
      </c>
      <c r="C2629">
        <f>IF(Tabelle1[[#This Row],[Datum]]&lt;1,"",MONTH(Tabelle1[[#This Row],[Datum]]))</f>
        <v>3</v>
      </c>
      <c r="D2629" t="str">
        <f>IF(Tabelle1[[#This Row],[Verdienst]]="","",_xlfn.ISOWEEKNUM(Tabelle1[[#This Row],[Datum]]))</f>
        <v/>
      </c>
      <c r="E2629" s="5">
        <v>48283</v>
      </c>
      <c r="F2629" s="4"/>
      <c r="G2629" s="4"/>
      <c r="I2629" s="6" t="str">
        <f>IF(Tabelle1[[#This Row],[Beginn]]&lt;1,"",IF(OR(Tabelle1[[#This Row],[Beginn]]="Urlaub",Tabelle1[[#This Row],[Beginn]]="Krank",Tabelle1[[#This Row],[Beginn]]="Feiertag"),8/24,Tabelle1[[#This Row],[Ende]]-Tabelle1[[#This Row],[Beginn]]-Tabelle1[[#This Row],[Pause]]))</f>
        <v/>
      </c>
      <c r="J2629" s="2" t="str">
        <f>IF(ISNUMBER(Tabelle1[[#This Row],[Stunde]]),IF(Tabelle1[[#This Row],[Stunde]]&gt;0,Tabelle1[[#This Row],[Stunde]]*$J$1*24,""),"")</f>
        <v/>
      </c>
      <c r="K2629" t="str">
        <f>IF(MOD(Tabelle1[[#This Row],[Datum]],7)=1,SUMIF(Tabelle1[Datum],"&lt;="&amp;Tabelle1[[#This Row],[Datum]],Tabelle1[Betrag]),"")</f>
        <v/>
      </c>
      <c r="L2629" s="6" t="str">
        <f>IF(MOD(Tabelle1[[#This Row],[Datum]],7)=1,SUMIF(Tabelle1[Datum],"&lt;="&amp;Tabelle1[[#This Row],[Datum]],Tabelle1[Stunde]),"")</f>
        <v/>
      </c>
    </row>
    <row r="2630" spans="2:12" hidden="1">
      <c r="B2630">
        <f>IF(Tabelle1[[#This Row],[Datum]]&lt;1,"",YEAR(Tabelle1[[#This Row],[Datum]]))</f>
        <v>2032</v>
      </c>
      <c r="C2630">
        <f>IF(Tabelle1[[#This Row],[Datum]]&lt;1,"",MONTH(Tabelle1[[#This Row],[Datum]]))</f>
        <v>3</v>
      </c>
      <c r="D2630" t="str">
        <f>IF(Tabelle1[[#This Row],[Verdienst]]="","",_xlfn.ISOWEEKNUM(Tabelle1[[#This Row],[Datum]]))</f>
        <v/>
      </c>
      <c r="E2630" s="5">
        <v>48284</v>
      </c>
      <c r="F2630" s="4"/>
      <c r="G2630" s="4"/>
      <c r="I2630" s="6" t="str">
        <f>IF(Tabelle1[[#This Row],[Beginn]]&lt;1,"",IF(OR(Tabelle1[[#This Row],[Beginn]]="Urlaub",Tabelle1[[#This Row],[Beginn]]="Krank",Tabelle1[[#This Row],[Beginn]]="Feiertag"),8/24,Tabelle1[[#This Row],[Ende]]-Tabelle1[[#This Row],[Beginn]]-Tabelle1[[#This Row],[Pause]]))</f>
        <v/>
      </c>
      <c r="J2630" s="2" t="str">
        <f>IF(ISNUMBER(Tabelle1[[#This Row],[Stunde]]),IF(Tabelle1[[#This Row],[Stunde]]&gt;0,Tabelle1[[#This Row],[Stunde]]*$J$1*24,""),"")</f>
        <v/>
      </c>
      <c r="K2630" t="str">
        <f>IF(MOD(Tabelle1[[#This Row],[Datum]],7)=1,SUMIF(Tabelle1[Datum],"&lt;="&amp;Tabelle1[[#This Row],[Datum]],Tabelle1[Betrag]),"")</f>
        <v/>
      </c>
      <c r="L2630" s="6" t="str">
        <f>IF(MOD(Tabelle1[[#This Row],[Datum]],7)=1,SUMIF(Tabelle1[Datum],"&lt;="&amp;Tabelle1[[#This Row],[Datum]],Tabelle1[Stunde]),"")</f>
        <v/>
      </c>
    </row>
    <row r="2631" spans="2:12" hidden="1">
      <c r="B2631">
        <f>IF(Tabelle1[[#This Row],[Datum]]&lt;1,"",YEAR(Tabelle1[[#This Row],[Datum]]))</f>
        <v>2032</v>
      </c>
      <c r="C2631">
        <f>IF(Tabelle1[[#This Row],[Datum]]&lt;1,"",MONTH(Tabelle1[[#This Row],[Datum]]))</f>
        <v>3</v>
      </c>
      <c r="D2631" t="str">
        <f>IF(Tabelle1[[#This Row],[Verdienst]]="","",_xlfn.ISOWEEKNUM(Tabelle1[[#This Row],[Datum]]))</f>
        <v/>
      </c>
      <c r="E2631" s="5">
        <v>48285</v>
      </c>
      <c r="F2631" s="4"/>
      <c r="G2631" s="4"/>
      <c r="I2631" s="6" t="str">
        <f>IF(Tabelle1[[#This Row],[Beginn]]&lt;1,"",IF(OR(Tabelle1[[#This Row],[Beginn]]="Urlaub",Tabelle1[[#This Row],[Beginn]]="Krank",Tabelle1[[#This Row],[Beginn]]="Feiertag"),8/24,Tabelle1[[#This Row],[Ende]]-Tabelle1[[#This Row],[Beginn]]-Tabelle1[[#This Row],[Pause]]))</f>
        <v/>
      </c>
      <c r="J2631" s="2" t="str">
        <f>IF(ISNUMBER(Tabelle1[[#This Row],[Stunde]]),IF(Tabelle1[[#This Row],[Stunde]]&gt;0,Tabelle1[[#This Row],[Stunde]]*$J$1*24,""),"")</f>
        <v/>
      </c>
      <c r="K2631" t="str">
        <f>IF(MOD(Tabelle1[[#This Row],[Datum]],7)=1,SUMIF(Tabelle1[Datum],"&lt;="&amp;Tabelle1[[#This Row],[Datum]],Tabelle1[Betrag]),"")</f>
        <v/>
      </c>
      <c r="L2631" s="6" t="str">
        <f>IF(MOD(Tabelle1[[#This Row],[Datum]],7)=1,SUMIF(Tabelle1[Datum],"&lt;="&amp;Tabelle1[[#This Row],[Datum]],Tabelle1[Stunde]),"")</f>
        <v/>
      </c>
    </row>
    <row r="2632" spans="2:12" hidden="1">
      <c r="B2632">
        <f>IF(Tabelle1[[#This Row],[Datum]]&lt;1,"",YEAR(Tabelle1[[#This Row],[Datum]]))</f>
        <v>2032</v>
      </c>
      <c r="C2632">
        <f>IF(Tabelle1[[#This Row],[Datum]]&lt;1,"",MONTH(Tabelle1[[#This Row],[Datum]]))</f>
        <v>3</v>
      </c>
      <c r="D2632" t="str">
        <f>IF(Tabelle1[[#This Row],[Verdienst]]="","",_xlfn.ISOWEEKNUM(Tabelle1[[#This Row],[Datum]]))</f>
        <v/>
      </c>
      <c r="E2632" s="5">
        <v>48286</v>
      </c>
      <c r="F2632" s="4"/>
      <c r="G2632" s="4"/>
      <c r="I2632" s="6" t="str">
        <f>IF(Tabelle1[[#This Row],[Beginn]]&lt;1,"",IF(OR(Tabelle1[[#This Row],[Beginn]]="Urlaub",Tabelle1[[#This Row],[Beginn]]="Krank",Tabelle1[[#This Row],[Beginn]]="Feiertag"),8/24,Tabelle1[[#This Row],[Ende]]-Tabelle1[[#This Row],[Beginn]]-Tabelle1[[#This Row],[Pause]]))</f>
        <v/>
      </c>
      <c r="J2632" s="2" t="str">
        <f>IF(ISNUMBER(Tabelle1[[#This Row],[Stunde]]),IF(Tabelle1[[#This Row],[Stunde]]&gt;0,Tabelle1[[#This Row],[Stunde]]*$J$1*24,""),"")</f>
        <v/>
      </c>
      <c r="K2632" t="str">
        <f>IF(MOD(Tabelle1[[#This Row],[Datum]],7)=1,SUMIF(Tabelle1[Datum],"&lt;="&amp;Tabelle1[[#This Row],[Datum]],Tabelle1[Betrag]),"")</f>
        <v/>
      </c>
      <c r="L2632" s="6" t="str">
        <f>IF(MOD(Tabelle1[[#This Row],[Datum]],7)=1,SUMIF(Tabelle1[Datum],"&lt;="&amp;Tabelle1[[#This Row],[Datum]],Tabelle1[Stunde]),"")</f>
        <v/>
      </c>
    </row>
    <row r="2633" spans="2:12" hidden="1">
      <c r="B2633">
        <f>IF(Tabelle1[[#This Row],[Datum]]&lt;1,"",YEAR(Tabelle1[[#This Row],[Datum]]))</f>
        <v>2032</v>
      </c>
      <c r="C2633">
        <f>IF(Tabelle1[[#This Row],[Datum]]&lt;1,"",MONTH(Tabelle1[[#This Row],[Datum]]))</f>
        <v>3</v>
      </c>
      <c r="D2633">
        <f>IF(Tabelle1[[#This Row],[Verdienst]]="","",_xlfn.ISOWEEKNUM(Tabelle1[[#This Row],[Datum]]))</f>
        <v>11</v>
      </c>
      <c r="E2633" s="5">
        <v>48287</v>
      </c>
      <c r="F2633" s="4"/>
      <c r="G2633" s="4"/>
      <c r="I2633" s="6" t="str">
        <f>IF(Tabelle1[[#This Row],[Beginn]]&lt;1,"",IF(OR(Tabelle1[[#This Row],[Beginn]]="Urlaub",Tabelle1[[#This Row],[Beginn]]="Krank",Tabelle1[[#This Row],[Beginn]]="Feiertag"),8/24,Tabelle1[[#This Row],[Ende]]-Tabelle1[[#This Row],[Beginn]]-Tabelle1[[#This Row],[Pause]]))</f>
        <v/>
      </c>
      <c r="J2633" s="2" t="str">
        <f>IF(ISNUMBER(Tabelle1[[#This Row],[Stunde]]),IF(Tabelle1[[#This Row],[Stunde]]&gt;0,Tabelle1[[#This Row],[Stunde]]*$J$1*24,""),"")</f>
        <v/>
      </c>
      <c r="K2633">
        <f>IF(MOD(Tabelle1[[#This Row],[Datum]],7)=1,SUMIF(Tabelle1[Datum],"&lt;="&amp;Tabelle1[[#This Row],[Datum]],Tabelle1[Betrag]),"")</f>
        <v>506.55999999999995</v>
      </c>
      <c r="L2633" s="6">
        <f>IF(MOD(Tabelle1[[#This Row],[Datum]],7)=1,SUMIF(Tabelle1[Datum],"&lt;="&amp;Tabelle1[[#This Row],[Datum]],Tabelle1[Stunde]),"")</f>
        <v>1.3333333333333333</v>
      </c>
    </row>
    <row r="2634" spans="2:12" hidden="1">
      <c r="B2634">
        <f>IF(Tabelle1[[#This Row],[Datum]]&lt;1,"",YEAR(Tabelle1[[#This Row],[Datum]]))</f>
        <v>2032</v>
      </c>
      <c r="C2634">
        <f>IF(Tabelle1[[#This Row],[Datum]]&lt;1,"",MONTH(Tabelle1[[#This Row],[Datum]]))</f>
        <v>3</v>
      </c>
      <c r="D2634" t="str">
        <f>IF(Tabelle1[[#This Row],[Verdienst]]="","",_xlfn.ISOWEEKNUM(Tabelle1[[#This Row],[Datum]]))</f>
        <v/>
      </c>
      <c r="E2634" s="5">
        <v>48288</v>
      </c>
      <c r="F2634" s="4"/>
      <c r="G2634" s="4"/>
      <c r="I2634" s="6" t="str">
        <f>IF(Tabelle1[[#This Row],[Beginn]]&lt;1,"",IF(OR(Tabelle1[[#This Row],[Beginn]]="Urlaub",Tabelle1[[#This Row],[Beginn]]="Krank",Tabelle1[[#This Row],[Beginn]]="Feiertag"),8/24,Tabelle1[[#This Row],[Ende]]-Tabelle1[[#This Row],[Beginn]]-Tabelle1[[#This Row],[Pause]]))</f>
        <v/>
      </c>
      <c r="J2634" s="2" t="str">
        <f>IF(ISNUMBER(Tabelle1[[#This Row],[Stunde]]),IF(Tabelle1[[#This Row],[Stunde]]&gt;0,Tabelle1[[#This Row],[Stunde]]*$J$1*24,""),"")</f>
        <v/>
      </c>
      <c r="K2634" t="str">
        <f>IF(MOD(Tabelle1[[#This Row],[Datum]],7)=1,SUMIF(Tabelle1[Datum],"&lt;="&amp;Tabelle1[[#This Row],[Datum]],Tabelle1[Betrag]),"")</f>
        <v/>
      </c>
      <c r="L2634" s="6" t="str">
        <f>IF(MOD(Tabelle1[[#This Row],[Datum]],7)=1,SUMIF(Tabelle1[Datum],"&lt;="&amp;Tabelle1[[#This Row],[Datum]],Tabelle1[Stunde]),"")</f>
        <v/>
      </c>
    </row>
    <row r="2635" spans="2:12" hidden="1">
      <c r="B2635">
        <f>IF(Tabelle1[[#This Row],[Datum]]&lt;1,"",YEAR(Tabelle1[[#This Row],[Datum]]))</f>
        <v>2032</v>
      </c>
      <c r="C2635">
        <f>IF(Tabelle1[[#This Row],[Datum]]&lt;1,"",MONTH(Tabelle1[[#This Row],[Datum]]))</f>
        <v>3</v>
      </c>
      <c r="D2635" t="str">
        <f>IF(Tabelle1[[#This Row],[Verdienst]]="","",_xlfn.ISOWEEKNUM(Tabelle1[[#This Row],[Datum]]))</f>
        <v/>
      </c>
      <c r="E2635" s="5">
        <v>48289</v>
      </c>
      <c r="F2635" s="4"/>
      <c r="G2635" s="4"/>
      <c r="I2635" s="6" t="str">
        <f>IF(Tabelle1[[#This Row],[Beginn]]&lt;1,"",IF(OR(Tabelle1[[#This Row],[Beginn]]="Urlaub",Tabelle1[[#This Row],[Beginn]]="Krank",Tabelle1[[#This Row],[Beginn]]="Feiertag"),8/24,Tabelle1[[#This Row],[Ende]]-Tabelle1[[#This Row],[Beginn]]-Tabelle1[[#This Row],[Pause]]))</f>
        <v/>
      </c>
      <c r="J2635" s="2" t="str">
        <f>IF(ISNUMBER(Tabelle1[[#This Row],[Stunde]]),IF(Tabelle1[[#This Row],[Stunde]]&gt;0,Tabelle1[[#This Row],[Stunde]]*$J$1*24,""),"")</f>
        <v/>
      </c>
      <c r="K2635" t="str">
        <f>IF(MOD(Tabelle1[[#This Row],[Datum]],7)=1,SUMIF(Tabelle1[Datum],"&lt;="&amp;Tabelle1[[#This Row],[Datum]],Tabelle1[Betrag]),"")</f>
        <v/>
      </c>
      <c r="L2635" s="6" t="str">
        <f>IF(MOD(Tabelle1[[#This Row],[Datum]],7)=1,SUMIF(Tabelle1[Datum],"&lt;="&amp;Tabelle1[[#This Row],[Datum]],Tabelle1[Stunde]),"")</f>
        <v/>
      </c>
    </row>
    <row r="2636" spans="2:12" hidden="1">
      <c r="B2636">
        <f>IF(Tabelle1[[#This Row],[Datum]]&lt;1,"",YEAR(Tabelle1[[#This Row],[Datum]]))</f>
        <v>2032</v>
      </c>
      <c r="C2636">
        <f>IF(Tabelle1[[#This Row],[Datum]]&lt;1,"",MONTH(Tabelle1[[#This Row],[Datum]]))</f>
        <v>3</v>
      </c>
      <c r="D2636" t="str">
        <f>IF(Tabelle1[[#This Row],[Verdienst]]="","",_xlfn.ISOWEEKNUM(Tabelle1[[#This Row],[Datum]]))</f>
        <v/>
      </c>
      <c r="E2636" s="5">
        <v>48290</v>
      </c>
      <c r="F2636" s="4"/>
      <c r="G2636" s="4"/>
      <c r="I2636" s="6" t="str">
        <f>IF(Tabelle1[[#This Row],[Beginn]]&lt;1,"",IF(OR(Tabelle1[[#This Row],[Beginn]]="Urlaub",Tabelle1[[#This Row],[Beginn]]="Krank",Tabelle1[[#This Row],[Beginn]]="Feiertag"),8/24,Tabelle1[[#This Row],[Ende]]-Tabelle1[[#This Row],[Beginn]]-Tabelle1[[#This Row],[Pause]]))</f>
        <v/>
      </c>
      <c r="J2636" s="2" t="str">
        <f>IF(ISNUMBER(Tabelle1[[#This Row],[Stunde]]),IF(Tabelle1[[#This Row],[Stunde]]&gt;0,Tabelle1[[#This Row],[Stunde]]*$J$1*24,""),"")</f>
        <v/>
      </c>
      <c r="K2636" t="str">
        <f>IF(MOD(Tabelle1[[#This Row],[Datum]],7)=1,SUMIF(Tabelle1[Datum],"&lt;="&amp;Tabelle1[[#This Row],[Datum]],Tabelle1[Betrag]),"")</f>
        <v/>
      </c>
      <c r="L2636" s="6" t="str">
        <f>IF(MOD(Tabelle1[[#This Row],[Datum]],7)=1,SUMIF(Tabelle1[Datum],"&lt;="&amp;Tabelle1[[#This Row],[Datum]],Tabelle1[Stunde]),"")</f>
        <v/>
      </c>
    </row>
    <row r="2637" spans="2:12" hidden="1">
      <c r="B2637">
        <f>IF(Tabelle1[[#This Row],[Datum]]&lt;1,"",YEAR(Tabelle1[[#This Row],[Datum]]))</f>
        <v>2032</v>
      </c>
      <c r="C2637">
        <f>IF(Tabelle1[[#This Row],[Datum]]&lt;1,"",MONTH(Tabelle1[[#This Row],[Datum]]))</f>
        <v>3</v>
      </c>
      <c r="D2637" t="str">
        <f>IF(Tabelle1[[#This Row],[Verdienst]]="","",_xlfn.ISOWEEKNUM(Tabelle1[[#This Row],[Datum]]))</f>
        <v/>
      </c>
      <c r="E2637" s="5">
        <v>48291</v>
      </c>
      <c r="F2637" s="4"/>
      <c r="G2637" s="4"/>
      <c r="I2637" s="6" t="str">
        <f>IF(Tabelle1[[#This Row],[Beginn]]&lt;1,"",IF(OR(Tabelle1[[#This Row],[Beginn]]="Urlaub",Tabelle1[[#This Row],[Beginn]]="Krank",Tabelle1[[#This Row],[Beginn]]="Feiertag"),8/24,Tabelle1[[#This Row],[Ende]]-Tabelle1[[#This Row],[Beginn]]-Tabelle1[[#This Row],[Pause]]))</f>
        <v/>
      </c>
      <c r="J2637" s="2" t="str">
        <f>IF(ISNUMBER(Tabelle1[[#This Row],[Stunde]]),IF(Tabelle1[[#This Row],[Stunde]]&gt;0,Tabelle1[[#This Row],[Stunde]]*$J$1*24,""),"")</f>
        <v/>
      </c>
      <c r="K2637" t="str">
        <f>IF(MOD(Tabelle1[[#This Row],[Datum]],7)=1,SUMIF(Tabelle1[Datum],"&lt;="&amp;Tabelle1[[#This Row],[Datum]],Tabelle1[Betrag]),"")</f>
        <v/>
      </c>
      <c r="L2637" s="6" t="str">
        <f>IF(MOD(Tabelle1[[#This Row],[Datum]],7)=1,SUMIF(Tabelle1[Datum],"&lt;="&amp;Tabelle1[[#This Row],[Datum]],Tabelle1[Stunde]),"")</f>
        <v/>
      </c>
    </row>
    <row r="2638" spans="2:12" hidden="1">
      <c r="B2638">
        <f>IF(Tabelle1[[#This Row],[Datum]]&lt;1,"",YEAR(Tabelle1[[#This Row],[Datum]]))</f>
        <v>2032</v>
      </c>
      <c r="C2638">
        <f>IF(Tabelle1[[#This Row],[Datum]]&lt;1,"",MONTH(Tabelle1[[#This Row],[Datum]]))</f>
        <v>3</v>
      </c>
      <c r="D2638" t="str">
        <f>IF(Tabelle1[[#This Row],[Verdienst]]="","",_xlfn.ISOWEEKNUM(Tabelle1[[#This Row],[Datum]]))</f>
        <v/>
      </c>
      <c r="E2638" s="5">
        <v>48292</v>
      </c>
      <c r="F2638" s="4"/>
      <c r="G2638" s="4"/>
      <c r="I2638" s="6" t="str">
        <f>IF(Tabelle1[[#This Row],[Beginn]]&lt;1,"",IF(OR(Tabelle1[[#This Row],[Beginn]]="Urlaub",Tabelle1[[#This Row],[Beginn]]="Krank",Tabelle1[[#This Row],[Beginn]]="Feiertag"),8/24,Tabelle1[[#This Row],[Ende]]-Tabelle1[[#This Row],[Beginn]]-Tabelle1[[#This Row],[Pause]]))</f>
        <v/>
      </c>
      <c r="J2638" s="2" t="str">
        <f>IF(ISNUMBER(Tabelle1[[#This Row],[Stunde]]),IF(Tabelle1[[#This Row],[Stunde]]&gt;0,Tabelle1[[#This Row],[Stunde]]*$J$1*24,""),"")</f>
        <v/>
      </c>
      <c r="K2638" t="str">
        <f>IF(MOD(Tabelle1[[#This Row],[Datum]],7)=1,SUMIF(Tabelle1[Datum],"&lt;="&amp;Tabelle1[[#This Row],[Datum]],Tabelle1[Betrag]),"")</f>
        <v/>
      </c>
      <c r="L2638" s="6" t="str">
        <f>IF(MOD(Tabelle1[[#This Row],[Datum]],7)=1,SUMIF(Tabelle1[Datum],"&lt;="&amp;Tabelle1[[#This Row],[Datum]],Tabelle1[Stunde]),"")</f>
        <v/>
      </c>
    </row>
    <row r="2639" spans="2:12" hidden="1">
      <c r="B2639">
        <f>IF(Tabelle1[[#This Row],[Datum]]&lt;1,"",YEAR(Tabelle1[[#This Row],[Datum]]))</f>
        <v>2032</v>
      </c>
      <c r="C2639">
        <f>IF(Tabelle1[[#This Row],[Datum]]&lt;1,"",MONTH(Tabelle1[[#This Row],[Datum]]))</f>
        <v>3</v>
      </c>
      <c r="D2639" t="str">
        <f>IF(Tabelle1[[#This Row],[Verdienst]]="","",_xlfn.ISOWEEKNUM(Tabelle1[[#This Row],[Datum]]))</f>
        <v/>
      </c>
      <c r="E2639" s="5">
        <v>48293</v>
      </c>
      <c r="F2639" s="4"/>
      <c r="G2639" s="4"/>
      <c r="I2639" s="6" t="str">
        <f>IF(Tabelle1[[#This Row],[Beginn]]&lt;1,"",IF(OR(Tabelle1[[#This Row],[Beginn]]="Urlaub",Tabelle1[[#This Row],[Beginn]]="Krank",Tabelle1[[#This Row],[Beginn]]="Feiertag"),8/24,Tabelle1[[#This Row],[Ende]]-Tabelle1[[#This Row],[Beginn]]-Tabelle1[[#This Row],[Pause]]))</f>
        <v/>
      </c>
      <c r="J2639" s="2" t="str">
        <f>IF(ISNUMBER(Tabelle1[[#This Row],[Stunde]]),IF(Tabelle1[[#This Row],[Stunde]]&gt;0,Tabelle1[[#This Row],[Stunde]]*$J$1*24,""),"")</f>
        <v/>
      </c>
      <c r="K2639" t="str">
        <f>IF(MOD(Tabelle1[[#This Row],[Datum]],7)=1,SUMIF(Tabelle1[Datum],"&lt;="&amp;Tabelle1[[#This Row],[Datum]],Tabelle1[Betrag]),"")</f>
        <v/>
      </c>
      <c r="L2639" s="6" t="str">
        <f>IF(MOD(Tabelle1[[#This Row],[Datum]],7)=1,SUMIF(Tabelle1[Datum],"&lt;="&amp;Tabelle1[[#This Row],[Datum]],Tabelle1[Stunde]),"")</f>
        <v/>
      </c>
    </row>
    <row r="2640" spans="2:12" hidden="1">
      <c r="B2640">
        <f>IF(Tabelle1[[#This Row],[Datum]]&lt;1,"",YEAR(Tabelle1[[#This Row],[Datum]]))</f>
        <v>2032</v>
      </c>
      <c r="C2640">
        <f>IF(Tabelle1[[#This Row],[Datum]]&lt;1,"",MONTH(Tabelle1[[#This Row],[Datum]]))</f>
        <v>3</v>
      </c>
      <c r="D2640">
        <f>IF(Tabelle1[[#This Row],[Verdienst]]="","",_xlfn.ISOWEEKNUM(Tabelle1[[#This Row],[Datum]]))</f>
        <v>12</v>
      </c>
      <c r="E2640" s="5">
        <v>48294</v>
      </c>
      <c r="F2640" s="4"/>
      <c r="G2640" s="4"/>
      <c r="I2640" s="6" t="str">
        <f>IF(Tabelle1[[#This Row],[Beginn]]&lt;1,"",IF(OR(Tabelle1[[#This Row],[Beginn]]="Urlaub",Tabelle1[[#This Row],[Beginn]]="Krank",Tabelle1[[#This Row],[Beginn]]="Feiertag"),8/24,Tabelle1[[#This Row],[Ende]]-Tabelle1[[#This Row],[Beginn]]-Tabelle1[[#This Row],[Pause]]))</f>
        <v/>
      </c>
      <c r="J2640" s="2" t="str">
        <f>IF(ISNUMBER(Tabelle1[[#This Row],[Stunde]]),IF(Tabelle1[[#This Row],[Stunde]]&gt;0,Tabelle1[[#This Row],[Stunde]]*$J$1*24,""),"")</f>
        <v/>
      </c>
      <c r="K2640">
        <f>IF(MOD(Tabelle1[[#This Row],[Datum]],7)=1,SUMIF(Tabelle1[Datum],"&lt;="&amp;Tabelle1[[#This Row],[Datum]],Tabelle1[Betrag]),"")</f>
        <v>506.55999999999995</v>
      </c>
      <c r="L2640" s="6">
        <f>IF(MOD(Tabelle1[[#This Row],[Datum]],7)=1,SUMIF(Tabelle1[Datum],"&lt;="&amp;Tabelle1[[#This Row],[Datum]],Tabelle1[Stunde]),"")</f>
        <v>1.3333333333333333</v>
      </c>
    </row>
    <row r="2641" spans="2:12" hidden="1">
      <c r="B2641">
        <f>IF(Tabelle1[[#This Row],[Datum]]&lt;1,"",YEAR(Tabelle1[[#This Row],[Datum]]))</f>
        <v>2032</v>
      </c>
      <c r="C2641">
        <f>IF(Tabelle1[[#This Row],[Datum]]&lt;1,"",MONTH(Tabelle1[[#This Row],[Datum]]))</f>
        <v>3</v>
      </c>
      <c r="D2641" t="str">
        <f>IF(Tabelle1[[#This Row],[Verdienst]]="","",_xlfn.ISOWEEKNUM(Tabelle1[[#This Row],[Datum]]))</f>
        <v/>
      </c>
      <c r="E2641" s="5">
        <v>48295</v>
      </c>
      <c r="F2641" s="4"/>
      <c r="G2641" s="4"/>
      <c r="I2641" s="6" t="str">
        <f>IF(Tabelle1[[#This Row],[Beginn]]&lt;1,"",IF(OR(Tabelle1[[#This Row],[Beginn]]="Urlaub",Tabelle1[[#This Row],[Beginn]]="Krank",Tabelle1[[#This Row],[Beginn]]="Feiertag"),8/24,Tabelle1[[#This Row],[Ende]]-Tabelle1[[#This Row],[Beginn]]-Tabelle1[[#This Row],[Pause]]))</f>
        <v/>
      </c>
      <c r="J2641" s="2" t="str">
        <f>IF(ISNUMBER(Tabelle1[[#This Row],[Stunde]]),IF(Tabelle1[[#This Row],[Stunde]]&gt;0,Tabelle1[[#This Row],[Stunde]]*$J$1*24,""),"")</f>
        <v/>
      </c>
      <c r="K2641" t="str">
        <f>IF(MOD(Tabelle1[[#This Row],[Datum]],7)=1,SUMIF(Tabelle1[Datum],"&lt;="&amp;Tabelle1[[#This Row],[Datum]],Tabelle1[Betrag]),"")</f>
        <v/>
      </c>
      <c r="L2641" s="6" t="str">
        <f>IF(MOD(Tabelle1[[#This Row],[Datum]],7)=1,SUMIF(Tabelle1[Datum],"&lt;="&amp;Tabelle1[[#This Row],[Datum]],Tabelle1[Stunde]),"")</f>
        <v/>
      </c>
    </row>
    <row r="2642" spans="2:12" hidden="1">
      <c r="B2642">
        <f>IF(Tabelle1[[#This Row],[Datum]]&lt;1,"",YEAR(Tabelle1[[#This Row],[Datum]]))</f>
        <v>2032</v>
      </c>
      <c r="C2642">
        <f>IF(Tabelle1[[#This Row],[Datum]]&lt;1,"",MONTH(Tabelle1[[#This Row],[Datum]]))</f>
        <v>3</v>
      </c>
      <c r="D2642" t="str">
        <f>IF(Tabelle1[[#This Row],[Verdienst]]="","",_xlfn.ISOWEEKNUM(Tabelle1[[#This Row],[Datum]]))</f>
        <v/>
      </c>
      <c r="E2642" s="5">
        <v>48296</v>
      </c>
      <c r="F2642" s="4"/>
      <c r="G2642" s="4"/>
      <c r="I2642" s="6" t="str">
        <f>IF(Tabelle1[[#This Row],[Beginn]]&lt;1,"",IF(OR(Tabelle1[[#This Row],[Beginn]]="Urlaub",Tabelle1[[#This Row],[Beginn]]="Krank",Tabelle1[[#This Row],[Beginn]]="Feiertag"),8/24,Tabelle1[[#This Row],[Ende]]-Tabelle1[[#This Row],[Beginn]]-Tabelle1[[#This Row],[Pause]]))</f>
        <v/>
      </c>
      <c r="J2642" s="2" t="str">
        <f>IF(ISNUMBER(Tabelle1[[#This Row],[Stunde]]),IF(Tabelle1[[#This Row],[Stunde]]&gt;0,Tabelle1[[#This Row],[Stunde]]*$J$1*24,""),"")</f>
        <v/>
      </c>
      <c r="K2642" t="str">
        <f>IF(MOD(Tabelle1[[#This Row],[Datum]],7)=1,SUMIF(Tabelle1[Datum],"&lt;="&amp;Tabelle1[[#This Row],[Datum]],Tabelle1[Betrag]),"")</f>
        <v/>
      </c>
      <c r="L2642" s="6" t="str">
        <f>IF(MOD(Tabelle1[[#This Row],[Datum]],7)=1,SUMIF(Tabelle1[Datum],"&lt;="&amp;Tabelle1[[#This Row],[Datum]],Tabelle1[Stunde]),"")</f>
        <v/>
      </c>
    </row>
    <row r="2643" spans="2:12" hidden="1">
      <c r="B2643">
        <f>IF(Tabelle1[[#This Row],[Datum]]&lt;1,"",YEAR(Tabelle1[[#This Row],[Datum]]))</f>
        <v>2032</v>
      </c>
      <c r="C2643">
        <f>IF(Tabelle1[[#This Row],[Datum]]&lt;1,"",MONTH(Tabelle1[[#This Row],[Datum]]))</f>
        <v>3</v>
      </c>
      <c r="D2643" t="str">
        <f>IF(Tabelle1[[#This Row],[Verdienst]]="","",_xlfn.ISOWEEKNUM(Tabelle1[[#This Row],[Datum]]))</f>
        <v/>
      </c>
      <c r="E2643" s="5">
        <v>48297</v>
      </c>
      <c r="F2643" s="4"/>
      <c r="G2643" s="4"/>
      <c r="I2643" s="6" t="str">
        <f>IF(Tabelle1[[#This Row],[Beginn]]&lt;1,"",IF(OR(Tabelle1[[#This Row],[Beginn]]="Urlaub",Tabelle1[[#This Row],[Beginn]]="Krank",Tabelle1[[#This Row],[Beginn]]="Feiertag"),8/24,Tabelle1[[#This Row],[Ende]]-Tabelle1[[#This Row],[Beginn]]-Tabelle1[[#This Row],[Pause]]))</f>
        <v/>
      </c>
      <c r="J2643" s="2" t="str">
        <f>IF(ISNUMBER(Tabelle1[[#This Row],[Stunde]]),IF(Tabelle1[[#This Row],[Stunde]]&gt;0,Tabelle1[[#This Row],[Stunde]]*$J$1*24,""),"")</f>
        <v/>
      </c>
      <c r="K2643" t="str">
        <f>IF(MOD(Tabelle1[[#This Row],[Datum]],7)=1,SUMIF(Tabelle1[Datum],"&lt;="&amp;Tabelle1[[#This Row],[Datum]],Tabelle1[Betrag]),"")</f>
        <v/>
      </c>
      <c r="L2643" s="6" t="str">
        <f>IF(MOD(Tabelle1[[#This Row],[Datum]],7)=1,SUMIF(Tabelle1[Datum],"&lt;="&amp;Tabelle1[[#This Row],[Datum]],Tabelle1[Stunde]),"")</f>
        <v/>
      </c>
    </row>
    <row r="2644" spans="2:12" hidden="1">
      <c r="B2644">
        <f>IF(Tabelle1[[#This Row],[Datum]]&lt;1,"",YEAR(Tabelle1[[#This Row],[Datum]]))</f>
        <v>2032</v>
      </c>
      <c r="C2644">
        <f>IF(Tabelle1[[#This Row],[Datum]]&lt;1,"",MONTH(Tabelle1[[#This Row],[Datum]]))</f>
        <v>3</v>
      </c>
      <c r="D2644" t="str">
        <f>IF(Tabelle1[[#This Row],[Verdienst]]="","",_xlfn.ISOWEEKNUM(Tabelle1[[#This Row],[Datum]]))</f>
        <v/>
      </c>
      <c r="E2644" s="5">
        <v>48298</v>
      </c>
      <c r="F2644" s="4"/>
      <c r="G2644" s="4"/>
      <c r="I2644" s="6" t="str">
        <f>IF(Tabelle1[[#This Row],[Beginn]]&lt;1,"",IF(OR(Tabelle1[[#This Row],[Beginn]]="Urlaub",Tabelle1[[#This Row],[Beginn]]="Krank",Tabelle1[[#This Row],[Beginn]]="Feiertag"),8/24,Tabelle1[[#This Row],[Ende]]-Tabelle1[[#This Row],[Beginn]]-Tabelle1[[#This Row],[Pause]]))</f>
        <v/>
      </c>
      <c r="J2644" s="2" t="str">
        <f>IF(ISNUMBER(Tabelle1[[#This Row],[Stunde]]),IF(Tabelle1[[#This Row],[Stunde]]&gt;0,Tabelle1[[#This Row],[Stunde]]*$J$1*24,""),"")</f>
        <v/>
      </c>
      <c r="K2644" t="str">
        <f>IF(MOD(Tabelle1[[#This Row],[Datum]],7)=1,SUMIF(Tabelle1[Datum],"&lt;="&amp;Tabelle1[[#This Row],[Datum]],Tabelle1[Betrag]),"")</f>
        <v/>
      </c>
      <c r="L2644" s="6" t="str">
        <f>IF(MOD(Tabelle1[[#This Row],[Datum]],7)=1,SUMIF(Tabelle1[Datum],"&lt;="&amp;Tabelle1[[#This Row],[Datum]],Tabelle1[Stunde]),"")</f>
        <v/>
      </c>
    </row>
    <row r="2645" spans="2:12" hidden="1">
      <c r="B2645">
        <f>IF(Tabelle1[[#This Row],[Datum]]&lt;1,"",YEAR(Tabelle1[[#This Row],[Datum]]))</f>
        <v>2032</v>
      </c>
      <c r="C2645">
        <f>IF(Tabelle1[[#This Row],[Datum]]&lt;1,"",MONTH(Tabelle1[[#This Row],[Datum]]))</f>
        <v>3</v>
      </c>
      <c r="D2645" t="str">
        <f>IF(Tabelle1[[#This Row],[Verdienst]]="","",_xlfn.ISOWEEKNUM(Tabelle1[[#This Row],[Datum]]))</f>
        <v/>
      </c>
      <c r="E2645" s="5">
        <v>48299</v>
      </c>
      <c r="F2645" s="4"/>
      <c r="G2645" s="4"/>
      <c r="I2645" s="6" t="str">
        <f>IF(Tabelle1[[#This Row],[Beginn]]&lt;1,"",IF(OR(Tabelle1[[#This Row],[Beginn]]="Urlaub",Tabelle1[[#This Row],[Beginn]]="Krank",Tabelle1[[#This Row],[Beginn]]="Feiertag"),8/24,Tabelle1[[#This Row],[Ende]]-Tabelle1[[#This Row],[Beginn]]-Tabelle1[[#This Row],[Pause]]))</f>
        <v/>
      </c>
      <c r="J2645" s="2" t="str">
        <f>IF(ISNUMBER(Tabelle1[[#This Row],[Stunde]]),IF(Tabelle1[[#This Row],[Stunde]]&gt;0,Tabelle1[[#This Row],[Stunde]]*$J$1*24,""),"")</f>
        <v/>
      </c>
      <c r="K2645" t="str">
        <f>IF(MOD(Tabelle1[[#This Row],[Datum]],7)=1,SUMIF(Tabelle1[Datum],"&lt;="&amp;Tabelle1[[#This Row],[Datum]],Tabelle1[Betrag]),"")</f>
        <v/>
      </c>
      <c r="L2645" s="6" t="str">
        <f>IF(MOD(Tabelle1[[#This Row],[Datum]],7)=1,SUMIF(Tabelle1[Datum],"&lt;="&amp;Tabelle1[[#This Row],[Datum]],Tabelle1[Stunde]),"")</f>
        <v/>
      </c>
    </row>
    <row r="2646" spans="2:12" hidden="1">
      <c r="B2646">
        <f>IF(Tabelle1[[#This Row],[Datum]]&lt;1,"",YEAR(Tabelle1[[#This Row],[Datum]]))</f>
        <v>2032</v>
      </c>
      <c r="C2646">
        <f>IF(Tabelle1[[#This Row],[Datum]]&lt;1,"",MONTH(Tabelle1[[#This Row],[Datum]]))</f>
        <v>3</v>
      </c>
      <c r="D2646" t="str">
        <f>IF(Tabelle1[[#This Row],[Verdienst]]="","",_xlfn.ISOWEEKNUM(Tabelle1[[#This Row],[Datum]]))</f>
        <v/>
      </c>
      <c r="E2646" s="5">
        <v>48300</v>
      </c>
      <c r="F2646" s="4"/>
      <c r="G2646" s="4"/>
      <c r="I2646" s="6" t="str">
        <f>IF(Tabelle1[[#This Row],[Beginn]]&lt;1,"",IF(OR(Tabelle1[[#This Row],[Beginn]]="Urlaub",Tabelle1[[#This Row],[Beginn]]="Krank",Tabelle1[[#This Row],[Beginn]]="Feiertag"),8/24,Tabelle1[[#This Row],[Ende]]-Tabelle1[[#This Row],[Beginn]]-Tabelle1[[#This Row],[Pause]]))</f>
        <v/>
      </c>
      <c r="J2646" s="2" t="str">
        <f>IF(ISNUMBER(Tabelle1[[#This Row],[Stunde]]),IF(Tabelle1[[#This Row],[Stunde]]&gt;0,Tabelle1[[#This Row],[Stunde]]*$J$1*24,""),"")</f>
        <v/>
      </c>
      <c r="K2646" t="str">
        <f>IF(MOD(Tabelle1[[#This Row],[Datum]],7)=1,SUMIF(Tabelle1[Datum],"&lt;="&amp;Tabelle1[[#This Row],[Datum]],Tabelle1[Betrag]),"")</f>
        <v/>
      </c>
      <c r="L2646" s="6" t="str">
        <f>IF(MOD(Tabelle1[[#This Row],[Datum]],7)=1,SUMIF(Tabelle1[Datum],"&lt;="&amp;Tabelle1[[#This Row],[Datum]],Tabelle1[Stunde]),"")</f>
        <v/>
      </c>
    </row>
    <row r="2647" spans="2:12" hidden="1">
      <c r="B2647">
        <f>IF(Tabelle1[[#This Row],[Datum]]&lt;1,"",YEAR(Tabelle1[[#This Row],[Datum]]))</f>
        <v>2032</v>
      </c>
      <c r="C2647">
        <f>IF(Tabelle1[[#This Row],[Datum]]&lt;1,"",MONTH(Tabelle1[[#This Row],[Datum]]))</f>
        <v>3</v>
      </c>
      <c r="D2647">
        <f>IF(Tabelle1[[#This Row],[Verdienst]]="","",_xlfn.ISOWEEKNUM(Tabelle1[[#This Row],[Datum]]))</f>
        <v>13</v>
      </c>
      <c r="E2647" s="5">
        <v>48301</v>
      </c>
      <c r="F2647" s="4"/>
      <c r="G2647" s="4"/>
      <c r="I2647" s="6" t="str">
        <f>IF(Tabelle1[[#This Row],[Beginn]]&lt;1,"",IF(OR(Tabelle1[[#This Row],[Beginn]]="Urlaub",Tabelle1[[#This Row],[Beginn]]="Krank",Tabelle1[[#This Row],[Beginn]]="Feiertag"),8/24,Tabelle1[[#This Row],[Ende]]-Tabelle1[[#This Row],[Beginn]]-Tabelle1[[#This Row],[Pause]]))</f>
        <v/>
      </c>
      <c r="J2647" s="2" t="str">
        <f>IF(ISNUMBER(Tabelle1[[#This Row],[Stunde]]),IF(Tabelle1[[#This Row],[Stunde]]&gt;0,Tabelle1[[#This Row],[Stunde]]*$J$1*24,""),"")</f>
        <v/>
      </c>
      <c r="K2647">
        <f>IF(MOD(Tabelle1[[#This Row],[Datum]],7)=1,SUMIF(Tabelle1[Datum],"&lt;="&amp;Tabelle1[[#This Row],[Datum]],Tabelle1[Betrag]),"")</f>
        <v>506.55999999999995</v>
      </c>
      <c r="L2647" s="6">
        <f>IF(MOD(Tabelle1[[#This Row],[Datum]],7)=1,SUMIF(Tabelle1[Datum],"&lt;="&amp;Tabelle1[[#This Row],[Datum]],Tabelle1[Stunde]),"")</f>
        <v>1.3333333333333333</v>
      </c>
    </row>
    <row r="2648" spans="2:12" hidden="1">
      <c r="B2648">
        <f>IF(Tabelle1[[#This Row],[Datum]]&lt;1,"",YEAR(Tabelle1[[#This Row],[Datum]]))</f>
        <v>2032</v>
      </c>
      <c r="C2648">
        <f>IF(Tabelle1[[#This Row],[Datum]]&lt;1,"",MONTH(Tabelle1[[#This Row],[Datum]]))</f>
        <v>3</v>
      </c>
      <c r="D2648" t="str">
        <f>IF(Tabelle1[[#This Row],[Verdienst]]="","",_xlfn.ISOWEEKNUM(Tabelle1[[#This Row],[Datum]]))</f>
        <v/>
      </c>
      <c r="E2648" s="5">
        <v>48302</v>
      </c>
      <c r="F2648" s="4"/>
      <c r="G2648" s="4"/>
      <c r="I2648" s="6" t="str">
        <f>IF(Tabelle1[[#This Row],[Beginn]]&lt;1,"",IF(OR(Tabelle1[[#This Row],[Beginn]]="Urlaub",Tabelle1[[#This Row],[Beginn]]="Krank",Tabelle1[[#This Row],[Beginn]]="Feiertag"),8/24,Tabelle1[[#This Row],[Ende]]-Tabelle1[[#This Row],[Beginn]]-Tabelle1[[#This Row],[Pause]]))</f>
        <v/>
      </c>
      <c r="J2648" s="2" t="str">
        <f>IF(ISNUMBER(Tabelle1[[#This Row],[Stunde]]),IF(Tabelle1[[#This Row],[Stunde]]&gt;0,Tabelle1[[#This Row],[Stunde]]*$J$1*24,""),"")</f>
        <v/>
      </c>
      <c r="K2648" t="str">
        <f>IF(MOD(Tabelle1[[#This Row],[Datum]],7)=1,SUMIF(Tabelle1[Datum],"&lt;="&amp;Tabelle1[[#This Row],[Datum]],Tabelle1[Betrag]),"")</f>
        <v/>
      </c>
      <c r="L2648" s="6" t="str">
        <f>IF(MOD(Tabelle1[[#This Row],[Datum]],7)=1,SUMIF(Tabelle1[Datum],"&lt;="&amp;Tabelle1[[#This Row],[Datum]],Tabelle1[Stunde]),"")</f>
        <v/>
      </c>
    </row>
    <row r="2649" spans="2:12" hidden="1">
      <c r="B2649">
        <f>IF(Tabelle1[[#This Row],[Datum]]&lt;1,"",YEAR(Tabelle1[[#This Row],[Datum]]))</f>
        <v>2032</v>
      </c>
      <c r="C2649">
        <f>IF(Tabelle1[[#This Row],[Datum]]&lt;1,"",MONTH(Tabelle1[[#This Row],[Datum]]))</f>
        <v>3</v>
      </c>
      <c r="D2649" t="str">
        <f>IF(Tabelle1[[#This Row],[Verdienst]]="","",_xlfn.ISOWEEKNUM(Tabelle1[[#This Row],[Datum]]))</f>
        <v/>
      </c>
      <c r="E2649" s="5">
        <v>48303</v>
      </c>
      <c r="F2649" s="4"/>
      <c r="G2649" s="4"/>
      <c r="I2649" s="6" t="str">
        <f>IF(Tabelle1[[#This Row],[Beginn]]&lt;1,"",IF(OR(Tabelle1[[#This Row],[Beginn]]="Urlaub",Tabelle1[[#This Row],[Beginn]]="Krank",Tabelle1[[#This Row],[Beginn]]="Feiertag"),8/24,Tabelle1[[#This Row],[Ende]]-Tabelle1[[#This Row],[Beginn]]-Tabelle1[[#This Row],[Pause]]))</f>
        <v/>
      </c>
      <c r="J2649" s="2" t="str">
        <f>IF(ISNUMBER(Tabelle1[[#This Row],[Stunde]]),IF(Tabelle1[[#This Row],[Stunde]]&gt;0,Tabelle1[[#This Row],[Stunde]]*$J$1*24,""),"")</f>
        <v/>
      </c>
      <c r="K2649" t="str">
        <f>IF(MOD(Tabelle1[[#This Row],[Datum]],7)=1,SUMIF(Tabelle1[Datum],"&lt;="&amp;Tabelle1[[#This Row],[Datum]],Tabelle1[Betrag]),"")</f>
        <v/>
      </c>
      <c r="L2649" s="6" t="str">
        <f>IF(MOD(Tabelle1[[#This Row],[Datum]],7)=1,SUMIF(Tabelle1[Datum],"&lt;="&amp;Tabelle1[[#This Row],[Datum]],Tabelle1[Stunde]),"")</f>
        <v/>
      </c>
    </row>
    <row r="2650" spans="2:12" hidden="1">
      <c r="B2650">
        <f>IF(Tabelle1[[#This Row],[Datum]]&lt;1,"",YEAR(Tabelle1[[#This Row],[Datum]]))</f>
        <v>2032</v>
      </c>
      <c r="C2650">
        <f>IF(Tabelle1[[#This Row],[Datum]]&lt;1,"",MONTH(Tabelle1[[#This Row],[Datum]]))</f>
        <v>3</v>
      </c>
      <c r="D2650" t="str">
        <f>IF(Tabelle1[[#This Row],[Verdienst]]="","",_xlfn.ISOWEEKNUM(Tabelle1[[#This Row],[Datum]]))</f>
        <v/>
      </c>
      <c r="E2650" s="5">
        <v>48304</v>
      </c>
      <c r="F2650" s="4"/>
      <c r="G2650" s="4"/>
      <c r="I2650" s="6" t="str">
        <f>IF(Tabelle1[[#This Row],[Beginn]]&lt;1,"",IF(OR(Tabelle1[[#This Row],[Beginn]]="Urlaub",Tabelle1[[#This Row],[Beginn]]="Krank",Tabelle1[[#This Row],[Beginn]]="Feiertag"),8/24,Tabelle1[[#This Row],[Ende]]-Tabelle1[[#This Row],[Beginn]]-Tabelle1[[#This Row],[Pause]]))</f>
        <v/>
      </c>
      <c r="J2650" s="2" t="str">
        <f>IF(ISNUMBER(Tabelle1[[#This Row],[Stunde]]),IF(Tabelle1[[#This Row],[Stunde]]&gt;0,Tabelle1[[#This Row],[Stunde]]*$J$1*24,""),"")</f>
        <v/>
      </c>
      <c r="K2650" t="str">
        <f>IF(MOD(Tabelle1[[#This Row],[Datum]],7)=1,SUMIF(Tabelle1[Datum],"&lt;="&amp;Tabelle1[[#This Row],[Datum]],Tabelle1[Betrag]),"")</f>
        <v/>
      </c>
      <c r="L2650" s="6" t="str">
        <f>IF(MOD(Tabelle1[[#This Row],[Datum]],7)=1,SUMIF(Tabelle1[Datum],"&lt;="&amp;Tabelle1[[#This Row],[Datum]],Tabelle1[Stunde]),"")</f>
        <v/>
      </c>
    </row>
    <row r="2651" spans="2:12" hidden="1">
      <c r="B2651">
        <f>IF(Tabelle1[[#This Row],[Datum]]&lt;1,"",YEAR(Tabelle1[[#This Row],[Datum]]))</f>
        <v>2032</v>
      </c>
      <c r="C2651">
        <f>IF(Tabelle1[[#This Row],[Datum]]&lt;1,"",MONTH(Tabelle1[[#This Row],[Datum]]))</f>
        <v>4</v>
      </c>
      <c r="D2651" t="str">
        <f>IF(Tabelle1[[#This Row],[Verdienst]]="","",_xlfn.ISOWEEKNUM(Tabelle1[[#This Row],[Datum]]))</f>
        <v/>
      </c>
      <c r="E2651" s="5">
        <v>48305</v>
      </c>
      <c r="F2651" s="4"/>
      <c r="G2651" s="4"/>
      <c r="I2651" s="6" t="str">
        <f>IF(Tabelle1[[#This Row],[Beginn]]&lt;1,"",IF(OR(Tabelle1[[#This Row],[Beginn]]="Urlaub",Tabelle1[[#This Row],[Beginn]]="Krank",Tabelle1[[#This Row],[Beginn]]="Feiertag"),8/24,Tabelle1[[#This Row],[Ende]]-Tabelle1[[#This Row],[Beginn]]-Tabelle1[[#This Row],[Pause]]))</f>
        <v/>
      </c>
      <c r="J2651" s="2" t="str">
        <f>IF(ISNUMBER(Tabelle1[[#This Row],[Stunde]]),IF(Tabelle1[[#This Row],[Stunde]]&gt;0,Tabelle1[[#This Row],[Stunde]]*$J$1*24,""),"")</f>
        <v/>
      </c>
      <c r="K2651" t="str">
        <f>IF(MOD(Tabelle1[[#This Row],[Datum]],7)=1,SUMIF(Tabelle1[Datum],"&lt;="&amp;Tabelle1[[#This Row],[Datum]],Tabelle1[Betrag]),"")</f>
        <v/>
      </c>
      <c r="L2651" s="6" t="str">
        <f>IF(MOD(Tabelle1[[#This Row],[Datum]],7)=1,SUMIF(Tabelle1[Datum],"&lt;="&amp;Tabelle1[[#This Row],[Datum]],Tabelle1[Stunde]),"")</f>
        <v/>
      </c>
    </row>
    <row r="2652" spans="2:12" hidden="1">
      <c r="B2652">
        <f>IF(Tabelle1[[#This Row],[Datum]]&lt;1,"",YEAR(Tabelle1[[#This Row],[Datum]]))</f>
        <v>2032</v>
      </c>
      <c r="C2652">
        <f>IF(Tabelle1[[#This Row],[Datum]]&lt;1,"",MONTH(Tabelle1[[#This Row],[Datum]]))</f>
        <v>4</v>
      </c>
      <c r="D2652" t="str">
        <f>IF(Tabelle1[[#This Row],[Verdienst]]="","",_xlfn.ISOWEEKNUM(Tabelle1[[#This Row],[Datum]]))</f>
        <v/>
      </c>
      <c r="E2652" s="5">
        <v>48306</v>
      </c>
      <c r="F2652" s="4"/>
      <c r="G2652" s="4"/>
      <c r="I2652" s="6" t="str">
        <f>IF(Tabelle1[[#This Row],[Beginn]]&lt;1,"",IF(OR(Tabelle1[[#This Row],[Beginn]]="Urlaub",Tabelle1[[#This Row],[Beginn]]="Krank",Tabelle1[[#This Row],[Beginn]]="Feiertag"),8/24,Tabelle1[[#This Row],[Ende]]-Tabelle1[[#This Row],[Beginn]]-Tabelle1[[#This Row],[Pause]]))</f>
        <v/>
      </c>
      <c r="J2652" s="2" t="str">
        <f>IF(ISNUMBER(Tabelle1[[#This Row],[Stunde]]),IF(Tabelle1[[#This Row],[Stunde]]&gt;0,Tabelle1[[#This Row],[Stunde]]*$J$1*24,""),"")</f>
        <v/>
      </c>
      <c r="K2652" t="str">
        <f>IF(MOD(Tabelle1[[#This Row],[Datum]],7)=1,SUMIF(Tabelle1[Datum],"&lt;="&amp;Tabelle1[[#This Row],[Datum]],Tabelle1[Betrag]),"")</f>
        <v/>
      </c>
      <c r="L2652" s="6" t="str">
        <f>IF(MOD(Tabelle1[[#This Row],[Datum]],7)=1,SUMIF(Tabelle1[Datum],"&lt;="&amp;Tabelle1[[#This Row],[Datum]],Tabelle1[Stunde]),"")</f>
        <v/>
      </c>
    </row>
    <row r="2653" spans="2:12" hidden="1">
      <c r="B2653">
        <f>IF(Tabelle1[[#This Row],[Datum]]&lt;1,"",YEAR(Tabelle1[[#This Row],[Datum]]))</f>
        <v>2032</v>
      </c>
      <c r="C2653">
        <f>IF(Tabelle1[[#This Row],[Datum]]&lt;1,"",MONTH(Tabelle1[[#This Row],[Datum]]))</f>
        <v>4</v>
      </c>
      <c r="D2653" t="str">
        <f>IF(Tabelle1[[#This Row],[Verdienst]]="","",_xlfn.ISOWEEKNUM(Tabelle1[[#This Row],[Datum]]))</f>
        <v/>
      </c>
      <c r="E2653" s="5">
        <v>48307</v>
      </c>
      <c r="F2653" s="4"/>
      <c r="G2653" s="4"/>
      <c r="I2653" s="6" t="str">
        <f>IF(Tabelle1[[#This Row],[Beginn]]&lt;1,"",IF(OR(Tabelle1[[#This Row],[Beginn]]="Urlaub",Tabelle1[[#This Row],[Beginn]]="Krank",Tabelle1[[#This Row],[Beginn]]="Feiertag"),8/24,Tabelle1[[#This Row],[Ende]]-Tabelle1[[#This Row],[Beginn]]-Tabelle1[[#This Row],[Pause]]))</f>
        <v/>
      </c>
      <c r="J2653" s="2" t="str">
        <f>IF(ISNUMBER(Tabelle1[[#This Row],[Stunde]]),IF(Tabelle1[[#This Row],[Stunde]]&gt;0,Tabelle1[[#This Row],[Stunde]]*$J$1*24,""),"")</f>
        <v/>
      </c>
      <c r="K2653" t="str">
        <f>IF(MOD(Tabelle1[[#This Row],[Datum]],7)=1,SUMIF(Tabelle1[Datum],"&lt;="&amp;Tabelle1[[#This Row],[Datum]],Tabelle1[Betrag]),"")</f>
        <v/>
      </c>
      <c r="L2653" s="6" t="str">
        <f>IF(MOD(Tabelle1[[#This Row],[Datum]],7)=1,SUMIF(Tabelle1[Datum],"&lt;="&amp;Tabelle1[[#This Row],[Datum]],Tabelle1[Stunde]),"")</f>
        <v/>
      </c>
    </row>
    <row r="2654" spans="2:12" hidden="1">
      <c r="B2654">
        <f>IF(Tabelle1[[#This Row],[Datum]]&lt;1,"",YEAR(Tabelle1[[#This Row],[Datum]]))</f>
        <v>2032</v>
      </c>
      <c r="C2654">
        <f>IF(Tabelle1[[#This Row],[Datum]]&lt;1,"",MONTH(Tabelle1[[#This Row],[Datum]]))</f>
        <v>4</v>
      </c>
      <c r="D2654">
        <f>IF(Tabelle1[[#This Row],[Verdienst]]="","",_xlfn.ISOWEEKNUM(Tabelle1[[#This Row],[Datum]]))</f>
        <v>14</v>
      </c>
      <c r="E2654" s="5">
        <v>48308</v>
      </c>
      <c r="F2654" s="4"/>
      <c r="G2654" s="4"/>
      <c r="I2654" s="6" t="str">
        <f>IF(Tabelle1[[#This Row],[Beginn]]&lt;1,"",IF(OR(Tabelle1[[#This Row],[Beginn]]="Urlaub",Tabelle1[[#This Row],[Beginn]]="Krank",Tabelle1[[#This Row],[Beginn]]="Feiertag"),8/24,Tabelle1[[#This Row],[Ende]]-Tabelle1[[#This Row],[Beginn]]-Tabelle1[[#This Row],[Pause]]))</f>
        <v/>
      </c>
      <c r="J2654" s="2" t="str">
        <f>IF(ISNUMBER(Tabelle1[[#This Row],[Stunde]]),IF(Tabelle1[[#This Row],[Stunde]]&gt;0,Tabelle1[[#This Row],[Stunde]]*$J$1*24,""),"")</f>
        <v/>
      </c>
      <c r="K2654">
        <f>IF(MOD(Tabelle1[[#This Row],[Datum]],7)=1,SUMIF(Tabelle1[Datum],"&lt;="&amp;Tabelle1[[#This Row],[Datum]],Tabelle1[Betrag]),"")</f>
        <v>506.55999999999995</v>
      </c>
      <c r="L2654" s="6">
        <f>IF(MOD(Tabelle1[[#This Row],[Datum]],7)=1,SUMIF(Tabelle1[Datum],"&lt;="&amp;Tabelle1[[#This Row],[Datum]],Tabelle1[Stunde]),"")</f>
        <v>1.3333333333333333</v>
      </c>
    </row>
    <row r="2655" spans="2:12" hidden="1">
      <c r="B2655">
        <f>IF(Tabelle1[[#This Row],[Datum]]&lt;1,"",YEAR(Tabelle1[[#This Row],[Datum]]))</f>
        <v>2032</v>
      </c>
      <c r="C2655">
        <f>IF(Tabelle1[[#This Row],[Datum]]&lt;1,"",MONTH(Tabelle1[[#This Row],[Datum]]))</f>
        <v>4</v>
      </c>
      <c r="D2655" t="str">
        <f>IF(Tabelle1[[#This Row],[Verdienst]]="","",_xlfn.ISOWEEKNUM(Tabelle1[[#This Row],[Datum]]))</f>
        <v/>
      </c>
      <c r="E2655" s="5">
        <v>48309</v>
      </c>
      <c r="F2655" s="4"/>
      <c r="G2655" s="4"/>
      <c r="I2655" s="6" t="str">
        <f>IF(Tabelle1[[#This Row],[Beginn]]&lt;1,"",IF(OR(Tabelle1[[#This Row],[Beginn]]="Urlaub",Tabelle1[[#This Row],[Beginn]]="Krank",Tabelle1[[#This Row],[Beginn]]="Feiertag"),8/24,Tabelle1[[#This Row],[Ende]]-Tabelle1[[#This Row],[Beginn]]-Tabelle1[[#This Row],[Pause]]))</f>
        <v/>
      </c>
      <c r="J2655" s="2" t="str">
        <f>IF(ISNUMBER(Tabelle1[[#This Row],[Stunde]]),IF(Tabelle1[[#This Row],[Stunde]]&gt;0,Tabelle1[[#This Row],[Stunde]]*$J$1*24,""),"")</f>
        <v/>
      </c>
      <c r="K2655" t="str">
        <f>IF(MOD(Tabelle1[[#This Row],[Datum]],7)=1,SUMIF(Tabelle1[Datum],"&lt;="&amp;Tabelle1[[#This Row],[Datum]],Tabelle1[Betrag]),"")</f>
        <v/>
      </c>
      <c r="L2655" s="6" t="str">
        <f>IF(MOD(Tabelle1[[#This Row],[Datum]],7)=1,SUMIF(Tabelle1[Datum],"&lt;="&amp;Tabelle1[[#This Row],[Datum]],Tabelle1[Stunde]),"")</f>
        <v/>
      </c>
    </row>
    <row r="2656" spans="2:12" hidden="1">
      <c r="B2656">
        <f>IF(Tabelle1[[#This Row],[Datum]]&lt;1,"",YEAR(Tabelle1[[#This Row],[Datum]]))</f>
        <v>2032</v>
      </c>
      <c r="C2656">
        <f>IF(Tabelle1[[#This Row],[Datum]]&lt;1,"",MONTH(Tabelle1[[#This Row],[Datum]]))</f>
        <v>4</v>
      </c>
      <c r="D2656" t="str">
        <f>IF(Tabelle1[[#This Row],[Verdienst]]="","",_xlfn.ISOWEEKNUM(Tabelle1[[#This Row],[Datum]]))</f>
        <v/>
      </c>
      <c r="E2656" s="5">
        <v>48310</v>
      </c>
      <c r="F2656" s="4"/>
      <c r="G2656" s="4"/>
      <c r="I2656" s="6" t="str">
        <f>IF(Tabelle1[[#This Row],[Beginn]]&lt;1,"",IF(OR(Tabelle1[[#This Row],[Beginn]]="Urlaub",Tabelle1[[#This Row],[Beginn]]="Krank",Tabelle1[[#This Row],[Beginn]]="Feiertag"),8/24,Tabelle1[[#This Row],[Ende]]-Tabelle1[[#This Row],[Beginn]]-Tabelle1[[#This Row],[Pause]]))</f>
        <v/>
      </c>
      <c r="J2656" s="2" t="str">
        <f>IF(ISNUMBER(Tabelle1[[#This Row],[Stunde]]),IF(Tabelle1[[#This Row],[Stunde]]&gt;0,Tabelle1[[#This Row],[Stunde]]*$J$1*24,""),"")</f>
        <v/>
      </c>
      <c r="K2656" t="str">
        <f>IF(MOD(Tabelle1[[#This Row],[Datum]],7)=1,SUMIF(Tabelle1[Datum],"&lt;="&amp;Tabelle1[[#This Row],[Datum]],Tabelle1[Betrag]),"")</f>
        <v/>
      </c>
      <c r="L2656" s="6" t="str">
        <f>IF(MOD(Tabelle1[[#This Row],[Datum]],7)=1,SUMIF(Tabelle1[Datum],"&lt;="&amp;Tabelle1[[#This Row],[Datum]],Tabelle1[Stunde]),"")</f>
        <v/>
      </c>
    </row>
    <row r="2657" spans="2:12" hidden="1">
      <c r="B2657">
        <f>IF(Tabelle1[[#This Row],[Datum]]&lt;1,"",YEAR(Tabelle1[[#This Row],[Datum]]))</f>
        <v>2032</v>
      </c>
      <c r="C2657">
        <f>IF(Tabelle1[[#This Row],[Datum]]&lt;1,"",MONTH(Tabelle1[[#This Row],[Datum]]))</f>
        <v>4</v>
      </c>
      <c r="D2657" t="str">
        <f>IF(Tabelle1[[#This Row],[Verdienst]]="","",_xlfn.ISOWEEKNUM(Tabelle1[[#This Row],[Datum]]))</f>
        <v/>
      </c>
      <c r="E2657" s="5">
        <v>48311</v>
      </c>
      <c r="F2657" s="4"/>
      <c r="G2657" s="4"/>
      <c r="I2657" s="6" t="str">
        <f>IF(Tabelle1[[#This Row],[Beginn]]&lt;1,"",IF(OR(Tabelle1[[#This Row],[Beginn]]="Urlaub",Tabelle1[[#This Row],[Beginn]]="Krank",Tabelle1[[#This Row],[Beginn]]="Feiertag"),8/24,Tabelle1[[#This Row],[Ende]]-Tabelle1[[#This Row],[Beginn]]-Tabelle1[[#This Row],[Pause]]))</f>
        <v/>
      </c>
      <c r="J2657" s="2" t="str">
        <f>IF(ISNUMBER(Tabelle1[[#This Row],[Stunde]]),IF(Tabelle1[[#This Row],[Stunde]]&gt;0,Tabelle1[[#This Row],[Stunde]]*$J$1*24,""),"")</f>
        <v/>
      </c>
      <c r="K2657" t="str">
        <f>IF(MOD(Tabelle1[[#This Row],[Datum]],7)=1,SUMIF(Tabelle1[Datum],"&lt;="&amp;Tabelle1[[#This Row],[Datum]],Tabelle1[Betrag]),"")</f>
        <v/>
      </c>
      <c r="L2657" s="6" t="str">
        <f>IF(MOD(Tabelle1[[#This Row],[Datum]],7)=1,SUMIF(Tabelle1[Datum],"&lt;="&amp;Tabelle1[[#This Row],[Datum]],Tabelle1[Stunde]),"")</f>
        <v/>
      </c>
    </row>
    <row r="2658" spans="2:12" hidden="1">
      <c r="B2658">
        <f>IF(Tabelle1[[#This Row],[Datum]]&lt;1,"",YEAR(Tabelle1[[#This Row],[Datum]]))</f>
        <v>2032</v>
      </c>
      <c r="C2658">
        <f>IF(Tabelle1[[#This Row],[Datum]]&lt;1,"",MONTH(Tabelle1[[#This Row],[Datum]]))</f>
        <v>4</v>
      </c>
      <c r="D2658" t="str">
        <f>IF(Tabelle1[[#This Row],[Verdienst]]="","",_xlfn.ISOWEEKNUM(Tabelle1[[#This Row],[Datum]]))</f>
        <v/>
      </c>
      <c r="E2658" s="5">
        <v>48312</v>
      </c>
      <c r="F2658" s="4"/>
      <c r="G2658" s="4"/>
      <c r="I2658" s="6" t="str">
        <f>IF(Tabelle1[[#This Row],[Beginn]]&lt;1,"",IF(OR(Tabelle1[[#This Row],[Beginn]]="Urlaub",Tabelle1[[#This Row],[Beginn]]="Krank",Tabelle1[[#This Row],[Beginn]]="Feiertag"),8/24,Tabelle1[[#This Row],[Ende]]-Tabelle1[[#This Row],[Beginn]]-Tabelle1[[#This Row],[Pause]]))</f>
        <v/>
      </c>
      <c r="J2658" s="2" t="str">
        <f>IF(ISNUMBER(Tabelle1[[#This Row],[Stunde]]),IF(Tabelle1[[#This Row],[Stunde]]&gt;0,Tabelle1[[#This Row],[Stunde]]*$J$1*24,""),"")</f>
        <v/>
      </c>
      <c r="K2658" t="str">
        <f>IF(MOD(Tabelle1[[#This Row],[Datum]],7)=1,SUMIF(Tabelle1[Datum],"&lt;="&amp;Tabelle1[[#This Row],[Datum]],Tabelle1[Betrag]),"")</f>
        <v/>
      </c>
      <c r="L2658" s="6" t="str">
        <f>IF(MOD(Tabelle1[[#This Row],[Datum]],7)=1,SUMIF(Tabelle1[Datum],"&lt;="&amp;Tabelle1[[#This Row],[Datum]],Tabelle1[Stunde]),"")</f>
        <v/>
      </c>
    </row>
    <row r="2659" spans="2:12" hidden="1">
      <c r="B2659">
        <f>IF(Tabelle1[[#This Row],[Datum]]&lt;1,"",YEAR(Tabelle1[[#This Row],[Datum]]))</f>
        <v>2032</v>
      </c>
      <c r="C2659">
        <f>IF(Tabelle1[[#This Row],[Datum]]&lt;1,"",MONTH(Tabelle1[[#This Row],[Datum]]))</f>
        <v>4</v>
      </c>
      <c r="D2659" t="str">
        <f>IF(Tabelle1[[#This Row],[Verdienst]]="","",_xlfn.ISOWEEKNUM(Tabelle1[[#This Row],[Datum]]))</f>
        <v/>
      </c>
      <c r="E2659" s="5">
        <v>48313</v>
      </c>
      <c r="F2659" s="4"/>
      <c r="G2659" s="4"/>
      <c r="I2659" s="6" t="str">
        <f>IF(Tabelle1[[#This Row],[Beginn]]&lt;1,"",IF(OR(Tabelle1[[#This Row],[Beginn]]="Urlaub",Tabelle1[[#This Row],[Beginn]]="Krank",Tabelle1[[#This Row],[Beginn]]="Feiertag"),8/24,Tabelle1[[#This Row],[Ende]]-Tabelle1[[#This Row],[Beginn]]-Tabelle1[[#This Row],[Pause]]))</f>
        <v/>
      </c>
      <c r="J2659" s="2" t="str">
        <f>IF(ISNUMBER(Tabelle1[[#This Row],[Stunde]]),IF(Tabelle1[[#This Row],[Stunde]]&gt;0,Tabelle1[[#This Row],[Stunde]]*$J$1*24,""),"")</f>
        <v/>
      </c>
      <c r="K2659" t="str">
        <f>IF(MOD(Tabelle1[[#This Row],[Datum]],7)=1,SUMIF(Tabelle1[Datum],"&lt;="&amp;Tabelle1[[#This Row],[Datum]],Tabelle1[Betrag]),"")</f>
        <v/>
      </c>
      <c r="L2659" s="6" t="str">
        <f>IF(MOD(Tabelle1[[#This Row],[Datum]],7)=1,SUMIF(Tabelle1[Datum],"&lt;="&amp;Tabelle1[[#This Row],[Datum]],Tabelle1[Stunde]),"")</f>
        <v/>
      </c>
    </row>
    <row r="2660" spans="2:12" hidden="1">
      <c r="B2660">
        <f>IF(Tabelle1[[#This Row],[Datum]]&lt;1,"",YEAR(Tabelle1[[#This Row],[Datum]]))</f>
        <v>2032</v>
      </c>
      <c r="C2660">
        <f>IF(Tabelle1[[#This Row],[Datum]]&lt;1,"",MONTH(Tabelle1[[#This Row],[Datum]]))</f>
        <v>4</v>
      </c>
      <c r="D2660" t="str">
        <f>IF(Tabelle1[[#This Row],[Verdienst]]="","",_xlfn.ISOWEEKNUM(Tabelle1[[#This Row],[Datum]]))</f>
        <v/>
      </c>
      <c r="E2660" s="5">
        <v>48314</v>
      </c>
      <c r="F2660" s="4"/>
      <c r="G2660" s="4"/>
      <c r="I2660" s="6" t="str">
        <f>IF(Tabelle1[[#This Row],[Beginn]]&lt;1,"",IF(OR(Tabelle1[[#This Row],[Beginn]]="Urlaub",Tabelle1[[#This Row],[Beginn]]="Krank",Tabelle1[[#This Row],[Beginn]]="Feiertag"),8/24,Tabelle1[[#This Row],[Ende]]-Tabelle1[[#This Row],[Beginn]]-Tabelle1[[#This Row],[Pause]]))</f>
        <v/>
      </c>
      <c r="J2660" s="2" t="str">
        <f>IF(ISNUMBER(Tabelle1[[#This Row],[Stunde]]),IF(Tabelle1[[#This Row],[Stunde]]&gt;0,Tabelle1[[#This Row],[Stunde]]*$J$1*24,""),"")</f>
        <v/>
      </c>
      <c r="K2660" t="str">
        <f>IF(MOD(Tabelle1[[#This Row],[Datum]],7)=1,SUMIF(Tabelle1[Datum],"&lt;="&amp;Tabelle1[[#This Row],[Datum]],Tabelle1[Betrag]),"")</f>
        <v/>
      </c>
      <c r="L2660" s="6" t="str">
        <f>IF(MOD(Tabelle1[[#This Row],[Datum]],7)=1,SUMIF(Tabelle1[Datum],"&lt;="&amp;Tabelle1[[#This Row],[Datum]],Tabelle1[Stunde]),"")</f>
        <v/>
      </c>
    </row>
    <row r="2661" spans="2:12" hidden="1">
      <c r="B2661">
        <f>IF(Tabelle1[[#This Row],[Datum]]&lt;1,"",YEAR(Tabelle1[[#This Row],[Datum]]))</f>
        <v>2032</v>
      </c>
      <c r="C2661">
        <f>IF(Tabelle1[[#This Row],[Datum]]&lt;1,"",MONTH(Tabelle1[[#This Row],[Datum]]))</f>
        <v>4</v>
      </c>
      <c r="D2661">
        <f>IF(Tabelle1[[#This Row],[Verdienst]]="","",_xlfn.ISOWEEKNUM(Tabelle1[[#This Row],[Datum]]))</f>
        <v>15</v>
      </c>
      <c r="E2661" s="5">
        <v>48315</v>
      </c>
      <c r="F2661" s="4"/>
      <c r="G2661" s="4"/>
      <c r="I2661" s="6" t="str">
        <f>IF(Tabelle1[[#This Row],[Beginn]]&lt;1,"",IF(OR(Tabelle1[[#This Row],[Beginn]]="Urlaub",Tabelle1[[#This Row],[Beginn]]="Krank",Tabelle1[[#This Row],[Beginn]]="Feiertag"),8/24,Tabelle1[[#This Row],[Ende]]-Tabelle1[[#This Row],[Beginn]]-Tabelle1[[#This Row],[Pause]]))</f>
        <v/>
      </c>
      <c r="J2661" s="2" t="str">
        <f>IF(ISNUMBER(Tabelle1[[#This Row],[Stunde]]),IF(Tabelle1[[#This Row],[Stunde]]&gt;0,Tabelle1[[#This Row],[Stunde]]*$J$1*24,""),"")</f>
        <v/>
      </c>
      <c r="K2661">
        <f>IF(MOD(Tabelle1[[#This Row],[Datum]],7)=1,SUMIF(Tabelle1[Datum],"&lt;="&amp;Tabelle1[[#This Row],[Datum]],Tabelle1[Betrag]),"")</f>
        <v>506.55999999999995</v>
      </c>
      <c r="L2661" s="6">
        <f>IF(MOD(Tabelle1[[#This Row],[Datum]],7)=1,SUMIF(Tabelle1[Datum],"&lt;="&amp;Tabelle1[[#This Row],[Datum]],Tabelle1[Stunde]),"")</f>
        <v>1.3333333333333333</v>
      </c>
    </row>
    <row r="2662" spans="2:12" hidden="1">
      <c r="B2662">
        <f>IF(Tabelle1[[#This Row],[Datum]]&lt;1,"",YEAR(Tabelle1[[#This Row],[Datum]]))</f>
        <v>2032</v>
      </c>
      <c r="C2662">
        <f>IF(Tabelle1[[#This Row],[Datum]]&lt;1,"",MONTH(Tabelle1[[#This Row],[Datum]]))</f>
        <v>4</v>
      </c>
      <c r="D2662" t="str">
        <f>IF(Tabelle1[[#This Row],[Verdienst]]="","",_xlfn.ISOWEEKNUM(Tabelle1[[#This Row],[Datum]]))</f>
        <v/>
      </c>
      <c r="E2662" s="5">
        <v>48316</v>
      </c>
      <c r="F2662" s="4"/>
      <c r="G2662" s="4"/>
      <c r="I2662" s="6" t="str">
        <f>IF(Tabelle1[[#This Row],[Beginn]]&lt;1,"",IF(OR(Tabelle1[[#This Row],[Beginn]]="Urlaub",Tabelle1[[#This Row],[Beginn]]="Krank",Tabelle1[[#This Row],[Beginn]]="Feiertag"),8/24,Tabelle1[[#This Row],[Ende]]-Tabelle1[[#This Row],[Beginn]]-Tabelle1[[#This Row],[Pause]]))</f>
        <v/>
      </c>
      <c r="J2662" s="2" t="str">
        <f>IF(ISNUMBER(Tabelle1[[#This Row],[Stunde]]),IF(Tabelle1[[#This Row],[Stunde]]&gt;0,Tabelle1[[#This Row],[Stunde]]*$J$1*24,""),"")</f>
        <v/>
      </c>
      <c r="K2662" t="str">
        <f>IF(MOD(Tabelle1[[#This Row],[Datum]],7)=1,SUMIF(Tabelle1[Datum],"&lt;="&amp;Tabelle1[[#This Row],[Datum]],Tabelle1[Betrag]),"")</f>
        <v/>
      </c>
      <c r="L2662" s="6" t="str">
        <f>IF(MOD(Tabelle1[[#This Row],[Datum]],7)=1,SUMIF(Tabelle1[Datum],"&lt;="&amp;Tabelle1[[#This Row],[Datum]],Tabelle1[Stunde]),"")</f>
        <v/>
      </c>
    </row>
    <row r="2663" spans="2:12" hidden="1">
      <c r="B2663">
        <f>IF(Tabelle1[[#This Row],[Datum]]&lt;1,"",YEAR(Tabelle1[[#This Row],[Datum]]))</f>
        <v>2032</v>
      </c>
      <c r="C2663">
        <f>IF(Tabelle1[[#This Row],[Datum]]&lt;1,"",MONTH(Tabelle1[[#This Row],[Datum]]))</f>
        <v>4</v>
      </c>
      <c r="D2663" t="str">
        <f>IF(Tabelle1[[#This Row],[Verdienst]]="","",_xlfn.ISOWEEKNUM(Tabelle1[[#This Row],[Datum]]))</f>
        <v/>
      </c>
      <c r="E2663" s="5">
        <v>48317</v>
      </c>
      <c r="F2663" s="4"/>
      <c r="G2663" s="4"/>
      <c r="I2663" s="6" t="str">
        <f>IF(Tabelle1[[#This Row],[Beginn]]&lt;1,"",IF(OR(Tabelle1[[#This Row],[Beginn]]="Urlaub",Tabelle1[[#This Row],[Beginn]]="Krank",Tabelle1[[#This Row],[Beginn]]="Feiertag"),8/24,Tabelle1[[#This Row],[Ende]]-Tabelle1[[#This Row],[Beginn]]-Tabelle1[[#This Row],[Pause]]))</f>
        <v/>
      </c>
      <c r="J2663" s="2" t="str">
        <f>IF(ISNUMBER(Tabelle1[[#This Row],[Stunde]]),IF(Tabelle1[[#This Row],[Stunde]]&gt;0,Tabelle1[[#This Row],[Stunde]]*$J$1*24,""),"")</f>
        <v/>
      </c>
      <c r="K2663" t="str">
        <f>IF(MOD(Tabelle1[[#This Row],[Datum]],7)=1,SUMIF(Tabelle1[Datum],"&lt;="&amp;Tabelle1[[#This Row],[Datum]],Tabelle1[Betrag]),"")</f>
        <v/>
      </c>
      <c r="L2663" s="6" t="str">
        <f>IF(MOD(Tabelle1[[#This Row],[Datum]],7)=1,SUMIF(Tabelle1[Datum],"&lt;="&amp;Tabelle1[[#This Row],[Datum]],Tabelle1[Stunde]),"")</f>
        <v/>
      </c>
    </row>
    <row r="2664" spans="2:12" hidden="1">
      <c r="B2664">
        <f>IF(Tabelle1[[#This Row],[Datum]]&lt;1,"",YEAR(Tabelle1[[#This Row],[Datum]]))</f>
        <v>2032</v>
      </c>
      <c r="C2664">
        <f>IF(Tabelle1[[#This Row],[Datum]]&lt;1,"",MONTH(Tabelle1[[#This Row],[Datum]]))</f>
        <v>4</v>
      </c>
      <c r="D2664" t="str">
        <f>IF(Tabelle1[[#This Row],[Verdienst]]="","",_xlfn.ISOWEEKNUM(Tabelle1[[#This Row],[Datum]]))</f>
        <v/>
      </c>
      <c r="E2664" s="5">
        <v>48318</v>
      </c>
      <c r="F2664" s="4"/>
      <c r="G2664" s="4"/>
      <c r="I2664" s="6" t="str">
        <f>IF(Tabelle1[[#This Row],[Beginn]]&lt;1,"",IF(OR(Tabelle1[[#This Row],[Beginn]]="Urlaub",Tabelle1[[#This Row],[Beginn]]="Krank",Tabelle1[[#This Row],[Beginn]]="Feiertag"),8/24,Tabelle1[[#This Row],[Ende]]-Tabelle1[[#This Row],[Beginn]]-Tabelle1[[#This Row],[Pause]]))</f>
        <v/>
      </c>
      <c r="J2664" s="2" t="str">
        <f>IF(ISNUMBER(Tabelle1[[#This Row],[Stunde]]),IF(Tabelle1[[#This Row],[Stunde]]&gt;0,Tabelle1[[#This Row],[Stunde]]*$J$1*24,""),"")</f>
        <v/>
      </c>
      <c r="K2664" t="str">
        <f>IF(MOD(Tabelle1[[#This Row],[Datum]],7)=1,SUMIF(Tabelle1[Datum],"&lt;="&amp;Tabelle1[[#This Row],[Datum]],Tabelle1[Betrag]),"")</f>
        <v/>
      </c>
      <c r="L2664" s="6" t="str">
        <f>IF(MOD(Tabelle1[[#This Row],[Datum]],7)=1,SUMIF(Tabelle1[Datum],"&lt;="&amp;Tabelle1[[#This Row],[Datum]],Tabelle1[Stunde]),"")</f>
        <v/>
      </c>
    </row>
    <row r="2665" spans="2:12" hidden="1">
      <c r="B2665">
        <f>IF(Tabelle1[[#This Row],[Datum]]&lt;1,"",YEAR(Tabelle1[[#This Row],[Datum]]))</f>
        <v>2032</v>
      </c>
      <c r="C2665">
        <f>IF(Tabelle1[[#This Row],[Datum]]&lt;1,"",MONTH(Tabelle1[[#This Row],[Datum]]))</f>
        <v>4</v>
      </c>
      <c r="D2665" t="str">
        <f>IF(Tabelle1[[#This Row],[Verdienst]]="","",_xlfn.ISOWEEKNUM(Tabelle1[[#This Row],[Datum]]))</f>
        <v/>
      </c>
      <c r="E2665" s="5">
        <v>48319</v>
      </c>
      <c r="F2665" s="4"/>
      <c r="G2665" s="4"/>
      <c r="I2665" s="6" t="str">
        <f>IF(Tabelle1[[#This Row],[Beginn]]&lt;1,"",IF(OR(Tabelle1[[#This Row],[Beginn]]="Urlaub",Tabelle1[[#This Row],[Beginn]]="Krank",Tabelle1[[#This Row],[Beginn]]="Feiertag"),8/24,Tabelle1[[#This Row],[Ende]]-Tabelle1[[#This Row],[Beginn]]-Tabelle1[[#This Row],[Pause]]))</f>
        <v/>
      </c>
      <c r="J2665" s="2" t="str">
        <f>IF(ISNUMBER(Tabelle1[[#This Row],[Stunde]]),IF(Tabelle1[[#This Row],[Stunde]]&gt;0,Tabelle1[[#This Row],[Stunde]]*$J$1*24,""),"")</f>
        <v/>
      </c>
      <c r="K2665" t="str">
        <f>IF(MOD(Tabelle1[[#This Row],[Datum]],7)=1,SUMIF(Tabelle1[Datum],"&lt;="&amp;Tabelle1[[#This Row],[Datum]],Tabelle1[Betrag]),"")</f>
        <v/>
      </c>
      <c r="L2665" s="6" t="str">
        <f>IF(MOD(Tabelle1[[#This Row],[Datum]],7)=1,SUMIF(Tabelle1[Datum],"&lt;="&amp;Tabelle1[[#This Row],[Datum]],Tabelle1[Stunde]),"")</f>
        <v/>
      </c>
    </row>
    <row r="2666" spans="2:12" hidden="1">
      <c r="B2666">
        <f>IF(Tabelle1[[#This Row],[Datum]]&lt;1,"",YEAR(Tabelle1[[#This Row],[Datum]]))</f>
        <v>2032</v>
      </c>
      <c r="C2666">
        <f>IF(Tabelle1[[#This Row],[Datum]]&lt;1,"",MONTH(Tabelle1[[#This Row],[Datum]]))</f>
        <v>4</v>
      </c>
      <c r="D2666" t="str">
        <f>IF(Tabelle1[[#This Row],[Verdienst]]="","",_xlfn.ISOWEEKNUM(Tabelle1[[#This Row],[Datum]]))</f>
        <v/>
      </c>
      <c r="E2666" s="5">
        <v>48320</v>
      </c>
      <c r="F2666" s="4"/>
      <c r="G2666" s="4"/>
      <c r="I2666" s="6" t="str">
        <f>IF(Tabelle1[[#This Row],[Beginn]]&lt;1,"",IF(OR(Tabelle1[[#This Row],[Beginn]]="Urlaub",Tabelle1[[#This Row],[Beginn]]="Krank",Tabelle1[[#This Row],[Beginn]]="Feiertag"),8/24,Tabelle1[[#This Row],[Ende]]-Tabelle1[[#This Row],[Beginn]]-Tabelle1[[#This Row],[Pause]]))</f>
        <v/>
      </c>
      <c r="J2666" s="2" t="str">
        <f>IF(ISNUMBER(Tabelle1[[#This Row],[Stunde]]),IF(Tabelle1[[#This Row],[Stunde]]&gt;0,Tabelle1[[#This Row],[Stunde]]*$J$1*24,""),"")</f>
        <v/>
      </c>
      <c r="K2666" t="str">
        <f>IF(MOD(Tabelle1[[#This Row],[Datum]],7)=1,SUMIF(Tabelle1[Datum],"&lt;="&amp;Tabelle1[[#This Row],[Datum]],Tabelle1[Betrag]),"")</f>
        <v/>
      </c>
      <c r="L2666" s="6" t="str">
        <f>IF(MOD(Tabelle1[[#This Row],[Datum]],7)=1,SUMIF(Tabelle1[Datum],"&lt;="&amp;Tabelle1[[#This Row],[Datum]],Tabelle1[Stunde]),"")</f>
        <v/>
      </c>
    </row>
    <row r="2667" spans="2:12" hidden="1">
      <c r="B2667">
        <f>IF(Tabelle1[[#This Row],[Datum]]&lt;1,"",YEAR(Tabelle1[[#This Row],[Datum]]))</f>
        <v>2032</v>
      </c>
      <c r="C2667">
        <f>IF(Tabelle1[[#This Row],[Datum]]&lt;1,"",MONTH(Tabelle1[[#This Row],[Datum]]))</f>
        <v>4</v>
      </c>
      <c r="D2667" t="str">
        <f>IF(Tabelle1[[#This Row],[Verdienst]]="","",_xlfn.ISOWEEKNUM(Tabelle1[[#This Row],[Datum]]))</f>
        <v/>
      </c>
      <c r="E2667" s="5">
        <v>48321</v>
      </c>
      <c r="F2667" s="4"/>
      <c r="G2667" s="4"/>
      <c r="I2667" s="6" t="str">
        <f>IF(Tabelle1[[#This Row],[Beginn]]&lt;1,"",IF(OR(Tabelle1[[#This Row],[Beginn]]="Urlaub",Tabelle1[[#This Row],[Beginn]]="Krank",Tabelle1[[#This Row],[Beginn]]="Feiertag"),8/24,Tabelle1[[#This Row],[Ende]]-Tabelle1[[#This Row],[Beginn]]-Tabelle1[[#This Row],[Pause]]))</f>
        <v/>
      </c>
      <c r="J2667" s="2" t="str">
        <f>IF(ISNUMBER(Tabelle1[[#This Row],[Stunde]]),IF(Tabelle1[[#This Row],[Stunde]]&gt;0,Tabelle1[[#This Row],[Stunde]]*$J$1*24,""),"")</f>
        <v/>
      </c>
      <c r="K2667" t="str">
        <f>IF(MOD(Tabelle1[[#This Row],[Datum]],7)=1,SUMIF(Tabelle1[Datum],"&lt;="&amp;Tabelle1[[#This Row],[Datum]],Tabelle1[Betrag]),"")</f>
        <v/>
      </c>
      <c r="L2667" s="6" t="str">
        <f>IF(MOD(Tabelle1[[#This Row],[Datum]],7)=1,SUMIF(Tabelle1[Datum],"&lt;="&amp;Tabelle1[[#This Row],[Datum]],Tabelle1[Stunde]),"")</f>
        <v/>
      </c>
    </row>
    <row r="2668" spans="2:12" hidden="1">
      <c r="B2668">
        <f>IF(Tabelle1[[#This Row],[Datum]]&lt;1,"",YEAR(Tabelle1[[#This Row],[Datum]]))</f>
        <v>2032</v>
      </c>
      <c r="C2668">
        <f>IF(Tabelle1[[#This Row],[Datum]]&lt;1,"",MONTH(Tabelle1[[#This Row],[Datum]]))</f>
        <v>4</v>
      </c>
      <c r="D2668">
        <f>IF(Tabelle1[[#This Row],[Verdienst]]="","",_xlfn.ISOWEEKNUM(Tabelle1[[#This Row],[Datum]]))</f>
        <v>16</v>
      </c>
      <c r="E2668" s="5">
        <v>48322</v>
      </c>
      <c r="F2668" s="4"/>
      <c r="G2668" s="4"/>
      <c r="I2668" s="6" t="str">
        <f>IF(Tabelle1[[#This Row],[Beginn]]&lt;1,"",IF(OR(Tabelle1[[#This Row],[Beginn]]="Urlaub",Tabelle1[[#This Row],[Beginn]]="Krank",Tabelle1[[#This Row],[Beginn]]="Feiertag"),8/24,Tabelle1[[#This Row],[Ende]]-Tabelle1[[#This Row],[Beginn]]-Tabelle1[[#This Row],[Pause]]))</f>
        <v/>
      </c>
      <c r="J2668" s="2" t="str">
        <f>IF(ISNUMBER(Tabelle1[[#This Row],[Stunde]]),IF(Tabelle1[[#This Row],[Stunde]]&gt;0,Tabelle1[[#This Row],[Stunde]]*$J$1*24,""),"")</f>
        <v/>
      </c>
      <c r="K2668">
        <f>IF(MOD(Tabelle1[[#This Row],[Datum]],7)=1,SUMIF(Tabelle1[Datum],"&lt;="&amp;Tabelle1[[#This Row],[Datum]],Tabelle1[Betrag]),"")</f>
        <v>506.55999999999995</v>
      </c>
      <c r="L2668" s="6">
        <f>IF(MOD(Tabelle1[[#This Row],[Datum]],7)=1,SUMIF(Tabelle1[Datum],"&lt;="&amp;Tabelle1[[#This Row],[Datum]],Tabelle1[Stunde]),"")</f>
        <v>1.3333333333333333</v>
      </c>
    </row>
    <row r="2669" spans="2:12" hidden="1">
      <c r="B2669">
        <f>IF(Tabelle1[[#This Row],[Datum]]&lt;1,"",YEAR(Tabelle1[[#This Row],[Datum]]))</f>
        <v>2032</v>
      </c>
      <c r="C2669">
        <f>IF(Tabelle1[[#This Row],[Datum]]&lt;1,"",MONTH(Tabelle1[[#This Row],[Datum]]))</f>
        <v>4</v>
      </c>
      <c r="D2669" t="str">
        <f>IF(Tabelle1[[#This Row],[Verdienst]]="","",_xlfn.ISOWEEKNUM(Tabelle1[[#This Row],[Datum]]))</f>
        <v/>
      </c>
      <c r="E2669" s="5">
        <v>48323</v>
      </c>
      <c r="F2669" s="4"/>
      <c r="G2669" s="4"/>
      <c r="I2669" s="6" t="str">
        <f>IF(Tabelle1[[#This Row],[Beginn]]&lt;1,"",IF(OR(Tabelle1[[#This Row],[Beginn]]="Urlaub",Tabelle1[[#This Row],[Beginn]]="Krank",Tabelle1[[#This Row],[Beginn]]="Feiertag"),8/24,Tabelle1[[#This Row],[Ende]]-Tabelle1[[#This Row],[Beginn]]-Tabelle1[[#This Row],[Pause]]))</f>
        <v/>
      </c>
      <c r="J2669" s="2" t="str">
        <f>IF(ISNUMBER(Tabelle1[[#This Row],[Stunde]]),IF(Tabelle1[[#This Row],[Stunde]]&gt;0,Tabelle1[[#This Row],[Stunde]]*$J$1*24,""),"")</f>
        <v/>
      </c>
      <c r="K2669" t="str">
        <f>IF(MOD(Tabelle1[[#This Row],[Datum]],7)=1,SUMIF(Tabelle1[Datum],"&lt;="&amp;Tabelle1[[#This Row],[Datum]],Tabelle1[Betrag]),"")</f>
        <v/>
      </c>
      <c r="L2669" s="6" t="str">
        <f>IF(MOD(Tabelle1[[#This Row],[Datum]],7)=1,SUMIF(Tabelle1[Datum],"&lt;="&amp;Tabelle1[[#This Row],[Datum]],Tabelle1[Stunde]),"")</f>
        <v/>
      </c>
    </row>
    <row r="2670" spans="2:12" hidden="1">
      <c r="B2670">
        <f>IF(Tabelle1[[#This Row],[Datum]]&lt;1,"",YEAR(Tabelle1[[#This Row],[Datum]]))</f>
        <v>2032</v>
      </c>
      <c r="C2670">
        <f>IF(Tabelle1[[#This Row],[Datum]]&lt;1,"",MONTH(Tabelle1[[#This Row],[Datum]]))</f>
        <v>4</v>
      </c>
      <c r="D2670" t="str">
        <f>IF(Tabelle1[[#This Row],[Verdienst]]="","",_xlfn.ISOWEEKNUM(Tabelle1[[#This Row],[Datum]]))</f>
        <v/>
      </c>
      <c r="E2670" s="5">
        <v>48324</v>
      </c>
      <c r="F2670" s="4"/>
      <c r="G2670" s="4"/>
      <c r="I2670" s="6" t="str">
        <f>IF(Tabelle1[[#This Row],[Beginn]]&lt;1,"",IF(OR(Tabelle1[[#This Row],[Beginn]]="Urlaub",Tabelle1[[#This Row],[Beginn]]="Krank",Tabelle1[[#This Row],[Beginn]]="Feiertag"),8/24,Tabelle1[[#This Row],[Ende]]-Tabelle1[[#This Row],[Beginn]]-Tabelle1[[#This Row],[Pause]]))</f>
        <v/>
      </c>
      <c r="J2670" s="2" t="str">
        <f>IF(ISNUMBER(Tabelle1[[#This Row],[Stunde]]),IF(Tabelle1[[#This Row],[Stunde]]&gt;0,Tabelle1[[#This Row],[Stunde]]*$J$1*24,""),"")</f>
        <v/>
      </c>
      <c r="K2670" t="str">
        <f>IF(MOD(Tabelle1[[#This Row],[Datum]],7)=1,SUMIF(Tabelle1[Datum],"&lt;="&amp;Tabelle1[[#This Row],[Datum]],Tabelle1[Betrag]),"")</f>
        <v/>
      </c>
      <c r="L2670" s="6" t="str">
        <f>IF(MOD(Tabelle1[[#This Row],[Datum]],7)=1,SUMIF(Tabelle1[Datum],"&lt;="&amp;Tabelle1[[#This Row],[Datum]],Tabelle1[Stunde]),"")</f>
        <v/>
      </c>
    </row>
    <row r="2671" spans="2:12" hidden="1">
      <c r="B2671">
        <f>IF(Tabelle1[[#This Row],[Datum]]&lt;1,"",YEAR(Tabelle1[[#This Row],[Datum]]))</f>
        <v>2032</v>
      </c>
      <c r="C2671">
        <f>IF(Tabelle1[[#This Row],[Datum]]&lt;1,"",MONTH(Tabelle1[[#This Row],[Datum]]))</f>
        <v>4</v>
      </c>
      <c r="D2671" t="str">
        <f>IF(Tabelle1[[#This Row],[Verdienst]]="","",_xlfn.ISOWEEKNUM(Tabelle1[[#This Row],[Datum]]))</f>
        <v/>
      </c>
      <c r="E2671" s="5">
        <v>48325</v>
      </c>
      <c r="F2671" s="4"/>
      <c r="G2671" s="4"/>
      <c r="I2671" s="6" t="str">
        <f>IF(Tabelle1[[#This Row],[Beginn]]&lt;1,"",IF(OR(Tabelle1[[#This Row],[Beginn]]="Urlaub",Tabelle1[[#This Row],[Beginn]]="Krank",Tabelle1[[#This Row],[Beginn]]="Feiertag"),8/24,Tabelle1[[#This Row],[Ende]]-Tabelle1[[#This Row],[Beginn]]-Tabelle1[[#This Row],[Pause]]))</f>
        <v/>
      </c>
      <c r="J2671" s="2" t="str">
        <f>IF(ISNUMBER(Tabelle1[[#This Row],[Stunde]]),IF(Tabelle1[[#This Row],[Stunde]]&gt;0,Tabelle1[[#This Row],[Stunde]]*$J$1*24,""),"")</f>
        <v/>
      </c>
      <c r="K2671" t="str">
        <f>IF(MOD(Tabelle1[[#This Row],[Datum]],7)=1,SUMIF(Tabelle1[Datum],"&lt;="&amp;Tabelle1[[#This Row],[Datum]],Tabelle1[Betrag]),"")</f>
        <v/>
      </c>
      <c r="L2671" s="6" t="str">
        <f>IF(MOD(Tabelle1[[#This Row],[Datum]],7)=1,SUMIF(Tabelle1[Datum],"&lt;="&amp;Tabelle1[[#This Row],[Datum]],Tabelle1[Stunde]),"")</f>
        <v/>
      </c>
    </row>
    <row r="2672" spans="2:12" hidden="1">
      <c r="B2672">
        <f>IF(Tabelle1[[#This Row],[Datum]]&lt;1,"",YEAR(Tabelle1[[#This Row],[Datum]]))</f>
        <v>2032</v>
      </c>
      <c r="C2672">
        <f>IF(Tabelle1[[#This Row],[Datum]]&lt;1,"",MONTH(Tabelle1[[#This Row],[Datum]]))</f>
        <v>4</v>
      </c>
      <c r="D2672" t="str">
        <f>IF(Tabelle1[[#This Row],[Verdienst]]="","",_xlfn.ISOWEEKNUM(Tabelle1[[#This Row],[Datum]]))</f>
        <v/>
      </c>
      <c r="E2672" s="5">
        <v>48326</v>
      </c>
      <c r="F2672" s="4"/>
      <c r="G2672" s="4"/>
      <c r="I2672" s="6" t="str">
        <f>IF(Tabelle1[[#This Row],[Beginn]]&lt;1,"",IF(OR(Tabelle1[[#This Row],[Beginn]]="Urlaub",Tabelle1[[#This Row],[Beginn]]="Krank",Tabelle1[[#This Row],[Beginn]]="Feiertag"),8/24,Tabelle1[[#This Row],[Ende]]-Tabelle1[[#This Row],[Beginn]]-Tabelle1[[#This Row],[Pause]]))</f>
        <v/>
      </c>
      <c r="J2672" s="2" t="str">
        <f>IF(ISNUMBER(Tabelle1[[#This Row],[Stunde]]),IF(Tabelle1[[#This Row],[Stunde]]&gt;0,Tabelle1[[#This Row],[Stunde]]*$J$1*24,""),"")</f>
        <v/>
      </c>
      <c r="K2672" t="str">
        <f>IF(MOD(Tabelle1[[#This Row],[Datum]],7)=1,SUMIF(Tabelle1[Datum],"&lt;="&amp;Tabelle1[[#This Row],[Datum]],Tabelle1[Betrag]),"")</f>
        <v/>
      </c>
      <c r="L2672" s="6" t="str">
        <f>IF(MOD(Tabelle1[[#This Row],[Datum]],7)=1,SUMIF(Tabelle1[Datum],"&lt;="&amp;Tabelle1[[#This Row],[Datum]],Tabelle1[Stunde]),"")</f>
        <v/>
      </c>
    </row>
    <row r="2673" spans="2:12" hidden="1">
      <c r="B2673">
        <f>IF(Tabelle1[[#This Row],[Datum]]&lt;1,"",YEAR(Tabelle1[[#This Row],[Datum]]))</f>
        <v>2032</v>
      </c>
      <c r="C2673">
        <f>IF(Tabelle1[[#This Row],[Datum]]&lt;1,"",MONTH(Tabelle1[[#This Row],[Datum]]))</f>
        <v>4</v>
      </c>
      <c r="D2673" t="str">
        <f>IF(Tabelle1[[#This Row],[Verdienst]]="","",_xlfn.ISOWEEKNUM(Tabelle1[[#This Row],[Datum]]))</f>
        <v/>
      </c>
      <c r="E2673" s="5">
        <v>48327</v>
      </c>
      <c r="F2673" s="4"/>
      <c r="G2673" s="4"/>
      <c r="I2673" s="6" t="str">
        <f>IF(Tabelle1[[#This Row],[Beginn]]&lt;1,"",IF(OR(Tabelle1[[#This Row],[Beginn]]="Urlaub",Tabelle1[[#This Row],[Beginn]]="Krank",Tabelle1[[#This Row],[Beginn]]="Feiertag"),8/24,Tabelle1[[#This Row],[Ende]]-Tabelle1[[#This Row],[Beginn]]-Tabelle1[[#This Row],[Pause]]))</f>
        <v/>
      </c>
      <c r="J2673" s="2" t="str">
        <f>IF(ISNUMBER(Tabelle1[[#This Row],[Stunde]]),IF(Tabelle1[[#This Row],[Stunde]]&gt;0,Tabelle1[[#This Row],[Stunde]]*$J$1*24,""),"")</f>
        <v/>
      </c>
      <c r="K2673" t="str">
        <f>IF(MOD(Tabelle1[[#This Row],[Datum]],7)=1,SUMIF(Tabelle1[Datum],"&lt;="&amp;Tabelle1[[#This Row],[Datum]],Tabelle1[Betrag]),"")</f>
        <v/>
      </c>
      <c r="L2673" s="6" t="str">
        <f>IF(MOD(Tabelle1[[#This Row],[Datum]],7)=1,SUMIF(Tabelle1[Datum],"&lt;="&amp;Tabelle1[[#This Row],[Datum]],Tabelle1[Stunde]),"")</f>
        <v/>
      </c>
    </row>
    <row r="2674" spans="2:12" hidden="1">
      <c r="B2674">
        <f>IF(Tabelle1[[#This Row],[Datum]]&lt;1,"",YEAR(Tabelle1[[#This Row],[Datum]]))</f>
        <v>2032</v>
      </c>
      <c r="C2674">
        <f>IF(Tabelle1[[#This Row],[Datum]]&lt;1,"",MONTH(Tabelle1[[#This Row],[Datum]]))</f>
        <v>4</v>
      </c>
      <c r="D2674" t="str">
        <f>IF(Tabelle1[[#This Row],[Verdienst]]="","",_xlfn.ISOWEEKNUM(Tabelle1[[#This Row],[Datum]]))</f>
        <v/>
      </c>
      <c r="E2674" s="5">
        <v>48328</v>
      </c>
      <c r="F2674" s="4"/>
      <c r="G2674" s="4"/>
      <c r="I2674" s="6" t="str">
        <f>IF(Tabelle1[[#This Row],[Beginn]]&lt;1,"",IF(OR(Tabelle1[[#This Row],[Beginn]]="Urlaub",Tabelle1[[#This Row],[Beginn]]="Krank",Tabelle1[[#This Row],[Beginn]]="Feiertag"),8/24,Tabelle1[[#This Row],[Ende]]-Tabelle1[[#This Row],[Beginn]]-Tabelle1[[#This Row],[Pause]]))</f>
        <v/>
      </c>
      <c r="J2674" s="2" t="str">
        <f>IF(ISNUMBER(Tabelle1[[#This Row],[Stunde]]),IF(Tabelle1[[#This Row],[Stunde]]&gt;0,Tabelle1[[#This Row],[Stunde]]*$J$1*24,""),"")</f>
        <v/>
      </c>
      <c r="K2674" t="str">
        <f>IF(MOD(Tabelle1[[#This Row],[Datum]],7)=1,SUMIF(Tabelle1[Datum],"&lt;="&amp;Tabelle1[[#This Row],[Datum]],Tabelle1[Betrag]),"")</f>
        <v/>
      </c>
      <c r="L2674" s="6" t="str">
        <f>IF(MOD(Tabelle1[[#This Row],[Datum]],7)=1,SUMIF(Tabelle1[Datum],"&lt;="&amp;Tabelle1[[#This Row],[Datum]],Tabelle1[Stunde]),"")</f>
        <v/>
      </c>
    </row>
    <row r="2675" spans="2:12" hidden="1">
      <c r="B2675">
        <f>IF(Tabelle1[[#This Row],[Datum]]&lt;1,"",YEAR(Tabelle1[[#This Row],[Datum]]))</f>
        <v>2032</v>
      </c>
      <c r="C2675">
        <f>IF(Tabelle1[[#This Row],[Datum]]&lt;1,"",MONTH(Tabelle1[[#This Row],[Datum]]))</f>
        <v>4</v>
      </c>
      <c r="D2675">
        <f>IF(Tabelle1[[#This Row],[Verdienst]]="","",_xlfn.ISOWEEKNUM(Tabelle1[[#This Row],[Datum]]))</f>
        <v>17</v>
      </c>
      <c r="E2675" s="5">
        <v>48329</v>
      </c>
      <c r="F2675" s="4"/>
      <c r="G2675" s="4"/>
      <c r="I2675" s="6" t="str">
        <f>IF(Tabelle1[[#This Row],[Beginn]]&lt;1,"",IF(OR(Tabelle1[[#This Row],[Beginn]]="Urlaub",Tabelle1[[#This Row],[Beginn]]="Krank",Tabelle1[[#This Row],[Beginn]]="Feiertag"),8/24,Tabelle1[[#This Row],[Ende]]-Tabelle1[[#This Row],[Beginn]]-Tabelle1[[#This Row],[Pause]]))</f>
        <v/>
      </c>
      <c r="J2675" s="2" t="str">
        <f>IF(ISNUMBER(Tabelle1[[#This Row],[Stunde]]),IF(Tabelle1[[#This Row],[Stunde]]&gt;0,Tabelle1[[#This Row],[Stunde]]*$J$1*24,""),"")</f>
        <v/>
      </c>
      <c r="K2675">
        <f>IF(MOD(Tabelle1[[#This Row],[Datum]],7)=1,SUMIF(Tabelle1[Datum],"&lt;="&amp;Tabelle1[[#This Row],[Datum]],Tabelle1[Betrag]),"")</f>
        <v>506.55999999999995</v>
      </c>
      <c r="L2675" s="6">
        <f>IF(MOD(Tabelle1[[#This Row],[Datum]],7)=1,SUMIF(Tabelle1[Datum],"&lt;="&amp;Tabelle1[[#This Row],[Datum]],Tabelle1[Stunde]),"")</f>
        <v>1.3333333333333333</v>
      </c>
    </row>
    <row r="2676" spans="2:12" hidden="1">
      <c r="B2676">
        <f>IF(Tabelle1[[#This Row],[Datum]]&lt;1,"",YEAR(Tabelle1[[#This Row],[Datum]]))</f>
        <v>2032</v>
      </c>
      <c r="C2676">
        <f>IF(Tabelle1[[#This Row],[Datum]]&lt;1,"",MONTH(Tabelle1[[#This Row],[Datum]]))</f>
        <v>4</v>
      </c>
      <c r="D2676" t="str">
        <f>IF(Tabelle1[[#This Row],[Verdienst]]="","",_xlfn.ISOWEEKNUM(Tabelle1[[#This Row],[Datum]]))</f>
        <v/>
      </c>
      <c r="E2676" s="5">
        <v>48330</v>
      </c>
      <c r="F2676" s="4"/>
      <c r="G2676" s="4"/>
      <c r="I2676" s="6" t="str">
        <f>IF(Tabelle1[[#This Row],[Beginn]]&lt;1,"",IF(OR(Tabelle1[[#This Row],[Beginn]]="Urlaub",Tabelle1[[#This Row],[Beginn]]="Krank",Tabelle1[[#This Row],[Beginn]]="Feiertag"),8/24,Tabelle1[[#This Row],[Ende]]-Tabelle1[[#This Row],[Beginn]]-Tabelle1[[#This Row],[Pause]]))</f>
        <v/>
      </c>
      <c r="J2676" s="2" t="str">
        <f>IF(ISNUMBER(Tabelle1[[#This Row],[Stunde]]),IF(Tabelle1[[#This Row],[Stunde]]&gt;0,Tabelle1[[#This Row],[Stunde]]*$J$1*24,""),"")</f>
        <v/>
      </c>
      <c r="K2676" t="str">
        <f>IF(MOD(Tabelle1[[#This Row],[Datum]],7)=1,SUMIF(Tabelle1[Datum],"&lt;="&amp;Tabelle1[[#This Row],[Datum]],Tabelle1[Betrag]),"")</f>
        <v/>
      </c>
      <c r="L2676" s="6" t="str">
        <f>IF(MOD(Tabelle1[[#This Row],[Datum]],7)=1,SUMIF(Tabelle1[Datum],"&lt;="&amp;Tabelle1[[#This Row],[Datum]],Tabelle1[Stunde]),"")</f>
        <v/>
      </c>
    </row>
    <row r="2677" spans="2:12" hidden="1">
      <c r="B2677">
        <f>IF(Tabelle1[[#This Row],[Datum]]&lt;1,"",YEAR(Tabelle1[[#This Row],[Datum]]))</f>
        <v>2032</v>
      </c>
      <c r="C2677">
        <f>IF(Tabelle1[[#This Row],[Datum]]&lt;1,"",MONTH(Tabelle1[[#This Row],[Datum]]))</f>
        <v>4</v>
      </c>
      <c r="D2677" t="str">
        <f>IF(Tabelle1[[#This Row],[Verdienst]]="","",_xlfn.ISOWEEKNUM(Tabelle1[[#This Row],[Datum]]))</f>
        <v/>
      </c>
      <c r="E2677" s="5">
        <v>48331</v>
      </c>
      <c r="F2677" s="4"/>
      <c r="G2677" s="4"/>
      <c r="I2677" s="6" t="str">
        <f>IF(Tabelle1[[#This Row],[Beginn]]&lt;1,"",IF(OR(Tabelle1[[#This Row],[Beginn]]="Urlaub",Tabelle1[[#This Row],[Beginn]]="Krank",Tabelle1[[#This Row],[Beginn]]="Feiertag"),8/24,Tabelle1[[#This Row],[Ende]]-Tabelle1[[#This Row],[Beginn]]-Tabelle1[[#This Row],[Pause]]))</f>
        <v/>
      </c>
      <c r="J2677" s="2" t="str">
        <f>IF(ISNUMBER(Tabelle1[[#This Row],[Stunde]]),IF(Tabelle1[[#This Row],[Stunde]]&gt;0,Tabelle1[[#This Row],[Stunde]]*$J$1*24,""),"")</f>
        <v/>
      </c>
      <c r="K2677" t="str">
        <f>IF(MOD(Tabelle1[[#This Row],[Datum]],7)=1,SUMIF(Tabelle1[Datum],"&lt;="&amp;Tabelle1[[#This Row],[Datum]],Tabelle1[Betrag]),"")</f>
        <v/>
      </c>
      <c r="L2677" s="6" t="str">
        <f>IF(MOD(Tabelle1[[#This Row],[Datum]],7)=1,SUMIF(Tabelle1[Datum],"&lt;="&amp;Tabelle1[[#This Row],[Datum]],Tabelle1[Stunde]),"")</f>
        <v/>
      </c>
    </row>
    <row r="2678" spans="2:12" hidden="1">
      <c r="B2678">
        <f>IF(Tabelle1[[#This Row],[Datum]]&lt;1,"",YEAR(Tabelle1[[#This Row],[Datum]]))</f>
        <v>2032</v>
      </c>
      <c r="C2678">
        <f>IF(Tabelle1[[#This Row],[Datum]]&lt;1,"",MONTH(Tabelle1[[#This Row],[Datum]]))</f>
        <v>4</v>
      </c>
      <c r="D2678" t="str">
        <f>IF(Tabelle1[[#This Row],[Verdienst]]="","",_xlfn.ISOWEEKNUM(Tabelle1[[#This Row],[Datum]]))</f>
        <v/>
      </c>
      <c r="E2678" s="5">
        <v>48332</v>
      </c>
      <c r="F2678" s="4"/>
      <c r="G2678" s="4"/>
      <c r="I2678" s="6" t="str">
        <f>IF(Tabelle1[[#This Row],[Beginn]]&lt;1,"",IF(OR(Tabelle1[[#This Row],[Beginn]]="Urlaub",Tabelle1[[#This Row],[Beginn]]="Krank",Tabelle1[[#This Row],[Beginn]]="Feiertag"),8/24,Tabelle1[[#This Row],[Ende]]-Tabelle1[[#This Row],[Beginn]]-Tabelle1[[#This Row],[Pause]]))</f>
        <v/>
      </c>
      <c r="J2678" s="2" t="str">
        <f>IF(ISNUMBER(Tabelle1[[#This Row],[Stunde]]),IF(Tabelle1[[#This Row],[Stunde]]&gt;0,Tabelle1[[#This Row],[Stunde]]*$J$1*24,""),"")</f>
        <v/>
      </c>
      <c r="K2678" t="str">
        <f>IF(MOD(Tabelle1[[#This Row],[Datum]],7)=1,SUMIF(Tabelle1[Datum],"&lt;="&amp;Tabelle1[[#This Row],[Datum]],Tabelle1[Betrag]),"")</f>
        <v/>
      </c>
      <c r="L2678" s="6" t="str">
        <f>IF(MOD(Tabelle1[[#This Row],[Datum]],7)=1,SUMIF(Tabelle1[Datum],"&lt;="&amp;Tabelle1[[#This Row],[Datum]],Tabelle1[Stunde]),"")</f>
        <v/>
      </c>
    </row>
    <row r="2679" spans="2:12" hidden="1">
      <c r="B2679">
        <f>IF(Tabelle1[[#This Row],[Datum]]&lt;1,"",YEAR(Tabelle1[[#This Row],[Datum]]))</f>
        <v>2032</v>
      </c>
      <c r="C2679">
        <f>IF(Tabelle1[[#This Row],[Datum]]&lt;1,"",MONTH(Tabelle1[[#This Row],[Datum]]))</f>
        <v>4</v>
      </c>
      <c r="D2679" t="str">
        <f>IF(Tabelle1[[#This Row],[Verdienst]]="","",_xlfn.ISOWEEKNUM(Tabelle1[[#This Row],[Datum]]))</f>
        <v/>
      </c>
      <c r="E2679" s="5">
        <v>48333</v>
      </c>
      <c r="F2679" s="4"/>
      <c r="G2679" s="4"/>
      <c r="I2679" s="6" t="str">
        <f>IF(Tabelle1[[#This Row],[Beginn]]&lt;1,"",IF(OR(Tabelle1[[#This Row],[Beginn]]="Urlaub",Tabelle1[[#This Row],[Beginn]]="Krank",Tabelle1[[#This Row],[Beginn]]="Feiertag"),8/24,Tabelle1[[#This Row],[Ende]]-Tabelle1[[#This Row],[Beginn]]-Tabelle1[[#This Row],[Pause]]))</f>
        <v/>
      </c>
      <c r="J2679" s="2" t="str">
        <f>IF(ISNUMBER(Tabelle1[[#This Row],[Stunde]]),IF(Tabelle1[[#This Row],[Stunde]]&gt;0,Tabelle1[[#This Row],[Stunde]]*$J$1*24,""),"")</f>
        <v/>
      </c>
      <c r="K2679" t="str">
        <f>IF(MOD(Tabelle1[[#This Row],[Datum]],7)=1,SUMIF(Tabelle1[Datum],"&lt;="&amp;Tabelle1[[#This Row],[Datum]],Tabelle1[Betrag]),"")</f>
        <v/>
      </c>
      <c r="L2679" s="6" t="str">
        <f>IF(MOD(Tabelle1[[#This Row],[Datum]],7)=1,SUMIF(Tabelle1[Datum],"&lt;="&amp;Tabelle1[[#This Row],[Datum]],Tabelle1[Stunde]),"")</f>
        <v/>
      </c>
    </row>
    <row r="2680" spans="2:12" hidden="1">
      <c r="B2680">
        <f>IF(Tabelle1[[#This Row],[Datum]]&lt;1,"",YEAR(Tabelle1[[#This Row],[Datum]]))</f>
        <v>2032</v>
      </c>
      <c r="C2680">
        <f>IF(Tabelle1[[#This Row],[Datum]]&lt;1,"",MONTH(Tabelle1[[#This Row],[Datum]]))</f>
        <v>4</v>
      </c>
      <c r="D2680" t="str">
        <f>IF(Tabelle1[[#This Row],[Verdienst]]="","",_xlfn.ISOWEEKNUM(Tabelle1[[#This Row],[Datum]]))</f>
        <v/>
      </c>
      <c r="E2680" s="5">
        <v>48334</v>
      </c>
      <c r="F2680" s="4"/>
      <c r="G2680" s="4"/>
      <c r="I2680" s="6" t="str">
        <f>IF(Tabelle1[[#This Row],[Beginn]]&lt;1,"",IF(OR(Tabelle1[[#This Row],[Beginn]]="Urlaub",Tabelle1[[#This Row],[Beginn]]="Krank",Tabelle1[[#This Row],[Beginn]]="Feiertag"),8/24,Tabelle1[[#This Row],[Ende]]-Tabelle1[[#This Row],[Beginn]]-Tabelle1[[#This Row],[Pause]]))</f>
        <v/>
      </c>
      <c r="J2680" s="2" t="str">
        <f>IF(ISNUMBER(Tabelle1[[#This Row],[Stunde]]),IF(Tabelle1[[#This Row],[Stunde]]&gt;0,Tabelle1[[#This Row],[Stunde]]*$J$1*24,""),"")</f>
        <v/>
      </c>
      <c r="K2680" t="str">
        <f>IF(MOD(Tabelle1[[#This Row],[Datum]],7)=1,SUMIF(Tabelle1[Datum],"&lt;="&amp;Tabelle1[[#This Row],[Datum]],Tabelle1[Betrag]),"")</f>
        <v/>
      </c>
      <c r="L2680" s="6" t="str">
        <f>IF(MOD(Tabelle1[[#This Row],[Datum]],7)=1,SUMIF(Tabelle1[Datum],"&lt;="&amp;Tabelle1[[#This Row],[Datum]],Tabelle1[Stunde]),"")</f>
        <v/>
      </c>
    </row>
    <row r="2681" spans="2:12" hidden="1">
      <c r="B2681">
        <f>IF(Tabelle1[[#This Row],[Datum]]&lt;1,"",YEAR(Tabelle1[[#This Row],[Datum]]))</f>
        <v>2032</v>
      </c>
      <c r="C2681">
        <f>IF(Tabelle1[[#This Row],[Datum]]&lt;1,"",MONTH(Tabelle1[[#This Row],[Datum]]))</f>
        <v>5</v>
      </c>
      <c r="D2681" t="str">
        <f>IF(Tabelle1[[#This Row],[Verdienst]]="","",_xlfn.ISOWEEKNUM(Tabelle1[[#This Row],[Datum]]))</f>
        <v/>
      </c>
      <c r="E2681" s="5">
        <v>48335</v>
      </c>
      <c r="F2681" s="4"/>
      <c r="G2681" s="4"/>
      <c r="I2681" s="6" t="str">
        <f>IF(Tabelle1[[#This Row],[Beginn]]&lt;1,"",IF(OR(Tabelle1[[#This Row],[Beginn]]="Urlaub",Tabelle1[[#This Row],[Beginn]]="Krank",Tabelle1[[#This Row],[Beginn]]="Feiertag"),8/24,Tabelle1[[#This Row],[Ende]]-Tabelle1[[#This Row],[Beginn]]-Tabelle1[[#This Row],[Pause]]))</f>
        <v/>
      </c>
      <c r="J2681" s="2" t="str">
        <f>IF(ISNUMBER(Tabelle1[[#This Row],[Stunde]]),IF(Tabelle1[[#This Row],[Stunde]]&gt;0,Tabelle1[[#This Row],[Stunde]]*$J$1*24,""),"")</f>
        <v/>
      </c>
      <c r="K2681" t="str">
        <f>IF(MOD(Tabelle1[[#This Row],[Datum]],7)=1,SUMIF(Tabelle1[Datum],"&lt;="&amp;Tabelle1[[#This Row],[Datum]],Tabelle1[Betrag]),"")</f>
        <v/>
      </c>
      <c r="L2681" s="6" t="str">
        <f>IF(MOD(Tabelle1[[#This Row],[Datum]],7)=1,SUMIF(Tabelle1[Datum],"&lt;="&amp;Tabelle1[[#This Row],[Datum]],Tabelle1[Stunde]),"")</f>
        <v/>
      </c>
    </row>
    <row r="2682" spans="2:12" hidden="1">
      <c r="B2682">
        <f>IF(Tabelle1[[#This Row],[Datum]]&lt;1,"",YEAR(Tabelle1[[#This Row],[Datum]]))</f>
        <v>2032</v>
      </c>
      <c r="C2682">
        <f>IF(Tabelle1[[#This Row],[Datum]]&lt;1,"",MONTH(Tabelle1[[#This Row],[Datum]]))</f>
        <v>5</v>
      </c>
      <c r="D2682">
        <f>IF(Tabelle1[[#This Row],[Verdienst]]="","",_xlfn.ISOWEEKNUM(Tabelle1[[#This Row],[Datum]]))</f>
        <v>18</v>
      </c>
      <c r="E2682" s="5">
        <v>48336</v>
      </c>
      <c r="F2682" s="4"/>
      <c r="G2682" s="4"/>
      <c r="I2682" s="6" t="str">
        <f>IF(Tabelle1[[#This Row],[Beginn]]&lt;1,"",IF(OR(Tabelle1[[#This Row],[Beginn]]="Urlaub",Tabelle1[[#This Row],[Beginn]]="Krank",Tabelle1[[#This Row],[Beginn]]="Feiertag"),8/24,Tabelle1[[#This Row],[Ende]]-Tabelle1[[#This Row],[Beginn]]-Tabelle1[[#This Row],[Pause]]))</f>
        <v/>
      </c>
      <c r="J2682" s="2" t="str">
        <f>IF(ISNUMBER(Tabelle1[[#This Row],[Stunde]]),IF(Tabelle1[[#This Row],[Stunde]]&gt;0,Tabelle1[[#This Row],[Stunde]]*$J$1*24,""),"")</f>
        <v/>
      </c>
      <c r="K2682">
        <f>IF(MOD(Tabelle1[[#This Row],[Datum]],7)=1,SUMIF(Tabelle1[Datum],"&lt;="&amp;Tabelle1[[#This Row],[Datum]],Tabelle1[Betrag]),"")</f>
        <v>506.55999999999995</v>
      </c>
      <c r="L2682" s="6">
        <f>IF(MOD(Tabelle1[[#This Row],[Datum]],7)=1,SUMIF(Tabelle1[Datum],"&lt;="&amp;Tabelle1[[#This Row],[Datum]],Tabelle1[Stunde]),"")</f>
        <v>1.3333333333333333</v>
      </c>
    </row>
    <row r="2683" spans="2:12" hidden="1">
      <c r="B2683">
        <f>IF(Tabelle1[[#This Row],[Datum]]&lt;1,"",YEAR(Tabelle1[[#This Row],[Datum]]))</f>
        <v>2032</v>
      </c>
      <c r="C2683">
        <f>IF(Tabelle1[[#This Row],[Datum]]&lt;1,"",MONTH(Tabelle1[[#This Row],[Datum]]))</f>
        <v>5</v>
      </c>
      <c r="D2683" t="str">
        <f>IF(Tabelle1[[#This Row],[Verdienst]]="","",_xlfn.ISOWEEKNUM(Tabelle1[[#This Row],[Datum]]))</f>
        <v/>
      </c>
      <c r="E2683" s="5">
        <v>48337</v>
      </c>
      <c r="F2683" s="4"/>
      <c r="G2683" s="4"/>
      <c r="I2683" s="6" t="str">
        <f>IF(Tabelle1[[#This Row],[Beginn]]&lt;1,"",IF(OR(Tabelle1[[#This Row],[Beginn]]="Urlaub",Tabelle1[[#This Row],[Beginn]]="Krank",Tabelle1[[#This Row],[Beginn]]="Feiertag"),8/24,Tabelle1[[#This Row],[Ende]]-Tabelle1[[#This Row],[Beginn]]-Tabelle1[[#This Row],[Pause]]))</f>
        <v/>
      </c>
      <c r="J2683" s="2" t="str">
        <f>IF(ISNUMBER(Tabelle1[[#This Row],[Stunde]]),IF(Tabelle1[[#This Row],[Stunde]]&gt;0,Tabelle1[[#This Row],[Stunde]]*$J$1*24,""),"")</f>
        <v/>
      </c>
      <c r="K2683" t="str">
        <f>IF(MOD(Tabelle1[[#This Row],[Datum]],7)=1,SUMIF(Tabelle1[Datum],"&lt;="&amp;Tabelle1[[#This Row],[Datum]],Tabelle1[Betrag]),"")</f>
        <v/>
      </c>
      <c r="L2683" s="6" t="str">
        <f>IF(MOD(Tabelle1[[#This Row],[Datum]],7)=1,SUMIF(Tabelle1[Datum],"&lt;="&amp;Tabelle1[[#This Row],[Datum]],Tabelle1[Stunde]),"")</f>
        <v/>
      </c>
    </row>
    <row r="2684" spans="2:12" hidden="1">
      <c r="B2684">
        <f>IF(Tabelle1[[#This Row],[Datum]]&lt;1,"",YEAR(Tabelle1[[#This Row],[Datum]]))</f>
        <v>2032</v>
      </c>
      <c r="C2684">
        <f>IF(Tabelle1[[#This Row],[Datum]]&lt;1,"",MONTH(Tabelle1[[#This Row],[Datum]]))</f>
        <v>5</v>
      </c>
      <c r="D2684" t="str">
        <f>IF(Tabelle1[[#This Row],[Verdienst]]="","",_xlfn.ISOWEEKNUM(Tabelle1[[#This Row],[Datum]]))</f>
        <v/>
      </c>
      <c r="E2684" s="5">
        <v>48338</v>
      </c>
      <c r="F2684" s="4"/>
      <c r="G2684" s="4"/>
      <c r="I2684" s="6" t="str">
        <f>IF(Tabelle1[[#This Row],[Beginn]]&lt;1,"",IF(OR(Tabelle1[[#This Row],[Beginn]]="Urlaub",Tabelle1[[#This Row],[Beginn]]="Krank",Tabelle1[[#This Row],[Beginn]]="Feiertag"),8/24,Tabelle1[[#This Row],[Ende]]-Tabelle1[[#This Row],[Beginn]]-Tabelle1[[#This Row],[Pause]]))</f>
        <v/>
      </c>
      <c r="J2684" s="2" t="str">
        <f>IF(ISNUMBER(Tabelle1[[#This Row],[Stunde]]),IF(Tabelle1[[#This Row],[Stunde]]&gt;0,Tabelle1[[#This Row],[Stunde]]*$J$1*24,""),"")</f>
        <v/>
      </c>
      <c r="K2684" t="str">
        <f>IF(MOD(Tabelle1[[#This Row],[Datum]],7)=1,SUMIF(Tabelle1[Datum],"&lt;="&amp;Tabelle1[[#This Row],[Datum]],Tabelle1[Betrag]),"")</f>
        <v/>
      </c>
      <c r="L2684" s="6" t="str">
        <f>IF(MOD(Tabelle1[[#This Row],[Datum]],7)=1,SUMIF(Tabelle1[Datum],"&lt;="&amp;Tabelle1[[#This Row],[Datum]],Tabelle1[Stunde]),"")</f>
        <v/>
      </c>
    </row>
    <row r="2685" spans="2:12" hidden="1">
      <c r="B2685">
        <f>IF(Tabelle1[[#This Row],[Datum]]&lt;1,"",YEAR(Tabelle1[[#This Row],[Datum]]))</f>
        <v>2032</v>
      </c>
      <c r="C2685">
        <f>IF(Tabelle1[[#This Row],[Datum]]&lt;1,"",MONTH(Tabelle1[[#This Row],[Datum]]))</f>
        <v>5</v>
      </c>
      <c r="D2685" t="str">
        <f>IF(Tabelle1[[#This Row],[Verdienst]]="","",_xlfn.ISOWEEKNUM(Tabelle1[[#This Row],[Datum]]))</f>
        <v/>
      </c>
      <c r="E2685" s="5">
        <v>48339</v>
      </c>
      <c r="F2685" s="4"/>
      <c r="G2685" s="4"/>
      <c r="I2685" s="6" t="str">
        <f>IF(Tabelle1[[#This Row],[Beginn]]&lt;1,"",IF(OR(Tabelle1[[#This Row],[Beginn]]="Urlaub",Tabelle1[[#This Row],[Beginn]]="Krank",Tabelle1[[#This Row],[Beginn]]="Feiertag"),8/24,Tabelle1[[#This Row],[Ende]]-Tabelle1[[#This Row],[Beginn]]-Tabelle1[[#This Row],[Pause]]))</f>
        <v/>
      </c>
      <c r="J2685" s="2" t="str">
        <f>IF(ISNUMBER(Tabelle1[[#This Row],[Stunde]]),IF(Tabelle1[[#This Row],[Stunde]]&gt;0,Tabelle1[[#This Row],[Stunde]]*$J$1*24,""),"")</f>
        <v/>
      </c>
      <c r="K2685" t="str">
        <f>IF(MOD(Tabelle1[[#This Row],[Datum]],7)=1,SUMIF(Tabelle1[Datum],"&lt;="&amp;Tabelle1[[#This Row],[Datum]],Tabelle1[Betrag]),"")</f>
        <v/>
      </c>
      <c r="L2685" s="6" t="str">
        <f>IF(MOD(Tabelle1[[#This Row],[Datum]],7)=1,SUMIF(Tabelle1[Datum],"&lt;="&amp;Tabelle1[[#This Row],[Datum]],Tabelle1[Stunde]),"")</f>
        <v/>
      </c>
    </row>
    <row r="2686" spans="2:12" hidden="1">
      <c r="B2686">
        <f>IF(Tabelle1[[#This Row],[Datum]]&lt;1,"",YEAR(Tabelle1[[#This Row],[Datum]]))</f>
        <v>2032</v>
      </c>
      <c r="C2686">
        <f>IF(Tabelle1[[#This Row],[Datum]]&lt;1,"",MONTH(Tabelle1[[#This Row],[Datum]]))</f>
        <v>5</v>
      </c>
      <c r="D2686" t="str">
        <f>IF(Tabelle1[[#This Row],[Verdienst]]="","",_xlfn.ISOWEEKNUM(Tabelle1[[#This Row],[Datum]]))</f>
        <v/>
      </c>
      <c r="E2686" s="5">
        <v>48340</v>
      </c>
      <c r="F2686" s="4"/>
      <c r="G2686" s="4"/>
      <c r="I2686" s="6" t="str">
        <f>IF(Tabelle1[[#This Row],[Beginn]]&lt;1,"",IF(OR(Tabelle1[[#This Row],[Beginn]]="Urlaub",Tabelle1[[#This Row],[Beginn]]="Krank",Tabelle1[[#This Row],[Beginn]]="Feiertag"),8/24,Tabelle1[[#This Row],[Ende]]-Tabelle1[[#This Row],[Beginn]]-Tabelle1[[#This Row],[Pause]]))</f>
        <v/>
      </c>
      <c r="J2686" s="2" t="str">
        <f>IF(ISNUMBER(Tabelle1[[#This Row],[Stunde]]),IF(Tabelle1[[#This Row],[Stunde]]&gt;0,Tabelle1[[#This Row],[Stunde]]*$J$1*24,""),"")</f>
        <v/>
      </c>
      <c r="K2686" t="str">
        <f>IF(MOD(Tabelle1[[#This Row],[Datum]],7)=1,SUMIF(Tabelle1[Datum],"&lt;="&amp;Tabelle1[[#This Row],[Datum]],Tabelle1[Betrag]),"")</f>
        <v/>
      </c>
      <c r="L2686" s="6" t="str">
        <f>IF(MOD(Tabelle1[[#This Row],[Datum]],7)=1,SUMIF(Tabelle1[Datum],"&lt;="&amp;Tabelle1[[#This Row],[Datum]],Tabelle1[Stunde]),"")</f>
        <v/>
      </c>
    </row>
    <row r="2687" spans="2:12" hidden="1">
      <c r="B2687">
        <f>IF(Tabelle1[[#This Row],[Datum]]&lt;1,"",YEAR(Tabelle1[[#This Row],[Datum]]))</f>
        <v>2032</v>
      </c>
      <c r="C2687">
        <f>IF(Tabelle1[[#This Row],[Datum]]&lt;1,"",MONTH(Tabelle1[[#This Row],[Datum]]))</f>
        <v>5</v>
      </c>
      <c r="D2687" t="str">
        <f>IF(Tabelle1[[#This Row],[Verdienst]]="","",_xlfn.ISOWEEKNUM(Tabelle1[[#This Row],[Datum]]))</f>
        <v/>
      </c>
      <c r="E2687" s="5">
        <v>48341</v>
      </c>
      <c r="F2687" s="4"/>
      <c r="G2687" s="4"/>
      <c r="I2687" s="6" t="str">
        <f>IF(Tabelle1[[#This Row],[Beginn]]&lt;1,"",IF(OR(Tabelle1[[#This Row],[Beginn]]="Urlaub",Tabelle1[[#This Row],[Beginn]]="Krank",Tabelle1[[#This Row],[Beginn]]="Feiertag"),8/24,Tabelle1[[#This Row],[Ende]]-Tabelle1[[#This Row],[Beginn]]-Tabelle1[[#This Row],[Pause]]))</f>
        <v/>
      </c>
      <c r="J2687" s="2" t="str">
        <f>IF(ISNUMBER(Tabelle1[[#This Row],[Stunde]]),IF(Tabelle1[[#This Row],[Stunde]]&gt;0,Tabelle1[[#This Row],[Stunde]]*$J$1*24,""),"")</f>
        <v/>
      </c>
      <c r="K2687" t="str">
        <f>IF(MOD(Tabelle1[[#This Row],[Datum]],7)=1,SUMIF(Tabelle1[Datum],"&lt;="&amp;Tabelle1[[#This Row],[Datum]],Tabelle1[Betrag]),"")</f>
        <v/>
      </c>
      <c r="L2687" s="6" t="str">
        <f>IF(MOD(Tabelle1[[#This Row],[Datum]],7)=1,SUMIF(Tabelle1[Datum],"&lt;="&amp;Tabelle1[[#This Row],[Datum]],Tabelle1[Stunde]),"")</f>
        <v/>
      </c>
    </row>
    <row r="2688" spans="2:12" hidden="1">
      <c r="B2688">
        <f>IF(Tabelle1[[#This Row],[Datum]]&lt;1,"",YEAR(Tabelle1[[#This Row],[Datum]]))</f>
        <v>2032</v>
      </c>
      <c r="C2688">
        <f>IF(Tabelle1[[#This Row],[Datum]]&lt;1,"",MONTH(Tabelle1[[#This Row],[Datum]]))</f>
        <v>5</v>
      </c>
      <c r="D2688" t="str">
        <f>IF(Tabelle1[[#This Row],[Verdienst]]="","",_xlfn.ISOWEEKNUM(Tabelle1[[#This Row],[Datum]]))</f>
        <v/>
      </c>
      <c r="E2688" s="5">
        <v>48342</v>
      </c>
      <c r="F2688" s="4"/>
      <c r="G2688" s="4"/>
      <c r="I2688" s="6" t="str">
        <f>IF(Tabelle1[[#This Row],[Beginn]]&lt;1,"",IF(OR(Tabelle1[[#This Row],[Beginn]]="Urlaub",Tabelle1[[#This Row],[Beginn]]="Krank",Tabelle1[[#This Row],[Beginn]]="Feiertag"),8/24,Tabelle1[[#This Row],[Ende]]-Tabelle1[[#This Row],[Beginn]]-Tabelle1[[#This Row],[Pause]]))</f>
        <v/>
      </c>
      <c r="J2688" s="2" t="str">
        <f>IF(ISNUMBER(Tabelle1[[#This Row],[Stunde]]),IF(Tabelle1[[#This Row],[Stunde]]&gt;0,Tabelle1[[#This Row],[Stunde]]*$J$1*24,""),"")</f>
        <v/>
      </c>
      <c r="K2688" t="str">
        <f>IF(MOD(Tabelle1[[#This Row],[Datum]],7)=1,SUMIF(Tabelle1[Datum],"&lt;="&amp;Tabelle1[[#This Row],[Datum]],Tabelle1[Betrag]),"")</f>
        <v/>
      </c>
      <c r="L2688" s="6" t="str">
        <f>IF(MOD(Tabelle1[[#This Row],[Datum]],7)=1,SUMIF(Tabelle1[Datum],"&lt;="&amp;Tabelle1[[#This Row],[Datum]],Tabelle1[Stunde]),"")</f>
        <v/>
      </c>
    </row>
    <row r="2689" spans="2:12" hidden="1">
      <c r="B2689">
        <f>IF(Tabelle1[[#This Row],[Datum]]&lt;1,"",YEAR(Tabelle1[[#This Row],[Datum]]))</f>
        <v>2032</v>
      </c>
      <c r="C2689">
        <f>IF(Tabelle1[[#This Row],[Datum]]&lt;1,"",MONTH(Tabelle1[[#This Row],[Datum]]))</f>
        <v>5</v>
      </c>
      <c r="D2689">
        <f>IF(Tabelle1[[#This Row],[Verdienst]]="","",_xlfn.ISOWEEKNUM(Tabelle1[[#This Row],[Datum]]))</f>
        <v>19</v>
      </c>
      <c r="E2689" s="5">
        <v>48343</v>
      </c>
      <c r="F2689" s="4"/>
      <c r="G2689" s="4"/>
      <c r="I2689" s="6" t="str">
        <f>IF(Tabelle1[[#This Row],[Beginn]]&lt;1,"",IF(OR(Tabelle1[[#This Row],[Beginn]]="Urlaub",Tabelle1[[#This Row],[Beginn]]="Krank",Tabelle1[[#This Row],[Beginn]]="Feiertag"),8/24,Tabelle1[[#This Row],[Ende]]-Tabelle1[[#This Row],[Beginn]]-Tabelle1[[#This Row],[Pause]]))</f>
        <v/>
      </c>
      <c r="J2689" s="2" t="str">
        <f>IF(ISNUMBER(Tabelle1[[#This Row],[Stunde]]),IF(Tabelle1[[#This Row],[Stunde]]&gt;0,Tabelle1[[#This Row],[Stunde]]*$J$1*24,""),"")</f>
        <v/>
      </c>
      <c r="K2689">
        <f>IF(MOD(Tabelle1[[#This Row],[Datum]],7)=1,SUMIF(Tabelle1[Datum],"&lt;="&amp;Tabelle1[[#This Row],[Datum]],Tabelle1[Betrag]),"")</f>
        <v>506.55999999999995</v>
      </c>
      <c r="L2689" s="6">
        <f>IF(MOD(Tabelle1[[#This Row],[Datum]],7)=1,SUMIF(Tabelle1[Datum],"&lt;="&amp;Tabelle1[[#This Row],[Datum]],Tabelle1[Stunde]),"")</f>
        <v>1.3333333333333333</v>
      </c>
    </row>
    <row r="2690" spans="2:12" hidden="1">
      <c r="B2690">
        <f>IF(Tabelle1[[#This Row],[Datum]]&lt;1,"",YEAR(Tabelle1[[#This Row],[Datum]]))</f>
        <v>2032</v>
      </c>
      <c r="C2690">
        <f>IF(Tabelle1[[#This Row],[Datum]]&lt;1,"",MONTH(Tabelle1[[#This Row],[Datum]]))</f>
        <v>5</v>
      </c>
      <c r="D2690" t="str">
        <f>IF(Tabelle1[[#This Row],[Verdienst]]="","",_xlfn.ISOWEEKNUM(Tabelle1[[#This Row],[Datum]]))</f>
        <v/>
      </c>
      <c r="E2690" s="5">
        <v>48344</v>
      </c>
      <c r="F2690" s="4"/>
      <c r="G2690" s="4"/>
      <c r="I2690" s="6" t="str">
        <f>IF(Tabelle1[[#This Row],[Beginn]]&lt;1,"",IF(OR(Tabelle1[[#This Row],[Beginn]]="Urlaub",Tabelle1[[#This Row],[Beginn]]="Krank",Tabelle1[[#This Row],[Beginn]]="Feiertag"),8/24,Tabelle1[[#This Row],[Ende]]-Tabelle1[[#This Row],[Beginn]]-Tabelle1[[#This Row],[Pause]]))</f>
        <v/>
      </c>
      <c r="J2690" s="2" t="str">
        <f>IF(ISNUMBER(Tabelle1[[#This Row],[Stunde]]),IF(Tabelle1[[#This Row],[Stunde]]&gt;0,Tabelle1[[#This Row],[Stunde]]*$J$1*24,""),"")</f>
        <v/>
      </c>
      <c r="K2690" t="str">
        <f>IF(MOD(Tabelle1[[#This Row],[Datum]],7)=1,SUMIF(Tabelle1[Datum],"&lt;="&amp;Tabelle1[[#This Row],[Datum]],Tabelle1[Betrag]),"")</f>
        <v/>
      </c>
      <c r="L2690" s="6" t="str">
        <f>IF(MOD(Tabelle1[[#This Row],[Datum]],7)=1,SUMIF(Tabelle1[Datum],"&lt;="&amp;Tabelle1[[#This Row],[Datum]],Tabelle1[Stunde]),"")</f>
        <v/>
      </c>
    </row>
    <row r="2691" spans="2:12" hidden="1">
      <c r="B2691">
        <f>IF(Tabelle1[[#This Row],[Datum]]&lt;1,"",YEAR(Tabelle1[[#This Row],[Datum]]))</f>
        <v>2032</v>
      </c>
      <c r="C2691">
        <f>IF(Tabelle1[[#This Row],[Datum]]&lt;1,"",MONTH(Tabelle1[[#This Row],[Datum]]))</f>
        <v>5</v>
      </c>
      <c r="D2691" t="str">
        <f>IF(Tabelle1[[#This Row],[Verdienst]]="","",_xlfn.ISOWEEKNUM(Tabelle1[[#This Row],[Datum]]))</f>
        <v/>
      </c>
      <c r="E2691" s="5">
        <v>48345</v>
      </c>
      <c r="F2691" s="4"/>
      <c r="G2691" s="4"/>
      <c r="I2691" s="6" t="str">
        <f>IF(Tabelle1[[#This Row],[Beginn]]&lt;1,"",IF(OR(Tabelle1[[#This Row],[Beginn]]="Urlaub",Tabelle1[[#This Row],[Beginn]]="Krank",Tabelle1[[#This Row],[Beginn]]="Feiertag"),8/24,Tabelle1[[#This Row],[Ende]]-Tabelle1[[#This Row],[Beginn]]-Tabelle1[[#This Row],[Pause]]))</f>
        <v/>
      </c>
      <c r="J2691" s="2" t="str">
        <f>IF(ISNUMBER(Tabelle1[[#This Row],[Stunde]]),IF(Tabelle1[[#This Row],[Stunde]]&gt;0,Tabelle1[[#This Row],[Stunde]]*$J$1*24,""),"")</f>
        <v/>
      </c>
      <c r="K2691" t="str">
        <f>IF(MOD(Tabelle1[[#This Row],[Datum]],7)=1,SUMIF(Tabelle1[Datum],"&lt;="&amp;Tabelle1[[#This Row],[Datum]],Tabelle1[Betrag]),"")</f>
        <v/>
      </c>
      <c r="L2691" s="6" t="str">
        <f>IF(MOD(Tabelle1[[#This Row],[Datum]],7)=1,SUMIF(Tabelle1[Datum],"&lt;="&amp;Tabelle1[[#This Row],[Datum]],Tabelle1[Stunde]),"")</f>
        <v/>
      </c>
    </row>
    <row r="2692" spans="2:12" hidden="1">
      <c r="B2692">
        <f>IF(Tabelle1[[#This Row],[Datum]]&lt;1,"",YEAR(Tabelle1[[#This Row],[Datum]]))</f>
        <v>2032</v>
      </c>
      <c r="C2692">
        <f>IF(Tabelle1[[#This Row],[Datum]]&lt;1,"",MONTH(Tabelle1[[#This Row],[Datum]]))</f>
        <v>5</v>
      </c>
      <c r="D2692" t="str">
        <f>IF(Tabelle1[[#This Row],[Verdienst]]="","",_xlfn.ISOWEEKNUM(Tabelle1[[#This Row],[Datum]]))</f>
        <v/>
      </c>
      <c r="E2692" s="5">
        <v>48346</v>
      </c>
      <c r="F2692" s="4"/>
      <c r="G2692" s="4"/>
      <c r="I2692" s="6" t="str">
        <f>IF(Tabelle1[[#This Row],[Beginn]]&lt;1,"",IF(OR(Tabelle1[[#This Row],[Beginn]]="Urlaub",Tabelle1[[#This Row],[Beginn]]="Krank",Tabelle1[[#This Row],[Beginn]]="Feiertag"),8/24,Tabelle1[[#This Row],[Ende]]-Tabelle1[[#This Row],[Beginn]]-Tabelle1[[#This Row],[Pause]]))</f>
        <v/>
      </c>
      <c r="J2692" s="2" t="str">
        <f>IF(ISNUMBER(Tabelle1[[#This Row],[Stunde]]),IF(Tabelle1[[#This Row],[Stunde]]&gt;0,Tabelle1[[#This Row],[Stunde]]*$J$1*24,""),"")</f>
        <v/>
      </c>
      <c r="K2692" t="str">
        <f>IF(MOD(Tabelle1[[#This Row],[Datum]],7)=1,SUMIF(Tabelle1[Datum],"&lt;="&amp;Tabelle1[[#This Row],[Datum]],Tabelle1[Betrag]),"")</f>
        <v/>
      </c>
      <c r="L2692" s="6" t="str">
        <f>IF(MOD(Tabelle1[[#This Row],[Datum]],7)=1,SUMIF(Tabelle1[Datum],"&lt;="&amp;Tabelle1[[#This Row],[Datum]],Tabelle1[Stunde]),"")</f>
        <v/>
      </c>
    </row>
    <row r="2693" spans="2:12" hidden="1">
      <c r="B2693">
        <f>IF(Tabelle1[[#This Row],[Datum]]&lt;1,"",YEAR(Tabelle1[[#This Row],[Datum]]))</f>
        <v>2032</v>
      </c>
      <c r="C2693">
        <f>IF(Tabelle1[[#This Row],[Datum]]&lt;1,"",MONTH(Tabelle1[[#This Row],[Datum]]))</f>
        <v>5</v>
      </c>
      <c r="D2693" t="str">
        <f>IF(Tabelle1[[#This Row],[Verdienst]]="","",_xlfn.ISOWEEKNUM(Tabelle1[[#This Row],[Datum]]))</f>
        <v/>
      </c>
      <c r="E2693" s="5">
        <v>48347</v>
      </c>
      <c r="F2693" s="4"/>
      <c r="G2693" s="4"/>
      <c r="I2693" s="6" t="str">
        <f>IF(Tabelle1[[#This Row],[Beginn]]&lt;1,"",IF(OR(Tabelle1[[#This Row],[Beginn]]="Urlaub",Tabelle1[[#This Row],[Beginn]]="Krank",Tabelle1[[#This Row],[Beginn]]="Feiertag"),8/24,Tabelle1[[#This Row],[Ende]]-Tabelle1[[#This Row],[Beginn]]-Tabelle1[[#This Row],[Pause]]))</f>
        <v/>
      </c>
      <c r="J2693" s="2" t="str">
        <f>IF(ISNUMBER(Tabelle1[[#This Row],[Stunde]]),IF(Tabelle1[[#This Row],[Stunde]]&gt;0,Tabelle1[[#This Row],[Stunde]]*$J$1*24,""),"")</f>
        <v/>
      </c>
      <c r="K2693" t="str">
        <f>IF(MOD(Tabelle1[[#This Row],[Datum]],7)=1,SUMIF(Tabelle1[Datum],"&lt;="&amp;Tabelle1[[#This Row],[Datum]],Tabelle1[Betrag]),"")</f>
        <v/>
      </c>
      <c r="L2693" s="6" t="str">
        <f>IF(MOD(Tabelle1[[#This Row],[Datum]],7)=1,SUMIF(Tabelle1[Datum],"&lt;="&amp;Tabelle1[[#This Row],[Datum]],Tabelle1[Stunde]),"")</f>
        <v/>
      </c>
    </row>
    <row r="2694" spans="2:12" hidden="1">
      <c r="B2694">
        <f>IF(Tabelle1[[#This Row],[Datum]]&lt;1,"",YEAR(Tabelle1[[#This Row],[Datum]]))</f>
        <v>2032</v>
      </c>
      <c r="C2694">
        <f>IF(Tabelle1[[#This Row],[Datum]]&lt;1,"",MONTH(Tabelle1[[#This Row],[Datum]]))</f>
        <v>5</v>
      </c>
      <c r="D2694" t="str">
        <f>IF(Tabelle1[[#This Row],[Verdienst]]="","",_xlfn.ISOWEEKNUM(Tabelle1[[#This Row],[Datum]]))</f>
        <v/>
      </c>
      <c r="E2694" s="5">
        <v>48348</v>
      </c>
      <c r="F2694" s="4"/>
      <c r="G2694" s="4"/>
      <c r="I2694" s="6" t="str">
        <f>IF(Tabelle1[[#This Row],[Beginn]]&lt;1,"",IF(OR(Tabelle1[[#This Row],[Beginn]]="Urlaub",Tabelle1[[#This Row],[Beginn]]="Krank",Tabelle1[[#This Row],[Beginn]]="Feiertag"),8/24,Tabelle1[[#This Row],[Ende]]-Tabelle1[[#This Row],[Beginn]]-Tabelle1[[#This Row],[Pause]]))</f>
        <v/>
      </c>
      <c r="J2694" s="2" t="str">
        <f>IF(ISNUMBER(Tabelle1[[#This Row],[Stunde]]),IF(Tabelle1[[#This Row],[Stunde]]&gt;0,Tabelle1[[#This Row],[Stunde]]*$J$1*24,""),"")</f>
        <v/>
      </c>
      <c r="K2694" t="str">
        <f>IF(MOD(Tabelle1[[#This Row],[Datum]],7)=1,SUMIF(Tabelle1[Datum],"&lt;="&amp;Tabelle1[[#This Row],[Datum]],Tabelle1[Betrag]),"")</f>
        <v/>
      </c>
      <c r="L2694" s="6" t="str">
        <f>IF(MOD(Tabelle1[[#This Row],[Datum]],7)=1,SUMIF(Tabelle1[Datum],"&lt;="&amp;Tabelle1[[#This Row],[Datum]],Tabelle1[Stunde]),"")</f>
        <v/>
      </c>
    </row>
    <row r="2695" spans="2:12" hidden="1">
      <c r="B2695">
        <f>IF(Tabelle1[[#This Row],[Datum]]&lt;1,"",YEAR(Tabelle1[[#This Row],[Datum]]))</f>
        <v>2032</v>
      </c>
      <c r="C2695">
        <f>IF(Tabelle1[[#This Row],[Datum]]&lt;1,"",MONTH(Tabelle1[[#This Row],[Datum]]))</f>
        <v>5</v>
      </c>
      <c r="D2695" t="str">
        <f>IF(Tabelle1[[#This Row],[Verdienst]]="","",_xlfn.ISOWEEKNUM(Tabelle1[[#This Row],[Datum]]))</f>
        <v/>
      </c>
      <c r="E2695" s="5">
        <v>48349</v>
      </c>
      <c r="F2695" s="4"/>
      <c r="G2695" s="4"/>
      <c r="I2695" s="6" t="str">
        <f>IF(Tabelle1[[#This Row],[Beginn]]&lt;1,"",IF(OR(Tabelle1[[#This Row],[Beginn]]="Urlaub",Tabelle1[[#This Row],[Beginn]]="Krank",Tabelle1[[#This Row],[Beginn]]="Feiertag"),8/24,Tabelle1[[#This Row],[Ende]]-Tabelle1[[#This Row],[Beginn]]-Tabelle1[[#This Row],[Pause]]))</f>
        <v/>
      </c>
      <c r="J2695" s="2" t="str">
        <f>IF(ISNUMBER(Tabelle1[[#This Row],[Stunde]]),IF(Tabelle1[[#This Row],[Stunde]]&gt;0,Tabelle1[[#This Row],[Stunde]]*$J$1*24,""),"")</f>
        <v/>
      </c>
      <c r="K2695" t="str">
        <f>IF(MOD(Tabelle1[[#This Row],[Datum]],7)=1,SUMIF(Tabelle1[Datum],"&lt;="&amp;Tabelle1[[#This Row],[Datum]],Tabelle1[Betrag]),"")</f>
        <v/>
      </c>
      <c r="L2695" s="6" t="str">
        <f>IF(MOD(Tabelle1[[#This Row],[Datum]],7)=1,SUMIF(Tabelle1[Datum],"&lt;="&amp;Tabelle1[[#This Row],[Datum]],Tabelle1[Stunde]),"")</f>
        <v/>
      </c>
    </row>
    <row r="2696" spans="2:12" hidden="1">
      <c r="B2696">
        <f>IF(Tabelle1[[#This Row],[Datum]]&lt;1,"",YEAR(Tabelle1[[#This Row],[Datum]]))</f>
        <v>2032</v>
      </c>
      <c r="C2696">
        <f>IF(Tabelle1[[#This Row],[Datum]]&lt;1,"",MONTH(Tabelle1[[#This Row],[Datum]]))</f>
        <v>5</v>
      </c>
      <c r="D2696">
        <f>IF(Tabelle1[[#This Row],[Verdienst]]="","",_xlfn.ISOWEEKNUM(Tabelle1[[#This Row],[Datum]]))</f>
        <v>20</v>
      </c>
      <c r="E2696" s="5">
        <v>48350</v>
      </c>
      <c r="F2696" s="4"/>
      <c r="G2696" s="4"/>
      <c r="I2696" s="6" t="str">
        <f>IF(Tabelle1[[#This Row],[Beginn]]&lt;1,"",IF(OR(Tabelle1[[#This Row],[Beginn]]="Urlaub",Tabelle1[[#This Row],[Beginn]]="Krank",Tabelle1[[#This Row],[Beginn]]="Feiertag"),8/24,Tabelle1[[#This Row],[Ende]]-Tabelle1[[#This Row],[Beginn]]-Tabelle1[[#This Row],[Pause]]))</f>
        <v/>
      </c>
      <c r="J2696" s="2" t="str">
        <f>IF(ISNUMBER(Tabelle1[[#This Row],[Stunde]]),IF(Tabelle1[[#This Row],[Stunde]]&gt;0,Tabelle1[[#This Row],[Stunde]]*$J$1*24,""),"")</f>
        <v/>
      </c>
      <c r="K2696">
        <f>IF(MOD(Tabelle1[[#This Row],[Datum]],7)=1,SUMIF(Tabelle1[Datum],"&lt;="&amp;Tabelle1[[#This Row],[Datum]],Tabelle1[Betrag]),"")</f>
        <v>506.55999999999995</v>
      </c>
      <c r="L2696" s="6">
        <f>IF(MOD(Tabelle1[[#This Row],[Datum]],7)=1,SUMIF(Tabelle1[Datum],"&lt;="&amp;Tabelle1[[#This Row],[Datum]],Tabelle1[Stunde]),"")</f>
        <v>1.3333333333333333</v>
      </c>
    </row>
    <row r="2697" spans="2:12" hidden="1">
      <c r="B2697">
        <f>IF(Tabelle1[[#This Row],[Datum]]&lt;1,"",YEAR(Tabelle1[[#This Row],[Datum]]))</f>
        <v>2032</v>
      </c>
      <c r="C2697">
        <f>IF(Tabelle1[[#This Row],[Datum]]&lt;1,"",MONTH(Tabelle1[[#This Row],[Datum]]))</f>
        <v>5</v>
      </c>
      <c r="D2697" t="str">
        <f>IF(Tabelle1[[#This Row],[Verdienst]]="","",_xlfn.ISOWEEKNUM(Tabelle1[[#This Row],[Datum]]))</f>
        <v/>
      </c>
      <c r="E2697" s="5">
        <v>48351</v>
      </c>
      <c r="F2697" s="4"/>
      <c r="G2697" s="4"/>
      <c r="I2697" s="6" t="str">
        <f>IF(Tabelle1[[#This Row],[Beginn]]&lt;1,"",IF(OR(Tabelle1[[#This Row],[Beginn]]="Urlaub",Tabelle1[[#This Row],[Beginn]]="Krank",Tabelle1[[#This Row],[Beginn]]="Feiertag"),8/24,Tabelle1[[#This Row],[Ende]]-Tabelle1[[#This Row],[Beginn]]-Tabelle1[[#This Row],[Pause]]))</f>
        <v/>
      </c>
      <c r="J2697" s="2" t="str">
        <f>IF(ISNUMBER(Tabelle1[[#This Row],[Stunde]]),IF(Tabelle1[[#This Row],[Stunde]]&gt;0,Tabelle1[[#This Row],[Stunde]]*$J$1*24,""),"")</f>
        <v/>
      </c>
      <c r="K2697" t="str">
        <f>IF(MOD(Tabelle1[[#This Row],[Datum]],7)=1,SUMIF(Tabelle1[Datum],"&lt;="&amp;Tabelle1[[#This Row],[Datum]],Tabelle1[Betrag]),"")</f>
        <v/>
      </c>
      <c r="L2697" s="6" t="str">
        <f>IF(MOD(Tabelle1[[#This Row],[Datum]],7)=1,SUMIF(Tabelle1[Datum],"&lt;="&amp;Tabelle1[[#This Row],[Datum]],Tabelle1[Stunde]),"")</f>
        <v/>
      </c>
    </row>
    <row r="2698" spans="2:12" hidden="1">
      <c r="B2698">
        <f>IF(Tabelle1[[#This Row],[Datum]]&lt;1,"",YEAR(Tabelle1[[#This Row],[Datum]]))</f>
        <v>2032</v>
      </c>
      <c r="C2698">
        <f>IF(Tabelle1[[#This Row],[Datum]]&lt;1,"",MONTH(Tabelle1[[#This Row],[Datum]]))</f>
        <v>5</v>
      </c>
      <c r="D2698" t="str">
        <f>IF(Tabelle1[[#This Row],[Verdienst]]="","",_xlfn.ISOWEEKNUM(Tabelle1[[#This Row],[Datum]]))</f>
        <v/>
      </c>
      <c r="E2698" s="5">
        <v>48352</v>
      </c>
      <c r="F2698" s="4"/>
      <c r="G2698" s="4"/>
      <c r="I2698" s="6" t="str">
        <f>IF(Tabelle1[[#This Row],[Beginn]]&lt;1,"",IF(OR(Tabelle1[[#This Row],[Beginn]]="Urlaub",Tabelle1[[#This Row],[Beginn]]="Krank",Tabelle1[[#This Row],[Beginn]]="Feiertag"),8/24,Tabelle1[[#This Row],[Ende]]-Tabelle1[[#This Row],[Beginn]]-Tabelle1[[#This Row],[Pause]]))</f>
        <v/>
      </c>
      <c r="J2698" s="2" t="str">
        <f>IF(ISNUMBER(Tabelle1[[#This Row],[Stunde]]),IF(Tabelle1[[#This Row],[Stunde]]&gt;0,Tabelle1[[#This Row],[Stunde]]*$J$1*24,""),"")</f>
        <v/>
      </c>
      <c r="K2698" t="str">
        <f>IF(MOD(Tabelle1[[#This Row],[Datum]],7)=1,SUMIF(Tabelle1[Datum],"&lt;="&amp;Tabelle1[[#This Row],[Datum]],Tabelle1[Betrag]),"")</f>
        <v/>
      </c>
      <c r="L2698" s="6" t="str">
        <f>IF(MOD(Tabelle1[[#This Row],[Datum]],7)=1,SUMIF(Tabelle1[Datum],"&lt;="&amp;Tabelle1[[#This Row],[Datum]],Tabelle1[Stunde]),"")</f>
        <v/>
      </c>
    </row>
    <row r="2699" spans="2:12" hidden="1">
      <c r="B2699">
        <f>IF(Tabelle1[[#This Row],[Datum]]&lt;1,"",YEAR(Tabelle1[[#This Row],[Datum]]))</f>
        <v>2032</v>
      </c>
      <c r="C2699">
        <f>IF(Tabelle1[[#This Row],[Datum]]&lt;1,"",MONTH(Tabelle1[[#This Row],[Datum]]))</f>
        <v>5</v>
      </c>
      <c r="D2699" t="str">
        <f>IF(Tabelle1[[#This Row],[Verdienst]]="","",_xlfn.ISOWEEKNUM(Tabelle1[[#This Row],[Datum]]))</f>
        <v/>
      </c>
      <c r="E2699" s="5">
        <v>48353</v>
      </c>
      <c r="F2699" s="4"/>
      <c r="G2699" s="4"/>
      <c r="I2699" s="6" t="str">
        <f>IF(Tabelle1[[#This Row],[Beginn]]&lt;1,"",IF(OR(Tabelle1[[#This Row],[Beginn]]="Urlaub",Tabelle1[[#This Row],[Beginn]]="Krank",Tabelle1[[#This Row],[Beginn]]="Feiertag"),8/24,Tabelle1[[#This Row],[Ende]]-Tabelle1[[#This Row],[Beginn]]-Tabelle1[[#This Row],[Pause]]))</f>
        <v/>
      </c>
      <c r="J2699" s="2" t="str">
        <f>IF(ISNUMBER(Tabelle1[[#This Row],[Stunde]]),IF(Tabelle1[[#This Row],[Stunde]]&gt;0,Tabelle1[[#This Row],[Stunde]]*$J$1*24,""),"")</f>
        <v/>
      </c>
      <c r="K2699" t="str">
        <f>IF(MOD(Tabelle1[[#This Row],[Datum]],7)=1,SUMIF(Tabelle1[Datum],"&lt;="&amp;Tabelle1[[#This Row],[Datum]],Tabelle1[Betrag]),"")</f>
        <v/>
      </c>
      <c r="L2699" s="6" t="str">
        <f>IF(MOD(Tabelle1[[#This Row],[Datum]],7)=1,SUMIF(Tabelle1[Datum],"&lt;="&amp;Tabelle1[[#This Row],[Datum]],Tabelle1[Stunde]),"")</f>
        <v/>
      </c>
    </row>
    <row r="2700" spans="2:12" hidden="1">
      <c r="B2700">
        <f>IF(Tabelle1[[#This Row],[Datum]]&lt;1,"",YEAR(Tabelle1[[#This Row],[Datum]]))</f>
        <v>2032</v>
      </c>
      <c r="C2700">
        <f>IF(Tabelle1[[#This Row],[Datum]]&lt;1,"",MONTH(Tabelle1[[#This Row],[Datum]]))</f>
        <v>5</v>
      </c>
      <c r="D2700" t="str">
        <f>IF(Tabelle1[[#This Row],[Verdienst]]="","",_xlfn.ISOWEEKNUM(Tabelle1[[#This Row],[Datum]]))</f>
        <v/>
      </c>
      <c r="E2700" s="5">
        <v>48354</v>
      </c>
      <c r="F2700" s="4"/>
      <c r="G2700" s="4"/>
      <c r="I2700" s="6" t="str">
        <f>IF(Tabelle1[[#This Row],[Beginn]]&lt;1,"",IF(OR(Tabelle1[[#This Row],[Beginn]]="Urlaub",Tabelle1[[#This Row],[Beginn]]="Krank",Tabelle1[[#This Row],[Beginn]]="Feiertag"),8/24,Tabelle1[[#This Row],[Ende]]-Tabelle1[[#This Row],[Beginn]]-Tabelle1[[#This Row],[Pause]]))</f>
        <v/>
      </c>
      <c r="J2700" s="2" t="str">
        <f>IF(ISNUMBER(Tabelle1[[#This Row],[Stunde]]),IF(Tabelle1[[#This Row],[Stunde]]&gt;0,Tabelle1[[#This Row],[Stunde]]*$J$1*24,""),"")</f>
        <v/>
      </c>
      <c r="K2700" t="str">
        <f>IF(MOD(Tabelle1[[#This Row],[Datum]],7)=1,SUMIF(Tabelle1[Datum],"&lt;="&amp;Tabelle1[[#This Row],[Datum]],Tabelle1[Betrag]),"")</f>
        <v/>
      </c>
      <c r="L2700" s="6" t="str">
        <f>IF(MOD(Tabelle1[[#This Row],[Datum]],7)=1,SUMIF(Tabelle1[Datum],"&lt;="&amp;Tabelle1[[#This Row],[Datum]],Tabelle1[Stunde]),"")</f>
        <v/>
      </c>
    </row>
    <row r="2701" spans="2:12" hidden="1">
      <c r="B2701">
        <f>IF(Tabelle1[[#This Row],[Datum]]&lt;1,"",YEAR(Tabelle1[[#This Row],[Datum]]))</f>
        <v>2032</v>
      </c>
      <c r="C2701">
        <f>IF(Tabelle1[[#This Row],[Datum]]&lt;1,"",MONTH(Tabelle1[[#This Row],[Datum]]))</f>
        <v>5</v>
      </c>
      <c r="D2701" t="str">
        <f>IF(Tabelle1[[#This Row],[Verdienst]]="","",_xlfn.ISOWEEKNUM(Tabelle1[[#This Row],[Datum]]))</f>
        <v/>
      </c>
      <c r="E2701" s="5">
        <v>48355</v>
      </c>
      <c r="F2701" s="4"/>
      <c r="G2701" s="4"/>
      <c r="I2701" s="6" t="str">
        <f>IF(Tabelle1[[#This Row],[Beginn]]&lt;1,"",IF(OR(Tabelle1[[#This Row],[Beginn]]="Urlaub",Tabelle1[[#This Row],[Beginn]]="Krank",Tabelle1[[#This Row],[Beginn]]="Feiertag"),8/24,Tabelle1[[#This Row],[Ende]]-Tabelle1[[#This Row],[Beginn]]-Tabelle1[[#This Row],[Pause]]))</f>
        <v/>
      </c>
      <c r="J2701" s="2" t="str">
        <f>IF(ISNUMBER(Tabelle1[[#This Row],[Stunde]]),IF(Tabelle1[[#This Row],[Stunde]]&gt;0,Tabelle1[[#This Row],[Stunde]]*$J$1*24,""),"")</f>
        <v/>
      </c>
      <c r="K2701" t="str">
        <f>IF(MOD(Tabelle1[[#This Row],[Datum]],7)=1,SUMIF(Tabelle1[Datum],"&lt;="&amp;Tabelle1[[#This Row],[Datum]],Tabelle1[Betrag]),"")</f>
        <v/>
      </c>
      <c r="L2701" s="6" t="str">
        <f>IF(MOD(Tabelle1[[#This Row],[Datum]],7)=1,SUMIF(Tabelle1[Datum],"&lt;="&amp;Tabelle1[[#This Row],[Datum]],Tabelle1[Stunde]),"")</f>
        <v/>
      </c>
    </row>
    <row r="2702" spans="2:12" hidden="1">
      <c r="B2702">
        <f>IF(Tabelle1[[#This Row],[Datum]]&lt;1,"",YEAR(Tabelle1[[#This Row],[Datum]]))</f>
        <v>2032</v>
      </c>
      <c r="C2702">
        <f>IF(Tabelle1[[#This Row],[Datum]]&lt;1,"",MONTH(Tabelle1[[#This Row],[Datum]]))</f>
        <v>5</v>
      </c>
      <c r="D2702" t="str">
        <f>IF(Tabelle1[[#This Row],[Verdienst]]="","",_xlfn.ISOWEEKNUM(Tabelle1[[#This Row],[Datum]]))</f>
        <v/>
      </c>
      <c r="E2702" s="5">
        <v>48356</v>
      </c>
      <c r="F2702" s="4"/>
      <c r="G2702" s="4"/>
      <c r="I2702" s="6" t="str">
        <f>IF(Tabelle1[[#This Row],[Beginn]]&lt;1,"",IF(OR(Tabelle1[[#This Row],[Beginn]]="Urlaub",Tabelle1[[#This Row],[Beginn]]="Krank",Tabelle1[[#This Row],[Beginn]]="Feiertag"),8/24,Tabelle1[[#This Row],[Ende]]-Tabelle1[[#This Row],[Beginn]]-Tabelle1[[#This Row],[Pause]]))</f>
        <v/>
      </c>
      <c r="J2702" s="2" t="str">
        <f>IF(ISNUMBER(Tabelle1[[#This Row],[Stunde]]),IF(Tabelle1[[#This Row],[Stunde]]&gt;0,Tabelle1[[#This Row],[Stunde]]*$J$1*24,""),"")</f>
        <v/>
      </c>
      <c r="K2702" t="str">
        <f>IF(MOD(Tabelle1[[#This Row],[Datum]],7)=1,SUMIF(Tabelle1[Datum],"&lt;="&amp;Tabelle1[[#This Row],[Datum]],Tabelle1[Betrag]),"")</f>
        <v/>
      </c>
      <c r="L2702" s="6" t="str">
        <f>IF(MOD(Tabelle1[[#This Row],[Datum]],7)=1,SUMIF(Tabelle1[Datum],"&lt;="&amp;Tabelle1[[#This Row],[Datum]],Tabelle1[Stunde]),"")</f>
        <v/>
      </c>
    </row>
    <row r="2703" spans="2:12" hidden="1">
      <c r="B2703">
        <f>IF(Tabelle1[[#This Row],[Datum]]&lt;1,"",YEAR(Tabelle1[[#This Row],[Datum]]))</f>
        <v>2032</v>
      </c>
      <c r="C2703">
        <f>IF(Tabelle1[[#This Row],[Datum]]&lt;1,"",MONTH(Tabelle1[[#This Row],[Datum]]))</f>
        <v>5</v>
      </c>
      <c r="D2703">
        <f>IF(Tabelle1[[#This Row],[Verdienst]]="","",_xlfn.ISOWEEKNUM(Tabelle1[[#This Row],[Datum]]))</f>
        <v>21</v>
      </c>
      <c r="E2703" s="5">
        <v>48357</v>
      </c>
      <c r="F2703" s="4"/>
      <c r="G2703" s="4"/>
      <c r="I2703" s="6" t="str">
        <f>IF(Tabelle1[[#This Row],[Beginn]]&lt;1,"",IF(OR(Tabelle1[[#This Row],[Beginn]]="Urlaub",Tabelle1[[#This Row],[Beginn]]="Krank",Tabelle1[[#This Row],[Beginn]]="Feiertag"),8/24,Tabelle1[[#This Row],[Ende]]-Tabelle1[[#This Row],[Beginn]]-Tabelle1[[#This Row],[Pause]]))</f>
        <v/>
      </c>
      <c r="J2703" s="2" t="str">
        <f>IF(ISNUMBER(Tabelle1[[#This Row],[Stunde]]),IF(Tabelle1[[#This Row],[Stunde]]&gt;0,Tabelle1[[#This Row],[Stunde]]*$J$1*24,""),"")</f>
        <v/>
      </c>
      <c r="K2703">
        <f>IF(MOD(Tabelle1[[#This Row],[Datum]],7)=1,SUMIF(Tabelle1[Datum],"&lt;="&amp;Tabelle1[[#This Row],[Datum]],Tabelle1[Betrag]),"")</f>
        <v>506.55999999999995</v>
      </c>
      <c r="L2703" s="6">
        <f>IF(MOD(Tabelle1[[#This Row],[Datum]],7)=1,SUMIF(Tabelle1[Datum],"&lt;="&amp;Tabelle1[[#This Row],[Datum]],Tabelle1[Stunde]),"")</f>
        <v>1.3333333333333333</v>
      </c>
    </row>
    <row r="2704" spans="2:12" hidden="1">
      <c r="B2704">
        <f>IF(Tabelle1[[#This Row],[Datum]]&lt;1,"",YEAR(Tabelle1[[#This Row],[Datum]]))</f>
        <v>2032</v>
      </c>
      <c r="C2704">
        <f>IF(Tabelle1[[#This Row],[Datum]]&lt;1,"",MONTH(Tabelle1[[#This Row],[Datum]]))</f>
        <v>5</v>
      </c>
      <c r="D2704" t="str">
        <f>IF(Tabelle1[[#This Row],[Verdienst]]="","",_xlfn.ISOWEEKNUM(Tabelle1[[#This Row],[Datum]]))</f>
        <v/>
      </c>
      <c r="E2704" s="5">
        <v>48358</v>
      </c>
      <c r="F2704" s="4"/>
      <c r="G2704" s="4"/>
      <c r="I2704" s="6" t="str">
        <f>IF(Tabelle1[[#This Row],[Beginn]]&lt;1,"",IF(OR(Tabelle1[[#This Row],[Beginn]]="Urlaub",Tabelle1[[#This Row],[Beginn]]="Krank",Tabelle1[[#This Row],[Beginn]]="Feiertag"),8/24,Tabelle1[[#This Row],[Ende]]-Tabelle1[[#This Row],[Beginn]]-Tabelle1[[#This Row],[Pause]]))</f>
        <v/>
      </c>
      <c r="J2704" s="2" t="str">
        <f>IF(ISNUMBER(Tabelle1[[#This Row],[Stunde]]),IF(Tabelle1[[#This Row],[Stunde]]&gt;0,Tabelle1[[#This Row],[Stunde]]*$J$1*24,""),"")</f>
        <v/>
      </c>
      <c r="K2704" t="str">
        <f>IF(MOD(Tabelle1[[#This Row],[Datum]],7)=1,SUMIF(Tabelle1[Datum],"&lt;="&amp;Tabelle1[[#This Row],[Datum]],Tabelle1[Betrag]),"")</f>
        <v/>
      </c>
      <c r="L2704" s="6" t="str">
        <f>IF(MOD(Tabelle1[[#This Row],[Datum]],7)=1,SUMIF(Tabelle1[Datum],"&lt;="&amp;Tabelle1[[#This Row],[Datum]],Tabelle1[Stunde]),"")</f>
        <v/>
      </c>
    </row>
    <row r="2705" spans="2:12" hidden="1">
      <c r="B2705">
        <f>IF(Tabelle1[[#This Row],[Datum]]&lt;1,"",YEAR(Tabelle1[[#This Row],[Datum]]))</f>
        <v>2032</v>
      </c>
      <c r="C2705">
        <f>IF(Tabelle1[[#This Row],[Datum]]&lt;1,"",MONTH(Tabelle1[[#This Row],[Datum]]))</f>
        <v>5</v>
      </c>
      <c r="D2705" t="str">
        <f>IF(Tabelle1[[#This Row],[Verdienst]]="","",_xlfn.ISOWEEKNUM(Tabelle1[[#This Row],[Datum]]))</f>
        <v/>
      </c>
      <c r="E2705" s="5">
        <v>48359</v>
      </c>
      <c r="F2705" s="4"/>
      <c r="G2705" s="4"/>
      <c r="I2705" s="6" t="str">
        <f>IF(Tabelle1[[#This Row],[Beginn]]&lt;1,"",IF(OR(Tabelle1[[#This Row],[Beginn]]="Urlaub",Tabelle1[[#This Row],[Beginn]]="Krank",Tabelle1[[#This Row],[Beginn]]="Feiertag"),8/24,Tabelle1[[#This Row],[Ende]]-Tabelle1[[#This Row],[Beginn]]-Tabelle1[[#This Row],[Pause]]))</f>
        <v/>
      </c>
      <c r="J2705" s="2" t="str">
        <f>IF(ISNUMBER(Tabelle1[[#This Row],[Stunde]]),IF(Tabelle1[[#This Row],[Stunde]]&gt;0,Tabelle1[[#This Row],[Stunde]]*$J$1*24,""),"")</f>
        <v/>
      </c>
      <c r="K2705" t="str">
        <f>IF(MOD(Tabelle1[[#This Row],[Datum]],7)=1,SUMIF(Tabelle1[Datum],"&lt;="&amp;Tabelle1[[#This Row],[Datum]],Tabelle1[Betrag]),"")</f>
        <v/>
      </c>
      <c r="L2705" s="6" t="str">
        <f>IF(MOD(Tabelle1[[#This Row],[Datum]],7)=1,SUMIF(Tabelle1[Datum],"&lt;="&amp;Tabelle1[[#This Row],[Datum]],Tabelle1[Stunde]),"")</f>
        <v/>
      </c>
    </row>
    <row r="2706" spans="2:12" hidden="1">
      <c r="B2706">
        <f>IF(Tabelle1[[#This Row],[Datum]]&lt;1,"",YEAR(Tabelle1[[#This Row],[Datum]]))</f>
        <v>2032</v>
      </c>
      <c r="C2706">
        <f>IF(Tabelle1[[#This Row],[Datum]]&lt;1,"",MONTH(Tabelle1[[#This Row],[Datum]]))</f>
        <v>5</v>
      </c>
      <c r="D2706" t="str">
        <f>IF(Tabelle1[[#This Row],[Verdienst]]="","",_xlfn.ISOWEEKNUM(Tabelle1[[#This Row],[Datum]]))</f>
        <v/>
      </c>
      <c r="E2706" s="5">
        <v>48360</v>
      </c>
      <c r="F2706" s="4"/>
      <c r="G2706" s="4"/>
      <c r="I2706" s="6" t="str">
        <f>IF(Tabelle1[[#This Row],[Beginn]]&lt;1,"",IF(OR(Tabelle1[[#This Row],[Beginn]]="Urlaub",Tabelle1[[#This Row],[Beginn]]="Krank",Tabelle1[[#This Row],[Beginn]]="Feiertag"),8/24,Tabelle1[[#This Row],[Ende]]-Tabelle1[[#This Row],[Beginn]]-Tabelle1[[#This Row],[Pause]]))</f>
        <v/>
      </c>
      <c r="J2706" s="2" t="str">
        <f>IF(ISNUMBER(Tabelle1[[#This Row],[Stunde]]),IF(Tabelle1[[#This Row],[Stunde]]&gt;0,Tabelle1[[#This Row],[Stunde]]*$J$1*24,""),"")</f>
        <v/>
      </c>
      <c r="K2706" t="str">
        <f>IF(MOD(Tabelle1[[#This Row],[Datum]],7)=1,SUMIF(Tabelle1[Datum],"&lt;="&amp;Tabelle1[[#This Row],[Datum]],Tabelle1[Betrag]),"")</f>
        <v/>
      </c>
      <c r="L2706" s="6" t="str">
        <f>IF(MOD(Tabelle1[[#This Row],[Datum]],7)=1,SUMIF(Tabelle1[Datum],"&lt;="&amp;Tabelle1[[#This Row],[Datum]],Tabelle1[Stunde]),"")</f>
        <v/>
      </c>
    </row>
    <row r="2707" spans="2:12" hidden="1">
      <c r="B2707">
        <f>IF(Tabelle1[[#This Row],[Datum]]&lt;1,"",YEAR(Tabelle1[[#This Row],[Datum]]))</f>
        <v>2032</v>
      </c>
      <c r="C2707">
        <f>IF(Tabelle1[[#This Row],[Datum]]&lt;1,"",MONTH(Tabelle1[[#This Row],[Datum]]))</f>
        <v>5</v>
      </c>
      <c r="D2707" t="str">
        <f>IF(Tabelle1[[#This Row],[Verdienst]]="","",_xlfn.ISOWEEKNUM(Tabelle1[[#This Row],[Datum]]))</f>
        <v/>
      </c>
      <c r="E2707" s="5">
        <v>48361</v>
      </c>
      <c r="F2707" s="4"/>
      <c r="G2707" s="4"/>
      <c r="I2707" s="6" t="str">
        <f>IF(Tabelle1[[#This Row],[Beginn]]&lt;1,"",IF(OR(Tabelle1[[#This Row],[Beginn]]="Urlaub",Tabelle1[[#This Row],[Beginn]]="Krank",Tabelle1[[#This Row],[Beginn]]="Feiertag"),8/24,Tabelle1[[#This Row],[Ende]]-Tabelle1[[#This Row],[Beginn]]-Tabelle1[[#This Row],[Pause]]))</f>
        <v/>
      </c>
      <c r="J2707" s="2" t="str">
        <f>IF(ISNUMBER(Tabelle1[[#This Row],[Stunde]]),IF(Tabelle1[[#This Row],[Stunde]]&gt;0,Tabelle1[[#This Row],[Stunde]]*$J$1*24,""),"")</f>
        <v/>
      </c>
      <c r="K2707" t="str">
        <f>IF(MOD(Tabelle1[[#This Row],[Datum]],7)=1,SUMIF(Tabelle1[Datum],"&lt;="&amp;Tabelle1[[#This Row],[Datum]],Tabelle1[Betrag]),"")</f>
        <v/>
      </c>
      <c r="L2707" s="6" t="str">
        <f>IF(MOD(Tabelle1[[#This Row],[Datum]],7)=1,SUMIF(Tabelle1[Datum],"&lt;="&amp;Tabelle1[[#This Row],[Datum]],Tabelle1[Stunde]),"")</f>
        <v/>
      </c>
    </row>
    <row r="2708" spans="2:12" hidden="1">
      <c r="B2708">
        <f>IF(Tabelle1[[#This Row],[Datum]]&lt;1,"",YEAR(Tabelle1[[#This Row],[Datum]]))</f>
        <v>2032</v>
      </c>
      <c r="C2708">
        <f>IF(Tabelle1[[#This Row],[Datum]]&lt;1,"",MONTH(Tabelle1[[#This Row],[Datum]]))</f>
        <v>5</v>
      </c>
      <c r="D2708" t="str">
        <f>IF(Tabelle1[[#This Row],[Verdienst]]="","",_xlfn.ISOWEEKNUM(Tabelle1[[#This Row],[Datum]]))</f>
        <v/>
      </c>
      <c r="E2708" s="5">
        <v>48362</v>
      </c>
      <c r="F2708" s="4"/>
      <c r="G2708" s="4"/>
      <c r="I2708" s="6" t="str">
        <f>IF(Tabelle1[[#This Row],[Beginn]]&lt;1,"",IF(OR(Tabelle1[[#This Row],[Beginn]]="Urlaub",Tabelle1[[#This Row],[Beginn]]="Krank",Tabelle1[[#This Row],[Beginn]]="Feiertag"),8/24,Tabelle1[[#This Row],[Ende]]-Tabelle1[[#This Row],[Beginn]]-Tabelle1[[#This Row],[Pause]]))</f>
        <v/>
      </c>
      <c r="J2708" s="2" t="str">
        <f>IF(ISNUMBER(Tabelle1[[#This Row],[Stunde]]),IF(Tabelle1[[#This Row],[Stunde]]&gt;0,Tabelle1[[#This Row],[Stunde]]*$J$1*24,""),"")</f>
        <v/>
      </c>
      <c r="K2708" t="str">
        <f>IF(MOD(Tabelle1[[#This Row],[Datum]],7)=1,SUMIF(Tabelle1[Datum],"&lt;="&amp;Tabelle1[[#This Row],[Datum]],Tabelle1[Betrag]),"")</f>
        <v/>
      </c>
      <c r="L2708" s="6" t="str">
        <f>IF(MOD(Tabelle1[[#This Row],[Datum]],7)=1,SUMIF(Tabelle1[Datum],"&lt;="&amp;Tabelle1[[#This Row],[Datum]],Tabelle1[Stunde]),"")</f>
        <v/>
      </c>
    </row>
    <row r="2709" spans="2:12" hidden="1">
      <c r="B2709">
        <f>IF(Tabelle1[[#This Row],[Datum]]&lt;1,"",YEAR(Tabelle1[[#This Row],[Datum]]))</f>
        <v>2032</v>
      </c>
      <c r="C2709">
        <f>IF(Tabelle1[[#This Row],[Datum]]&lt;1,"",MONTH(Tabelle1[[#This Row],[Datum]]))</f>
        <v>5</v>
      </c>
      <c r="D2709" t="str">
        <f>IF(Tabelle1[[#This Row],[Verdienst]]="","",_xlfn.ISOWEEKNUM(Tabelle1[[#This Row],[Datum]]))</f>
        <v/>
      </c>
      <c r="E2709" s="5">
        <v>48363</v>
      </c>
      <c r="F2709" s="4"/>
      <c r="G2709" s="4"/>
      <c r="I2709" s="6" t="str">
        <f>IF(Tabelle1[[#This Row],[Beginn]]&lt;1,"",IF(OR(Tabelle1[[#This Row],[Beginn]]="Urlaub",Tabelle1[[#This Row],[Beginn]]="Krank",Tabelle1[[#This Row],[Beginn]]="Feiertag"),8/24,Tabelle1[[#This Row],[Ende]]-Tabelle1[[#This Row],[Beginn]]-Tabelle1[[#This Row],[Pause]]))</f>
        <v/>
      </c>
      <c r="J2709" s="2" t="str">
        <f>IF(ISNUMBER(Tabelle1[[#This Row],[Stunde]]),IF(Tabelle1[[#This Row],[Stunde]]&gt;0,Tabelle1[[#This Row],[Stunde]]*$J$1*24,""),"")</f>
        <v/>
      </c>
      <c r="K2709" t="str">
        <f>IF(MOD(Tabelle1[[#This Row],[Datum]],7)=1,SUMIF(Tabelle1[Datum],"&lt;="&amp;Tabelle1[[#This Row],[Datum]],Tabelle1[Betrag]),"")</f>
        <v/>
      </c>
      <c r="L2709" s="6" t="str">
        <f>IF(MOD(Tabelle1[[#This Row],[Datum]],7)=1,SUMIF(Tabelle1[Datum],"&lt;="&amp;Tabelle1[[#This Row],[Datum]],Tabelle1[Stunde]),"")</f>
        <v/>
      </c>
    </row>
    <row r="2710" spans="2:12" hidden="1">
      <c r="B2710">
        <f>IF(Tabelle1[[#This Row],[Datum]]&lt;1,"",YEAR(Tabelle1[[#This Row],[Datum]]))</f>
        <v>2032</v>
      </c>
      <c r="C2710">
        <f>IF(Tabelle1[[#This Row],[Datum]]&lt;1,"",MONTH(Tabelle1[[#This Row],[Datum]]))</f>
        <v>5</v>
      </c>
      <c r="D2710">
        <f>IF(Tabelle1[[#This Row],[Verdienst]]="","",_xlfn.ISOWEEKNUM(Tabelle1[[#This Row],[Datum]]))</f>
        <v>22</v>
      </c>
      <c r="E2710" s="5">
        <v>48364</v>
      </c>
      <c r="F2710" s="4"/>
      <c r="G2710" s="4"/>
      <c r="I2710" s="6" t="str">
        <f>IF(Tabelle1[[#This Row],[Beginn]]&lt;1,"",IF(OR(Tabelle1[[#This Row],[Beginn]]="Urlaub",Tabelle1[[#This Row],[Beginn]]="Krank",Tabelle1[[#This Row],[Beginn]]="Feiertag"),8/24,Tabelle1[[#This Row],[Ende]]-Tabelle1[[#This Row],[Beginn]]-Tabelle1[[#This Row],[Pause]]))</f>
        <v/>
      </c>
      <c r="J2710" s="2" t="str">
        <f>IF(ISNUMBER(Tabelle1[[#This Row],[Stunde]]),IF(Tabelle1[[#This Row],[Stunde]]&gt;0,Tabelle1[[#This Row],[Stunde]]*$J$1*24,""),"")</f>
        <v/>
      </c>
      <c r="K2710">
        <f>IF(MOD(Tabelle1[[#This Row],[Datum]],7)=1,SUMIF(Tabelle1[Datum],"&lt;="&amp;Tabelle1[[#This Row],[Datum]],Tabelle1[Betrag]),"")</f>
        <v>506.55999999999995</v>
      </c>
      <c r="L2710" s="6">
        <f>IF(MOD(Tabelle1[[#This Row],[Datum]],7)=1,SUMIF(Tabelle1[Datum],"&lt;="&amp;Tabelle1[[#This Row],[Datum]],Tabelle1[Stunde]),"")</f>
        <v>1.3333333333333333</v>
      </c>
    </row>
    <row r="2711" spans="2:12" hidden="1">
      <c r="B2711">
        <f>IF(Tabelle1[[#This Row],[Datum]]&lt;1,"",YEAR(Tabelle1[[#This Row],[Datum]]))</f>
        <v>2032</v>
      </c>
      <c r="C2711">
        <f>IF(Tabelle1[[#This Row],[Datum]]&lt;1,"",MONTH(Tabelle1[[#This Row],[Datum]]))</f>
        <v>5</v>
      </c>
      <c r="D2711" t="str">
        <f>IF(Tabelle1[[#This Row],[Verdienst]]="","",_xlfn.ISOWEEKNUM(Tabelle1[[#This Row],[Datum]]))</f>
        <v/>
      </c>
      <c r="E2711" s="5">
        <v>48365</v>
      </c>
      <c r="F2711" s="4"/>
      <c r="G2711" s="4"/>
      <c r="I2711" s="6" t="str">
        <f>IF(Tabelle1[[#This Row],[Beginn]]&lt;1,"",IF(OR(Tabelle1[[#This Row],[Beginn]]="Urlaub",Tabelle1[[#This Row],[Beginn]]="Krank",Tabelle1[[#This Row],[Beginn]]="Feiertag"),8/24,Tabelle1[[#This Row],[Ende]]-Tabelle1[[#This Row],[Beginn]]-Tabelle1[[#This Row],[Pause]]))</f>
        <v/>
      </c>
      <c r="J2711" s="2" t="str">
        <f>IF(ISNUMBER(Tabelle1[[#This Row],[Stunde]]),IF(Tabelle1[[#This Row],[Stunde]]&gt;0,Tabelle1[[#This Row],[Stunde]]*$J$1*24,""),"")</f>
        <v/>
      </c>
      <c r="K2711" t="str">
        <f>IF(MOD(Tabelle1[[#This Row],[Datum]],7)=1,SUMIF(Tabelle1[Datum],"&lt;="&amp;Tabelle1[[#This Row],[Datum]],Tabelle1[Betrag]),"")</f>
        <v/>
      </c>
      <c r="L2711" s="6" t="str">
        <f>IF(MOD(Tabelle1[[#This Row],[Datum]],7)=1,SUMIF(Tabelle1[Datum],"&lt;="&amp;Tabelle1[[#This Row],[Datum]],Tabelle1[Stunde]),"")</f>
        <v/>
      </c>
    </row>
    <row r="2712" spans="2:12" hidden="1">
      <c r="B2712">
        <f>IF(Tabelle1[[#This Row],[Datum]]&lt;1,"",YEAR(Tabelle1[[#This Row],[Datum]]))</f>
        <v>2032</v>
      </c>
      <c r="C2712">
        <f>IF(Tabelle1[[#This Row],[Datum]]&lt;1,"",MONTH(Tabelle1[[#This Row],[Datum]]))</f>
        <v>6</v>
      </c>
      <c r="D2712" t="str">
        <f>IF(Tabelle1[[#This Row],[Verdienst]]="","",_xlfn.ISOWEEKNUM(Tabelle1[[#This Row],[Datum]]))</f>
        <v/>
      </c>
      <c r="E2712" s="5">
        <v>48366</v>
      </c>
      <c r="F2712" s="4"/>
      <c r="G2712" s="4"/>
      <c r="I2712" s="6" t="str">
        <f>IF(Tabelle1[[#This Row],[Beginn]]&lt;1,"",IF(OR(Tabelle1[[#This Row],[Beginn]]="Urlaub",Tabelle1[[#This Row],[Beginn]]="Krank",Tabelle1[[#This Row],[Beginn]]="Feiertag"),8/24,Tabelle1[[#This Row],[Ende]]-Tabelle1[[#This Row],[Beginn]]-Tabelle1[[#This Row],[Pause]]))</f>
        <v/>
      </c>
      <c r="J2712" s="2" t="str">
        <f>IF(ISNUMBER(Tabelle1[[#This Row],[Stunde]]),IF(Tabelle1[[#This Row],[Stunde]]&gt;0,Tabelle1[[#This Row],[Stunde]]*$J$1*24,""),"")</f>
        <v/>
      </c>
      <c r="K2712" t="str">
        <f>IF(MOD(Tabelle1[[#This Row],[Datum]],7)=1,SUMIF(Tabelle1[Datum],"&lt;="&amp;Tabelle1[[#This Row],[Datum]],Tabelle1[Betrag]),"")</f>
        <v/>
      </c>
      <c r="L2712" s="6" t="str">
        <f>IF(MOD(Tabelle1[[#This Row],[Datum]],7)=1,SUMIF(Tabelle1[Datum],"&lt;="&amp;Tabelle1[[#This Row],[Datum]],Tabelle1[Stunde]),"")</f>
        <v/>
      </c>
    </row>
    <row r="2713" spans="2:12" hidden="1">
      <c r="B2713">
        <f>IF(Tabelle1[[#This Row],[Datum]]&lt;1,"",YEAR(Tabelle1[[#This Row],[Datum]]))</f>
        <v>2032</v>
      </c>
      <c r="C2713">
        <f>IF(Tabelle1[[#This Row],[Datum]]&lt;1,"",MONTH(Tabelle1[[#This Row],[Datum]]))</f>
        <v>6</v>
      </c>
      <c r="D2713" t="str">
        <f>IF(Tabelle1[[#This Row],[Verdienst]]="","",_xlfn.ISOWEEKNUM(Tabelle1[[#This Row],[Datum]]))</f>
        <v/>
      </c>
      <c r="E2713" s="5">
        <v>48367</v>
      </c>
      <c r="F2713" s="4"/>
      <c r="G2713" s="4"/>
      <c r="I2713" s="6" t="str">
        <f>IF(Tabelle1[[#This Row],[Beginn]]&lt;1,"",IF(OR(Tabelle1[[#This Row],[Beginn]]="Urlaub",Tabelle1[[#This Row],[Beginn]]="Krank",Tabelle1[[#This Row],[Beginn]]="Feiertag"),8/24,Tabelle1[[#This Row],[Ende]]-Tabelle1[[#This Row],[Beginn]]-Tabelle1[[#This Row],[Pause]]))</f>
        <v/>
      </c>
      <c r="J2713" s="2" t="str">
        <f>IF(ISNUMBER(Tabelle1[[#This Row],[Stunde]]),IF(Tabelle1[[#This Row],[Stunde]]&gt;0,Tabelle1[[#This Row],[Stunde]]*$J$1*24,""),"")</f>
        <v/>
      </c>
      <c r="K2713" t="str">
        <f>IF(MOD(Tabelle1[[#This Row],[Datum]],7)=1,SUMIF(Tabelle1[Datum],"&lt;="&amp;Tabelle1[[#This Row],[Datum]],Tabelle1[Betrag]),"")</f>
        <v/>
      </c>
      <c r="L2713" s="6" t="str">
        <f>IF(MOD(Tabelle1[[#This Row],[Datum]],7)=1,SUMIF(Tabelle1[Datum],"&lt;="&amp;Tabelle1[[#This Row],[Datum]],Tabelle1[Stunde]),"")</f>
        <v/>
      </c>
    </row>
    <row r="2714" spans="2:12" hidden="1">
      <c r="B2714">
        <f>IF(Tabelle1[[#This Row],[Datum]]&lt;1,"",YEAR(Tabelle1[[#This Row],[Datum]]))</f>
        <v>2032</v>
      </c>
      <c r="C2714">
        <f>IF(Tabelle1[[#This Row],[Datum]]&lt;1,"",MONTH(Tabelle1[[#This Row],[Datum]]))</f>
        <v>6</v>
      </c>
      <c r="D2714" t="str">
        <f>IF(Tabelle1[[#This Row],[Verdienst]]="","",_xlfn.ISOWEEKNUM(Tabelle1[[#This Row],[Datum]]))</f>
        <v/>
      </c>
      <c r="E2714" s="5">
        <v>48368</v>
      </c>
      <c r="F2714" s="4"/>
      <c r="G2714" s="4"/>
      <c r="I2714" s="6" t="str">
        <f>IF(Tabelle1[[#This Row],[Beginn]]&lt;1,"",IF(OR(Tabelle1[[#This Row],[Beginn]]="Urlaub",Tabelle1[[#This Row],[Beginn]]="Krank",Tabelle1[[#This Row],[Beginn]]="Feiertag"),8/24,Tabelle1[[#This Row],[Ende]]-Tabelle1[[#This Row],[Beginn]]-Tabelle1[[#This Row],[Pause]]))</f>
        <v/>
      </c>
      <c r="J2714" s="2" t="str">
        <f>IF(ISNUMBER(Tabelle1[[#This Row],[Stunde]]),IF(Tabelle1[[#This Row],[Stunde]]&gt;0,Tabelle1[[#This Row],[Stunde]]*$J$1*24,""),"")</f>
        <v/>
      </c>
      <c r="K2714" t="str">
        <f>IF(MOD(Tabelle1[[#This Row],[Datum]],7)=1,SUMIF(Tabelle1[Datum],"&lt;="&amp;Tabelle1[[#This Row],[Datum]],Tabelle1[Betrag]),"")</f>
        <v/>
      </c>
      <c r="L2714" s="6" t="str">
        <f>IF(MOD(Tabelle1[[#This Row],[Datum]],7)=1,SUMIF(Tabelle1[Datum],"&lt;="&amp;Tabelle1[[#This Row],[Datum]],Tabelle1[Stunde]),"")</f>
        <v/>
      </c>
    </row>
    <row r="2715" spans="2:12" hidden="1">
      <c r="B2715">
        <f>IF(Tabelle1[[#This Row],[Datum]]&lt;1,"",YEAR(Tabelle1[[#This Row],[Datum]]))</f>
        <v>2032</v>
      </c>
      <c r="C2715">
        <f>IF(Tabelle1[[#This Row],[Datum]]&lt;1,"",MONTH(Tabelle1[[#This Row],[Datum]]))</f>
        <v>6</v>
      </c>
      <c r="D2715" t="str">
        <f>IF(Tabelle1[[#This Row],[Verdienst]]="","",_xlfn.ISOWEEKNUM(Tabelle1[[#This Row],[Datum]]))</f>
        <v/>
      </c>
      <c r="E2715" s="5">
        <v>48369</v>
      </c>
      <c r="F2715" s="4"/>
      <c r="G2715" s="4"/>
      <c r="I2715" s="6" t="str">
        <f>IF(Tabelle1[[#This Row],[Beginn]]&lt;1,"",IF(OR(Tabelle1[[#This Row],[Beginn]]="Urlaub",Tabelle1[[#This Row],[Beginn]]="Krank",Tabelle1[[#This Row],[Beginn]]="Feiertag"),8/24,Tabelle1[[#This Row],[Ende]]-Tabelle1[[#This Row],[Beginn]]-Tabelle1[[#This Row],[Pause]]))</f>
        <v/>
      </c>
      <c r="J2715" s="2" t="str">
        <f>IF(ISNUMBER(Tabelle1[[#This Row],[Stunde]]),IF(Tabelle1[[#This Row],[Stunde]]&gt;0,Tabelle1[[#This Row],[Stunde]]*$J$1*24,""),"")</f>
        <v/>
      </c>
      <c r="K2715" t="str">
        <f>IF(MOD(Tabelle1[[#This Row],[Datum]],7)=1,SUMIF(Tabelle1[Datum],"&lt;="&amp;Tabelle1[[#This Row],[Datum]],Tabelle1[Betrag]),"")</f>
        <v/>
      </c>
      <c r="L2715" s="6" t="str">
        <f>IF(MOD(Tabelle1[[#This Row],[Datum]],7)=1,SUMIF(Tabelle1[Datum],"&lt;="&amp;Tabelle1[[#This Row],[Datum]],Tabelle1[Stunde]),"")</f>
        <v/>
      </c>
    </row>
    <row r="2716" spans="2:12" hidden="1">
      <c r="B2716">
        <f>IF(Tabelle1[[#This Row],[Datum]]&lt;1,"",YEAR(Tabelle1[[#This Row],[Datum]]))</f>
        <v>2032</v>
      </c>
      <c r="C2716">
        <f>IF(Tabelle1[[#This Row],[Datum]]&lt;1,"",MONTH(Tabelle1[[#This Row],[Datum]]))</f>
        <v>6</v>
      </c>
      <c r="D2716" t="str">
        <f>IF(Tabelle1[[#This Row],[Verdienst]]="","",_xlfn.ISOWEEKNUM(Tabelle1[[#This Row],[Datum]]))</f>
        <v/>
      </c>
      <c r="E2716" s="5">
        <v>48370</v>
      </c>
      <c r="F2716" s="4"/>
      <c r="G2716" s="4"/>
      <c r="I2716" s="6" t="str">
        <f>IF(Tabelle1[[#This Row],[Beginn]]&lt;1,"",IF(OR(Tabelle1[[#This Row],[Beginn]]="Urlaub",Tabelle1[[#This Row],[Beginn]]="Krank",Tabelle1[[#This Row],[Beginn]]="Feiertag"),8/24,Tabelle1[[#This Row],[Ende]]-Tabelle1[[#This Row],[Beginn]]-Tabelle1[[#This Row],[Pause]]))</f>
        <v/>
      </c>
      <c r="J2716" s="2" t="str">
        <f>IF(ISNUMBER(Tabelle1[[#This Row],[Stunde]]),IF(Tabelle1[[#This Row],[Stunde]]&gt;0,Tabelle1[[#This Row],[Stunde]]*$J$1*24,""),"")</f>
        <v/>
      </c>
      <c r="K2716" t="str">
        <f>IF(MOD(Tabelle1[[#This Row],[Datum]],7)=1,SUMIF(Tabelle1[Datum],"&lt;="&amp;Tabelle1[[#This Row],[Datum]],Tabelle1[Betrag]),"")</f>
        <v/>
      </c>
      <c r="L2716" s="6" t="str">
        <f>IF(MOD(Tabelle1[[#This Row],[Datum]],7)=1,SUMIF(Tabelle1[Datum],"&lt;="&amp;Tabelle1[[#This Row],[Datum]],Tabelle1[Stunde]),"")</f>
        <v/>
      </c>
    </row>
    <row r="2717" spans="2:12" hidden="1">
      <c r="B2717">
        <f>IF(Tabelle1[[#This Row],[Datum]]&lt;1,"",YEAR(Tabelle1[[#This Row],[Datum]]))</f>
        <v>2032</v>
      </c>
      <c r="C2717">
        <f>IF(Tabelle1[[#This Row],[Datum]]&lt;1,"",MONTH(Tabelle1[[#This Row],[Datum]]))</f>
        <v>6</v>
      </c>
      <c r="D2717">
        <f>IF(Tabelle1[[#This Row],[Verdienst]]="","",_xlfn.ISOWEEKNUM(Tabelle1[[#This Row],[Datum]]))</f>
        <v>23</v>
      </c>
      <c r="E2717" s="5">
        <v>48371</v>
      </c>
      <c r="F2717" s="4"/>
      <c r="G2717" s="4"/>
      <c r="I2717" s="6" t="str">
        <f>IF(Tabelle1[[#This Row],[Beginn]]&lt;1,"",IF(OR(Tabelle1[[#This Row],[Beginn]]="Urlaub",Tabelle1[[#This Row],[Beginn]]="Krank",Tabelle1[[#This Row],[Beginn]]="Feiertag"),8/24,Tabelle1[[#This Row],[Ende]]-Tabelle1[[#This Row],[Beginn]]-Tabelle1[[#This Row],[Pause]]))</f>
        <v/>
      </c>
      <c r="J2717" s="2" t="str">
        <f>IF(ISNUMBER(Tabelle1[[#This Row],[Stunde]]),IF(Tabelle1[[#This Row],[Stunde]]&gt;0,Tabelle1[[#This Row],[Stunde]]*$J$1*24,""),"")</f>
        <v/>
      </c>
      <c r="K2717">
        <f>IF(MOD(Tabelle1[[#This Row],[Datum]],7)=1,SUMIF(Tabelle1[Datum],"&lt;="&amp;Tabelle1[[#This Row],[Datum]],Tabelle1[Betrag]),"")</f>
        <v>506.55999999999995</v>
      </c>
      <c r="L2717" s="6">
        <f>IF(MOD(Tabelle1[[#This Row],[Datum]],7)=1,SUMIF(Tabelle1[Datum],"&lt;="&amp;Tabelle1[[#This Row],[Datum]],Tabelle1[Stunde]),"")</f>
        <v>1.3333333333333333</v>
      </c>
    </row>
    <row r="2718" spans="2:12" hidden="1">
      <c r="B2718">
        <f>IF(Tabelle1[[#This Row],[Datum]]&lt;1,"",YEAR(Tabelle1[[#This Row],[Datum]]))</f>
        <v>2032</v>
      </c>
      <c r="C2718">
        <f>IF(Tabelle1[[#This Row],[Datum]]&lt;1,"",MONTH(Tabelle1[[#This Row],[Datum]]))</f>
        <v>6</v>
      </c>
      <c r="D2718" t="str">
        <f>IF(Tabelle1[[#This Row],[Verdienst]]="","",_xlfn.ISOWEEKNUM(Tabelle1[[#This Row],[Datum]]))</f>
        <v/>
      </c>
      <c r="E2718" s="5">
        <v>48372</v>
      </c>
      <c r="F2718" s="4"/>
      <c r="G2718" s="4"/>
      <c r="I2718" s="6" t="str">
        <f>IF(Tabelle1[[#This Row],[Beginn]]&lt;1,"",IF(OR(Tabelle1[[#This Row],[Beginn]]="Urlaub",Tabelle1[[#This Row],[Beginn]]="Krank",Tabelle1[[#This Row],[Beginn]]="Feiertag"),8/24,Tabelle1[[#This Row],[Ende]]-Tabelle1[[#This Row],[Beginn]]-Tabelle1[[#This Row],[Pause]]))</f>
        <v/>
      </c>
      <c r="J2718" s="2" t="str">
        <f>IF(ISNUMBER(Tabelle1[[#This Row],[Stunde]]),IF(Tabelle1[[#This Row],[Stunde]]&gt;0,Tabelle1[[#This Row],[Stunde]]*$J$1*24,""),"")</f>
        <v/>
      </c>
      <c r="K2718" t="str">
        <f>IF(MOD(Tabelle1[[#This Row],[Datum]],7)=1,SUMIF(Tabelle1[Datum],"&lt;="&amp;Tabelle1[[#This Row],[Datum]],Tabelle1[Betrag]),"")</f>
        <v/>
      </c>
      <c r="L2718" s="6" t="str">
        <f>IF(MOD(Tabelle1[[#This Row],[Datum]],7)=1,SUMIF(Tabelle1[Datum],"&lt;="&amp;Tabelle1[[#This Row],[Datum]],Tabelle1[Stunde]),"")</f>
        <v/>
      </c>
    </row>
    <row r="2719" spans="2:12" hidden="1">
      <c r="B2719">
        <f>IF(Tabelle1[[#This Row],[Datum]]&lt;1,"",YEAR(Tabelle1[[#This Row],[Datum]]))</f>
        <v>2032</v>
      </c>
      <c r="C2719">
        <f>IF(Tabelle1[[#This Row],[Datum]]&lt;1,"",MONTH(Tabelle1[[#This Row],[Datum]]))</f>
        <v>6</v>
      </c>
      <c r="D2719" t="str">
        <f>IF(Tabelle1[[#This Row],[Verdienst]]="","",_xlfn.ISOWEEKNUM(Tabelle1[[#This Row],[Datum]]))</f>
        <v/>
      </c>
      <c r="E2719" s="5">
        <v>48373</v>
      </c>
      <c r="F2719" s="4"/>
      <c r="G2719" s="4"/>
      <c r="I2719" s="6" t="str">
        <f>IF(Tabelle1[[#This Row],[Beginn]]&lt;1,"",IF(OR(Tabelle1[[#This Row],[Beginn]]="Urlaub",Tabelle1[[#This Row],[Beginn]]="Krank",Tabelle1[[#This Row],[Beginn]]="Feiertag"),8/24,Tabelle1[[#This Row],[Ende]]-Tabelle1[[#This Row],[Beginn]]-Tabelle1[[#This Row],[Pause]]))</f>
        <v/>
      </c>
      <c r="J2719" s="2" t="str">
        <f>IF(ISNUMBER(Tabelle1[[#This Row],[Stunde]]),IF(Tabelle1[[#This Row],[Stunde]]&gt;0,Tabelle1[[#This Row],[Stunde]]*$J$1*24,""),"")</f>
        <v/>
      </c>
      <c r="K2719" t="str">
        <f>IF(MOD(Tabelle1[[#This Row],[Datum]],7)=1,SUMIF(Tabelle1[Datum],"&lt;="&amp;Tabelle1[[#This Row],[Datum]],Tabelle1[Betrag]),"")</f>
        <v/>
      </c>
      <c r="L2719" s="6" t="str">
        <f>IF(MOD(Tabelle1[[#This Row],[Datum]],7)=1,SUMIF(Tabelle1[Datum],"&lt;="&amp;Tabelle1[[#This Row],[Datum]],Tabelle1[Stunde]),"")</f>
        <v/>
      </c>
    </row>
    <row r="2720" spans="2:12" hidden="1">
      <c r="B2720">
        <f>IF(Tabelle1[[#This Row],[Datum]]&lt;1,"",YEAR(Tabelle1[[#This Row],[Datum]]))</f>
        <v>2032</v>
      </c>
      <c r="C2720">
        <f>IF(Tabelle1[[#This Row],[Datum]]&lt;1,"",MONTH(Tabelle1[[#This Row],[Datum]]))</f>
        <v>6</v>
      </c>
      <c r="D2720" t="str">
        <f>IF(Tabelle1[[#This Row],[Verdienst]]="","",_xlfn.ISOWEEKNUM(Tabelle1[[#This Row],[Datum]]))</f>
        <v/>
      </c>
      <c r="E2720" s="5">
        <v>48374</v>
      </c>
      <c r="F2720" s="4"/>
      <c r="G2720" s="4"/>
      <c r="I2720" s="6" t="str">
        <f>IF(Tabelle1[[#This Row],[Beginn]]&lt;1,"",IF(OR(Tabelle1[[#This Row],[Beginn]]="Urlaub",Tabelle1[[#This Row],[Beginn]]="Krank",Tabelle1[[#This Row],[Beginn]]="Feiertag"),8/24,Tabelle1[[#This Row],[Ende]]-Tabelle1[[#This Row],[Beginn]]-Tabelle1[[#This Row],[Pause]]))</f>
        <v/>
      </c>
      <c r="J2720" s="2" t="str">
        <f>IF(ISNUMBER(Tabelle1[[#This Row],[Stunde]]),IF(Tabelle1[[#This Row],[Stunde]]&gt;0,Tabelle1[[#This Row],[Stunde]]*$J$1*24,""),"")</f>
        <v/>
      </c>
      <c r="K2720" t="str">
        <f>IF(MOD(Tabelle1[[#This Row],[Datum]],7)=1,SUMIF(Tabelle1[Datum],"&lt;="&amp;Tabelle1[[#This Row],[Datum]],Tabelle1[Betrag]),"")</f>
        <v/>
      </c>
      <c r="L2720" s="6" t="str">
        <f>IF(MOD(Tabelle1[[#This Row],[Datum]],7)=1,SUMIF(Tabelle1[Datum],"&lt;="&amp;Tabelle1[[#This Row],[Datum]],Tabelle1[Stunde]),"")</f>
        <v/>
      </c>
    </row>
    <row r="2721" spans="2:12" hidden="1">
      <c r="B2721">
        <f>IF(Tabelle1[[#This Row],[Datum]]&lt;1,"",YEAR(Tabelle1[[#This Row],[Datum]]))</f>
        <v>2032</v>
      </c>
      <c r="C2721">
        <f>IF(Tabelle1[[#This Row],[Datum]]&lt;1,"",MONTH(Tabelle1[[#This Row],[Datum]]))</f>
        <v>6</v>
      </c>
      <c r="D2721" t="str">
        <f>IF(Tabelle1[[#This Row],[Verdienst]]="","",_xlfn.ISOWEEKNUM(Tabelle1[[#This Row],[Datum]]))</f>
        <v/>
      </c>
      <c r="E2721" s="5">
        <v>48375</v>
      </c>
      <c r="F2721" s="4"/>
      <c r="G2721" s="4"/>
      <c r="I2721" s="6" t="str">
        <f>IF(Tabelle1[[#This Row],[Beginn]]&lt;1,"",IF(OR(Tabelle1[[#This Row],[Beginn]]="Urlaub",Tabelle1[[#This Row],[Beginn]]="Krank",Tabelle1[[#This Row],[Beginn]]="Feiertag"),8/24,Tabelle1[[#This Row],[Ende]]-Tabelle1[[#This Row],[Beginn]]-Tabelle1[[#This Row],[Pause]]))</f>
        <v/>
      </c>
      <c r="J2721" s="2" t="str">
        <f>IF(ISNUMBER(Tabelle1[[#This Row],[Stunde]]),IF(Tabelle1[[#This Row],[Stunde]]&gt;0,Tabelle1[[#This Row],[Stunde]]*$J$1*24,""),"")</f>
        <v/>
      </c>
      <c r="K2721" t="str">
        <f>IF(MOD(Tabelle1[[#This Row],[Datum]],7)=1,SUMIF(Tabelle1[Datum],"&lt;="&amp;Tabelle1[[#This Row],[Datum]],Tabelle1[Betrag]),"")</f>
        <v/>
      </c>
      <c r="L2721" s="6" t="str">
        <f>IF(MOD(Tabelle1[[#This Row],[Datum]],7)=1,SUMIF(Tabelle1[Datum],"&lt;="&amp;Tabelle1[[#This Row],[Datum]],Tabelle1[Stunde]),"")</f>
        <v/>
      </c>
    </row>
    <row r="2722" spans="2:12" hidden="1">
      <c r="B2722">
        <f>IF(Tabelle1[[#This Row],[Datum]]&lt;1,"",YEAR(Tabelle1[[#This Row],[Datum]]))</f>
        <v>2032</v>
      </c>
      <c r="C2722">
        <f>IF(Tabelle1[[#This Row],[Datum]]&lt;1,"",MONTH(Tabelle1[[#This Row],[Datum]]))</f>
        <v>6</v>
      </c>
      <c r="D2722" t="str">
        <f>IF(Tabelle1[[#This Row],[Verdienst]]="","",_xlfn.ISOWEEKNUM(Tabelle1[[#This Row],[Datum]]))</f>
        <v/>
      </c>
      <c r="E2722" s="5">
        <v>48376</v>
      </c>
      <c r="F2722" s="4"/>
      <c r="G2722" s="4"/>
      <c r="I2722" s="6" t="str">
        <f>IF(Tabelle1[[#This Row],[Beginn]]&lt;1,"",IF(OR(Tabelle1[[#This Row],[Beginn]]="Urlaub",Tabelle1[[#This Row],[Beginn]]="Krank",Tabelle1[[#This Row],[Beginn]]="Feiertag"),8/24,Tabelle1[[#This Row],[Ende]]-Tabelle1[[#This Row],[Beginn]]-Tabelle1[[#This Row],[Pause]]))</f>
        <v/>
      </c>
      <c r="J2722" s="2" t="str">
        <f>IF(ISNUMBER(Tabelle1[[#This Row],[Stunde]]),IF(Tabelle1[[#This Row],[Stunde]]&gt;0,Tabelle1[[#This Row],[Stunde]]*$J$1*24,""),"")</f>
        <v/>
      </c>
      <c r="K2722" t="str">
        <f>IF(MOD(Tabelle1[[#This Row],[Datum]],7)=1,SUMIF(Tabelle1[Datum],"&lt;="&amp;Tabelle1[[#This Row],[Datum]],Tabelle1[Betrag]),"")</f>
        <v/>
      </c>
      <c r="L2722" s="6" t="str">
        <f>IF(MOD(Tabelle1[[#This Row],[Datum]],7)=1,SUMIF(Tabelle1[Datum],"&lt;="&amp;Tabelle1[[#This Row],[Datum]],Tabelle1[Stunde]),"")</f>
        <v/>
      </c>
    </row>
    <row r="2723" spans="2:12" hidden="1">
      <c r="B2723">
        <f>IF(Tabelle1[[#This Row],[Datum]]&lt;1,"",YEAR(Tabelle1[[#This Row],[Datum]]))</f>
        <v>2032</v>
      </c>
      <c r="C2723">
        <f>IF(Tabelle1[[#This Row],[Datum]]&lt;1,"",MONTH(Tabelle1[[#This Row],[Datum]]))</f>
        <v>6</v>
      </c>
      <c r="D2723" t="str">
        <f>IF(Tabelle1[[#This Row],[Verdienst]]="","",_xlfn.ISOWEEKNUM(Tabelle1[[#This Row],[Datum]]))</f>
        <v/>
      </c>
      <c r="E2723" s="5">
        <v>48377</v>
      </c>
      <c r="F2723" s="4"/>
      <c r="G2723" s="4"/>
      <c r="I2723" s="6" t="str">
        <f>IF(Tabelle1[[#This Row],[Beginn]]&lt;1,"",IF(OR(Tabelle1[[#This Row],[Beginn]]="Urlaub",Tabelle1[[#This Row],[Beginn]]="Krank",Tabelle1[[#This Row],[Beginn]]="Feiertag"),8/24,Tabelle1[[#This Row],[Ende]]-Tabelle1[[#This Row],[Beginn]]-Tabelle1[[#This Row],[Pause]]))</f>
        <v/>
      </c>
      <c r="J2723" s="2" t="str">
        <f>IF(ISNUMBER(Tabelle1[[#This Row],[Stunde]]),IF(Tabelle1[[#This Row],[Stunde]]&gt;0,Tabelle1[[#This Row],[Stunde]]*$J$1*24,""),"")</f>
        <v/>
      </c>
      <c r="K2723" t="str">
        <f>IF(MOD(Tabelle1[[#This Row],[Datum]],7)=1,SUMIF(Tabelle1[Datum],"&lt;="&amp;Tabelle1[[#This Row],[Datum]],Tabelle1[Betrag]),"")</f>
        <v/>
      </c>
      <c r="L2723" s="6" t="str">
        <f>IF(MOD(Tabelle1[[#This Row],[Datum]],7)=1,SUMIF(Tabelle1[Datum],"&lt;="&amp;Tabelle1[[#This Row],[Datum]],Tabelle1[Stunde]),"")</f>
        <v/>
      </c>
    </row>
    <row r="2724" spans="2:12" hidden="1">
      <c r="B2724">
        <f>IF(Tabelle1[[#This Row],[Datum]]&lt;1,"",YEAR(Tabelle1[[#This Row],[Datum]]))</f>
        <v>2032</v>
      </c>
      <c r="C2724">
        <f>IF(Tabelle1[[#This Row],[Datum]]&lt;1,"",MONTH(Tabelle1[[#This Row],[Datum]]))</f>
        <v>6</v>
      </c>
      <c r="D2724">
        <f>IF(Tabelle1[[#This Row],[Verdienst]]="","",_xlfn.ISOWEEKNUM(Tabelle1[[#This Row],[Datum]]))</f>
        <v>24</v>
      </c>
      <c r="E2724" s="5">
        <v>48378</v>
      </c>
      <c r="F2724" s="4"/>
      <c r="G2724" s="4"/>
      <c r="I2724" s="6" t="str">
        <f>IF(Tabelle1[[#This Row],[Beginn]]&lt;1,"",IF(OR(Tabelle1[[#This Row],[Beginn]]="Urlaub",Tabelle1[[#This Row],[Beginn]]="Krank",Tabelle1[[#This Row],[Beginn]]="Feiertag"),8/24,Tabelle1[[#This Row],[Ende]]-Tabelle1[[#This Row],[Beginn]]-Tabelle1[[#This Row],[Pause]]))</f>
        <v/>
      </c>
      <c r="J2724" s="2" t="str">
        <f>IF(ISNUMBER(Tabelle1[[#This Row],[Stunde]]),IF(Tabelle1[[#This Row],[Stunde]]&gt;0,Tabelle1[[#This Row],[Stunde]]*$J$1*24,""),"")</f>
        <v/>
      </c>
      <c r="K2724">
        <f>IF(MOD(Tabelle1[[#This Row],[Datum]],7)=1,SUMIF(Tabelle1[Datum],"&lt;="&amp;Tabelle1[[#This Row],[Datum]],Tabelle1[Betrag]),"")</f>
        <v>506.55999999999995</v>
      </c>
      <c r="L2724" s="6">
        <f>IF(MOD(Tabelle1[[#This Row],[Datum]],7)=1,SUMIF(Tabelle1[Datum],"&lt;="&amp;Tabelle1[[#This Row],[Datum]],Tabelle1[Stunde]),"")</f>
        <v>1.3333333333333333</v>
      </c>
    </row>
    <row r="2725" spans="2:12" hidden="1">
      <c r="B2725">
        <f>IF(Tabelle1[[#This Row],[Datum]]&lt;1,"",YEAR(Tabelle1[[#This Row],[Datum]]))</f>
        <v>2032</v>
      </c>
      <c r="C2725">
        <f>IF(Tabelle1[[#This Row],[Datum]]&lt;1,"",MONTH(Tabelle1[[#This Row],[Datum]]))</f>
        <v>6</v>
      </c>
      <c r="D2725" t="str">
        <f>IF(Tabelle1[[#This Row],[Verdienst]]="","",_xlfn.ISOWEEKNUM(Tabelle1[[#This Row],[Datum]]))</f>
        <v/>
      </c>
      <c r="E2725" s="5">
        <v>48379</v>
      </c>
      <c r="F2725" s="4"/>
      <c r="G2725" s="4"/>
      <c r="I2725" s="6" t="str">
        <f>IF(Tabelle1[[#This Row],[Beginn]]&lt;1,"",IF(OR(Tabelle1[[#This Row],[Beginn]]="Urlaub",Tabelle1[[#This Row],[Beginn]]="Krank",Tabelle1[[#This Row],[Beginn]]="Feiertag"),8/24,Tabelle1[[#This Row],[Ende]]-Tabelle1[[#This Row],[Beginn]]-Tabelle1[[#This Row],[Pause]]))</f>
        <v/>
      </c>
      <c r="J2725" s="2" t="str">
        <f>IF(ISNUMBER(Tabelle1[[#This Row],[Stunde]]),IF(Tabelle1[[#This Row],[Stunde]]&gt;0,Tabelle1[[#This Row],[Stunde]]*$J$1*24,""),"")</f>
        <v/>
      </c>
      <c r="K2725" t="str">
        <f>IF(MOD(Tabelle1[[#This Row],[Datum]],7)=1,SUMIF(Tabelle1[Datum],"&lt;="&amp;Tabelle1[[#This Row],[Datum]],Tabelle1[Betrag]),"")</f>
        <v/>
      </c>
      <c r="L2725" s="6" t="str">
        <f>IF(MOD(Tabelle1[[#This Row],[Datum]],7)=1,SUMIF(Tabelle1[Datum],"&lt;="&amp;Tabelle1[[#This Row],[Datum]],Tabelle1[Stunde]),"")</f>
        <v/>
      </c>
    </row>
    <row r="2726" spans="2:12" hidden="1">
      <c r="B2726">
        <f>IF(Tabelle1[[#This Row],[Datum]]&lt;1,"",YEAR(Tabelle1[[#This Row],[Datum]]))</f>
        <v>2032</v>
      </c>
      <c r="C2726">
        <f>IF(Tabelle1[[#This Row],[Datum]]&lt;1,"",MONTH(Tabelle1[[#This Row],[Datum]]))</f>
        <v>6</v>
      </c>
      <c r="D2726" t="str">
        <f>IF(Tabelle1[[#This Row],[Verdienst]]="","",_xlfn.ISOWEEKNUM(Tabelle1[[#This Row],[Datum]]))</f>
        <v/>
      </c>
      <c r="E2726" s="5">
        <v>48380</v>
      </c>
      <c r="F2726" s="4"/>
      <c r="G2726" s="4"/>
      <c r="I2726" s="6" t="str">
        <f>IF(Tabelle1[[#This Row],[Beginn]]&lt;1,"",IF(OR(Tabelle1[[#This Row],[Beginn]]="Urlaub",Tabelle1[[#This Row],[Beginn]]="Krank",Tabelle1[[#This Row],[Beginn]]="Feiertag"),8/24,Tabelle1[[#This Row],[Ende]]-Tabelle1[[#This Row],[Beginn]]-Tabelle1[[#This Row],[Pause]]))</f>
        <v/>
      </c>
      <c r="J2726" s="2" t="str">
        <f>IF(ISNUMBER(Tabelle1[[#This Row],[Stunde]]),IF(Tabelle1[[#This Row],[Stunde]]&gt;0,Tabelle1[[#This Row],[Stunde]]*$J$1*24,""),"")</f>
        <v/>
      </c>
      <c r="K2726" t="str">
        <f>IF(MOD(Tabelle1[[#This Row],[Datum]],7)=1,SUMIF(Tabelle1[Datum],"&lt;="&amp;Tabelle1[[#This Row],[Datum]],Tabelle1[Betrag]),"")</f>
        <v/>
      </c>
      <c r="L2726" s="6" t="str">
        <f>IF(MOD(Tabelle1[[#This Row],[Datum]],7)=1,SUMIF(Tabelle1[Datum],"&lt;="&amp;Tabelle1[[#This Row],[Datum]],Tabelle1[Stunde]),"")</f>
        <v/>
      </c>
    </row>
    <row r="2727" spans="2:12" hidden="1">
      <c r="B2727">
        <f>IF(Tabelle1[[#This Row],[Datum]]&lt;1,"",YEAR(Tabelle1[[#This Row],[Datum]]))</f>
        <v>2032</v>
      </c>
      <c r="C2727">
        <f>IF(Tabelle1[[#This Row],[Datum]]&lt;1,"",MONTH(Tabelle1[[#This Row],[Datum]]))</f>
        <v>6</v>
      </c>
      <c r="D2727" t="str">
        <f>IF(Tabelle1[[#This Row],[Verdienst]]="","",_xlfn.ISOWEEKNUM(Tabelle1[[#This Row],[Datum]]))</f>
        <v/>
      </c>
      <c r="E2727" s="5">
        <v>48381</v>
      </c>
      <c r="F2727" s="4"/>
      <c r="G2727" s="4"/>
      <c r="I2727" s="6" t="str">
        <f>IF(Tabelle1[[#This Row],[Beginn]]&lt;1,"",IF(OR(Tabelle1[[#This Row],[Beginn]]="Urlaub",Tabelle1[[#This Row],[Beginn]]="Krank",Tabelle1[[#This Row],[Beginn]]="Feiertag"),8/24,Tabelle1[[#This Row],[Ende]]-Tabelle1[[#This Row],[Beginn]]-Tabelle1[[#This Row],[Pause]]))</f>
        <v/>
      </c>
      <c r="J2727" s="2" t="str">
        <f>IF(ISNUMBER(Tabelle1[[#This Row],[Stunde]]),IF(Tabelle1[[#This Row],[Stunde]]&gt;0,Tabelle1[[#This Row],[Stunde]]*$J$1*24,""),"")</f>
        <v/>
      </c>
      <c r="K2727" t="str">
        <f>IF(MOD(Tabelle1[[#This Row],[Datum]],7)=1,SUMIF(Tabelle1[Datum],"&lt;="&amp;Tabelle1[[#This Row],[Datum]],Tabelle1[Betrag]),"")</f>
        <v/>
      </c>
      <c r="L2727" s="6" t="str">
        <f>IF(MOD(Tabelle1[[#This Row],[Datum]],7)=1,SUMIF(Tabelle1[Datum],"&lt;="&amp;Tabelle1[[#This Row],[Datum]],Tabelle1[Stunde]),"")</f>
        <v/>
      </c>
    </row>
    <row r="2728" spans="2:12" hidden="1">
      <c r="B2728">
        <f>IF(Tabelle1[[#This Row],[Datum]]&lt;1,"",YEAR(Tabelle1[[#This Row],[Datum]]))</f>
        <v>2032</v>
      </c>
      <c r="C2728">
        <f>IF(Tabelle1[[#This Row],[Datum]]&lt;1,"",MONTH(Tabelle1[[#This Row],[Datum]]))</f>
        <v>6</v>
      </c>
      <c r="D2728" t="str">
        <f>IF(Tabelle1[[#This Row],[Verdienst]]="","",_xlfn.ISOWEEKNUM(Tabelle1[[#This Row],[Datum]]))</f>
        <v/>
      </c>
      <c r="E2728" s="5">
        <v>48382</v>
      </c>
      <c r="F2728" s="4"/>
      <c r="G2728" s="4"/>
      <c r="I2728" s="6" t="str">
        <f>IF(Tabelle1[[#This Row],[Beginn]]&lt;1,"",IF(OR(Tabelle1[[#This Row],[Beginn]]="Urlaub",Tabelle1[[#This Row],[Beginn]]="Krank",Tabelle1[[#This Row],[Beginn]]="Feiertag"),8/24,Tabelle1[[#This Row],[Ende]]-Tabelle1[[#This Row],[Beginn]]-Tabelle1[[#This Row],[Pause]]))</f>
        <v/>
      </c>
      <c r="J2728" s="2" t="str">
        <f>IF(ISNUMBER(Tabelle1[[#This Row],[Stunde]]),IF(Tabelle1[[#This Row],[Stunde]]&gt;0,Tabelle1[[#This Row],[Stunde]]*$J$1*24,""),"")</f>
        <v/>
      </c>
      <c r="K2728" t="str">
        <f>IF(MOD(Tabelle1[[#This Row],[Datum]],7)=1,SUMIF(Tabelle1[Datum],"&lt;="&amp;Tabelle1[[#This Row],[Datum]],Tabelle1[Betrag]),"")</f>
        <v/>
      </c>
      <c r="L2728" s="6" t="str">
        <f>IF(MOD(Tabelle1[[#This Row],[Datum]],7)=1,SUMIF(Tabelle1[Datum],"&lt;="&amp;Tabelle1[[#This Row],[Datum]],Tabelle1[Stunde]),"")</f>
        <v/>
      </c>
    </row>
    <row r="2729" spans="2:12" hidden="1">
      <c r="B2729">
        <f>IF(Tabelle1[[#This Row],[Datum]]&lt;1,"",YEAR(Tabelle1[[#This Row],[Datum]]))</f>
        <v>2032</v>
      </c>
      <c r="C2729">
        <f>IF(Tabelle1[[#This Row],[Datum]]&lt;1,"",MONTH(Tabelle1[[#This Row],[Datum]]))</f>
        <v>6</v>
      </c>
      <c r="D2729" t="str">
        <f>IF(Tabelle1[[#This Row],[Verdienst]]="","",_xlfn.ISOWEEKNUM(Tabelle1[[#This Row],[Datum]]))</f>
        <v/>
      </c>
      <c r="E2729" s="5">
        <v>48383</v>
      </c>
      <c r="F2729" s="4"/>
      <c r="G2729" s="4"/>
      <c r="I2729" s="6" t="str">
        <f>IF(Tabelle1[[#This Row],[Beginn]]&lt;1,"",IF(OR(Tabelle1[[#This Row],[Beginn]]="Urlaub",Tabelle1[[#This Row],[Beginn]]="Krank",Tabelle1[[#This Row],[Beginn]]="Feiertag"),8/24,Tabelle1[[#This Row],[Ende]]-Tabelle1[[#This Row],[Beginn]]-Tabelle1[[#This Row],[Pause]]))</f>
        <v/>
      </c>
      <c r="J2729" s="2" t="str">
        <f>IF(ISNUMBER(Tabelle1[[#This Row],[Stunde]]),IF(Tabelle1[[#This Row],[Stunde]]&gt;0,Tabelle1[[#This Row],[Stunde]]*$J$1*24,""),"")</f>
        <v/>
      </c>
      <c r="K2729" t="str">
        <f>IF(MOD(Tabelle1[[#This Row],[Datum]],7)=1,SUMIF(Tabelle1[Datum],"&lt;="&amp;Tabelle1[[#This Row],[Datum]],Tabelle1[Betrag]),"")</f>
        <v/>
      </c>
      <c r="L2729" s="6" t="str">
        <f>IF(MOD(Tabelle1[[#This Row],[Datum]],7)=1,SUMIF(Tabelle1[Datum],"&lt;="&amp;Tabelle1[[#This Row],[Datum]],Tabelle1[Stunde]),"")</f>
        <v/>
      </c>
    </row>
    <row r="2730" spans="2:12" hidden="1">
      <c r="B2730">
        <f>IF(Tabelle1[[#This Row],[Datum]]&lt;1,"",YEAR(Tabelle1[[#This Row],[Datum]]))</f>
        <v>2032</v>
      </c>
      <c r="C2730">
        <f>IF(Tabelle1[[#This Row],[Datum]]&lt;1,"",MONTH(Tabelle1[[#This Row],[Datum]]))</f>
        <v>6</v>
      </c>
      <c r="D2730" t="str">
        <f>IF(Tabelle1[[#This Row],[Verdienst]]="","",_xlfn.ISOWEEKNUM(Tabelle1[[#This Row],[Datum]]))</f>
        <v/>
      </c>
      <c r="E2730" s="5">
        <v>48384</v>
      </c>
      <c r="F2730" s="4"/>
      <c r="G2730" s="4"/>
      <c r="I2730" s="6" t="str">
        <f>IF(Tabelle1[[#This Row],[Beginn]]&lt;1,"",IF(OR(Tabelle1[[#This Row],[Beginn]]="Urlaub",Tabelle1[[#This Row],[Beginn]]="Krank",Tabelle1[[#This Row],[Beginn]]="Feiertag"),8/24,Tabelle1[[#This Row],[Ende]]-Tabelle1[[#This Row],[Beginn]]-Tabelle1[[#This Row],[Pause]]))</f>
        <v/>
      </c>
      <c r="J2730" s="2" t="str">
        <f>IF(ISNUMBER(Tabelle1[[#This Row],[Stunde]]),IF(Tabelle1[[#This Row],[Stunde]]&gt;0,Tabelle1[[#This Row],[Stunde]]*$J$1*24,""),"")</f>
        <v/>
      </c>
      <c r="K2730" t="str">
        <f>IF(MOD(Tabelle1[[#This Row],[Datum]],7)=1,SUMIF(Tabelle1[Datum],"&lt;="&amp;Tabelle1[[#This Row],[Datum]],Tabelle1[Betrag]),"")</f>
        <v/>
      </c>
      <c r="L2730" s="6" t="str">
        <f>IF(MOD(Tabelle1[[#This Row],[Datum]],7)=1,SUMIF(Tabelle1[Datum],"&lt;="&amp;Tabelle1[[#This Row],[Datum]],Tabelle1[Stunde]),"")</f>
        <v/>
      </c>
    </row>
    <row r="2731" spans="2:12" hidden="1">
      <c r="B2731">
        <f>IF(Tabelle1[[#This Row],[Datum]]&lt;1,"",YEAR(Tabelle1[[#This Row],[Datum]]))</f>
        <v>2032</v>
      </c>
      <c r="C2731">
        <f>IF(Tabelle1[[#This Row],[Datum]]&lt;1,"",MONTH(Tabelle1[[#This Row],[Datum]]))</f>
        <v>6</v>
      </c>
      <c r="D2731">
        <f>IF(Tabelle1[[#This Row],[Verdienst]]="","",_xlfn.ISOWEEKNUM(Tabelle1[[#This Row],[Datum]]))</f>
        <v>25</v>
      </c>
      <c r="E2731" s="5">
        <v>48385</v>
      </c>
      <c r="F2731" s="4"/>
      <c r="G2731" s="4"/>
      <c r="I2731" s="6" t="str">
        <f>IF(Tabelle1[[#This Row],[Beginn]]&lt;1,"",IF(OR(Tabelle1[[#This Row],[Beginn]]="Urlaub",Tabelle1[[#This Row],[Beginn]]="Krank",Tabelle1[[#This Row],[Beginn]]="Feiertag"),8/24,Tabelle1[[#This Row],[Ende]]-Tabelle1[[#This Row],[Beginn]]-Tabelle1[[#This Row],[Pause]]))</f>
        <v/>
      </c>
      <c r="J2731" s="2" t="str">
        <f>IF(ISNUMBER(Tabelle1[[#This Row],[Stunde]]),IF(Tabelle1[[#This Row],[Stunde]]&gt;0,Tabelle1[[#This Row],[Stunde]]*$J$1*24,""),"")</f>
        <v/>
      </c>
      <c r="K2731">
        <f>IF(MOD(Tabelle1[[#This Row],[Datum]],7)=1,SUMIF(Tabelle1[Datum],"&lt;="&amp;Tabelle1[[#This Row],[Datum]],Tabelle1[Betrag]),"")</f>
        <v>506.55999999999995</v>
      </c>
      <c r="L2731" s="6">
        <f>IF(MOD(Tabelle1[[#This Row],[Datum]],7)=1,SUMIF(Tabelle1[Datum],"&lt;="&amp;Tabelle1[[#This Row],[Datum]],Tabelle1[Stunde]),"")</f>
        <v>1.3333333333333333</v>
      </c>
    </row>
    <row r="2732" spans="2:12" hidden="1">
      <c r="B2732">
        <f>IF(Tabelle1[[#This Row],[Datum]]&lt;1,"",YEAR(Tabelle1[[#This Row],[Datum]]))</f>
        <v>2032</v>
      </c>
      <c r="C2732">
        <f>IF(Tabelle1[[#This Row],[Datum]]&lt;1,"",MONTH(Tabelle1[[#This Row],[Datum]]))</f>
        <v>6</v>
      </c>
      <c r="D2732" t="str">
        <f>IF(Tabelle1[[#This Row],[Verdienst]]="","",_xlfn.ISOWEEKNUM(Tabelle1[[#This Row],[Datum]]))</f>
        <v/>
      </c>
      <c r="E2732" s="5">
        <v>48386</v>
      </c>
      <c r="F2732" s="4"/>
      <c r="G2732" s="4"/>
      <c r="I2732" s="6" t="str">
        <f>IF(Tabelle1[[#This Row],[Beginn]]&lt;1,"",IF(OR(Tabelle1[[#This Row],[Beginn]]="Urlaub",Tabelle1[[#This Row],[Beginn]]="Krank",Tabelle1[[#This Row],[Beginn]]="Feiertag"),8/24,Tabelle1[[#This Row],[Ende]]-Tabelle1[[#This Row],[Beginn]]-Tabelle1[[#This Row],[Pause]]))</f>
        <v/>
      </c>
      <c r="J2732" s="2" t="str">
        <f>IF(ISNUMBER(Tabelle1[[#This Row],[Stunde]]),IF(Tabelle1[[#This Row],[Stunde]]&gt;0,Tabelle1[[#This Row],[Stunde]]*$J$1*24,""),"")</f>
        <v/>
      </c>
      <c r="K2732" t="str">
        <f>IF(MOD(Tabelle1[[#This Row],[Datum]],7)=1,SUMIF(Tabelle1[Datum],"&lt;="&amp;Tabelle1[[#This Row],[Datum]],Tabelle1[Betrag]),"")</f>
        <v/>
      </c>
      <c r="L2732" s="6" t="str">
        <f>IF(MOD(Tabelle1[[#This Row],[Datum]],7)=1,SUMIF(Tabelle1[Datum],"&lt;="&amp;Tabelle1[[#This Row],[Datum]],Tabelle1[Stunde]),"")</f>
        <v/>
      </c>
    </row>
    <row r="2733" spans="2:12" hidden="1">
      <c r="B2733">
        <f>IF(Tabelle1[[#This Row],[Datum]]&lt;1,"",YEAR(Tabelle1[[#This Row],[Datum]]))</f>
        <v>2032</v>
      </c>
      <c r="C2733">
        <f>IF(Tabelle1[[#This Row],[Datum]]&lt;1,"",MONTH(Tabelle1[[#This Row],[Datum]]))</f>
        <v>6</v>
      </c>
      <c r="D2733" t="str">
        <f>IF(Tabelle1[[#This Row],[Verdienst]]="","",_xlfn.ISOWEEKNUM(Tabelle1[[#This Row],[Datum]]))</f>
        <v/>
      </c>
      <c r="E2733" s="5">
        <v>48387</v>
      </c>
      <c r="F2733" s="4"/>
      <c r="G2733" s="4"/>
      <c r="I2733" s="6" t="str">
        <f>IF(Tabelle1[[#This Row],[Beginn]]&lt;1,"",IF(OR(Tabelle1[[#This Row],[Beginn]]="Urlaub",Tabelle1[[#This Row],[Beginn]]="Krank",Tabelle1[[#This Row],[Beginn]]="Feiertag"),8/24,Tabelle1[[#This Row],[Ende]]-Tabelle1[[#This Row],[Beginn]]-Tabelle1[[#This Row],[Pause]]))</f>
        <v/>
      </c>
      <c r="J2733" s="2" t="str">
        <f>IF(ISNUMBER(Tabelle1[[#This Row],[Stunde]]),IF(Tabelle1[[#This Row],[Stunde]]&gt;0,Tabelle1[[#This Row],[Stunde]]*$J$1*24,""),"")</f>
        <v/>
      </c>
      <c r="K2733" t="str">
        <f>IF(MOD(Tabelle1[[#This Row],[Datum]],7)=1,SUMIF(Tabelle1[Datum],"&lt;="&amp;Tabelle1[[#This Row],[Datum]],Tabelle1[Betrag]),"")</f>
        <v/>
      </c>
      <c r="L2733" s="6" t="str">
        <f>IF(MOD(Tabelle1[[#This Row],[Datum]],7)=1,SUMIF(Tabelle1[Datum],"&lt;="&amp;Tabelle1[[#This Row],[Datum]],Tabelle1[Stunde]),"")</f>
        <v/>
      </c>
    </row>
    <row r="2734" spans="2:12" hidden="1">
      <c r="B2734">
        <f>IF(Tabelle1[[#This Row],[Datum]]&lt;1,"",YEAR(Tabelle1[[#This Row],[Datum]]))</f>
        <v>2032</v>
      </c>
      <c r="C2734">
        <f>IF(Tabelle1[[#This Row],[Datum]]&lt;1,"",MONTH(Tabelle1[[#This Row],[Datum]]))</f>
        <v>6</v>
      </c>
      <c r="D2734" t="str">
        <f>IF(Tabelle1[[#This Row],[Verdienst]]="","",_xlfn.ISOWEEKNUM(Tabelle1[[#This Row],[Datum]]))</f>
        <v/>
      </c>
      <c r="E2734" s="5">
        <v>48388</v>
      </c>
      <c r="F2734" s="4"/>
      <c r="G2734" s="4"/>
      <c r="I2734" s="6" t="str">
        <f>IF(Tabelle1[[#This Row],[Beginn]]&lt;1,"",IF(OR(Tabelle1[[#This Row],[Beginn]]="Urlaub",Tabelle1[[#This Row],[Beginn]]="Krank",Tabelle1[[#This Row],[Beginn]]="Feiertag"),8/24,Tabelle1[[#This Row],[Ende]]-Tabelle1[[#This Row],[Beginn]]-Tabelle1[[#This Row],[Pause]]))</f>
        <v/>
      </c>
      <c r="J2734" s="2" t="str">
        <f>IF(ISNUMBER(Tabelle1[[#This Row],[Stunde]]),IF(Tabelle1[[#This Row],[Stunde]]&gt;0,Tabelle1[[#This Row],[Stunde]]*$J$1*24,""),"")</f>
        <v/>
      </c>
      <c r="K2734" t="str">
        <f>IF(MOD(Tabelle1[[#This Row],[Datum]],7)=1,SUMIF(Tabelle1[Datum],"&lt;="&amp;Tabelle1[[#This Row],[Datum]],Tabelle1[Betrag]),"")</f>
        <v/>
      </c>
      <c r="L2734" s="6" t="str">
        <f>IF(MOD(Tabelle1[[#This Row],[Datum]],7)=1,SUMIF(Tabelle1[Datum],"&lt;="&amp;Tabelle1[[#This Row],[Datum]],Tabelle1[Stunde]),"")</f>
        <v/>
      </c>
    </row>
    <row r="2735" spans="2:12" hidden="1">
      <c r="B2735">
        <f>IF(Tabelle1[[#This Row],[Datum]]&lt;1,"",YEAR(Tabelle1[[#This Row],[Datum]]))</f>
        <v>2032</v>
      </c>
      <c r="C2735">
        <f>IF(Tabelle1[[#This Row],[Datum]]&lt;1,"",MONTH(Tabelle1[[#This Row],[Datum]]))</f>
        <v>6</v>
      </c>
      <c r="D2735" t="str">
        <f>IF(Tabelle1[[#This Row],[Verdienst]]="","",_xlfn.ISOWEEKNUM(Tabelle1[[#This Row],[Datum]]))</f>
        <v/>
      </c>
      <c r="E2735" s="5">
        <v>48389</v>
      </c>
      <c r="F2735" s="4"/>
      <c r="G2735" s="4"/>
      <c r="I2735" s="6" t="str">
        <f>IF(Tabelle1[[#This Row],[Beginn]]&lt;1,"",IF(OR(Tabelle1[[#This Row],[Beginn]]="Urlaub",Tabelle1[[#This Row],[Beginn]]="Krank",Tabelle1[[#This Row],[Beginn]]="Feiertag"),8/24,Tabelle1[[#This Row],[Ende]]-Tabelle1[[#This Row],[Beginn]]-Tabelle1[[#This Row],[Pause]]))</f>
        <v/>
      </c>
      <c r="J2735" s="2" t="str">
        <f>IF(ISNUMBER(Tabelle1[[#This Row],[Stunde]]),IF(Tabelle1[[#This Row],[Stunde]]&gt;0,Tabelle1[[#This Row],[Stunde]]*$J$1*24,""),"")</f>
        <v/>
      </c>
      <c r="K2735" t="str">
        <f>IF(MOD(Tabelle1[[#This Row],[Datum]],7)=1,SUMIF(Tabelle1[Datum],"&lt;="&amp;Tabelle1[[#This Row],[Datum]],Tabelle1[Betrag]),"")</f>
        <v/>
      </c>
      <c r="L2735" s="6" t="str">
        <f>IF(MOD(Tabelle1[[#This Row],[Datum]],7)=1,SUMIF(Tabelle1[Datum],"&lt;="&amp;Tabelle1[[#This Row],[Datum]],Tabelle1[Stunde]),"")</f>
        <v/>
      </c>
    </row>
    <row r="2736" spans="2:12" hidden="1">
      <c r="B2736">
        <f>IF(Tabelle1[[#This Row],[Datum]]&lt;1,"",YEAR(Tabelle1[[#This Row],[Datum]]))</f>
        <v>2032</v>
      </c>
      <c r="C2736">
        <f>IF(Tabelle1[[#This Row],[Datum]]&lt;1,"",MONTH(Tabelle1[[#This Row],[Datum]]))</f>
        <v>6</v>
      </c>
      <c r="D2736" t="str">
        <f>IF(Tabelle1[[#This Row],[Verdienst]]="","",_xlfn.ISOWEEKNUM(Tabelle1[[#This Row],[Datum]]))</f>
        <v/>
      </c>
      <c r="E2736" s="5">
        <v>48390</v>
      </c>
      <c r="F2736" s="4"/>
      <c r="G2736" s="4"/>
      <c r="I2736" s="6" t="str">
        <f>IF(Tabelle1[[#This Row],[Beginn]]&lt;1,"",IF(OR(Tabelle1[[#This Row],[Beginn]]="Urlaub",Tabelle1[[#This Row],[Beginn]]="Krank",Tabelle1[[#This Row],[Beginn]]="Feiertag"),8/24,Tabelle1[[#This Row],[Ende]]-Tabelle1[[#This Row],[Beginn]]-Tabelle1[[#This Row],[Pause]]))</f>
        <v/>
      </c>
      <c r="J2736" s="2" t="str">
        <f>IF(ISNUMBER(Tabelle1[[#This Row],[Stunde]]),IF(Tabelle1[[#This Row],[Stunde]]&gt;0,Tabelle1[[#This Row],[Stunde]]*$J$1*24,""),"")</f>
        <v/>
      </c>
      <c r="K2736" t="str">
        <f>IF(MOD(Tabelle1[[#This Row],[Datum]],7)=1,SUMIF(Tabelle1[Datum],"&lt;="&amp;Tabelle1[[#This Row],[Datum]],Tabelle1[Betrag]),"")</f>
        <v/>
      </c>
      <c r="L2736" s="6" t="str">
        <f>IF(MOD(Tabelle1[[#This Row],[Datum]],7)=1,SUMIF(Tabelle1[Datum],"&lt;="&amp;Tabelle1[[#This Row],[Datum]],Tabelle1[Stunde]),"")</f>
        <v/>
      </c>
    </row>
    <row r="2737" spans="2:12" hidden="1">
      <c r="B2737">
        <f>IF(Tabelle1[[#This Row],[Datum]]&lt;1,"",YEAR(Tabelle1[[#This Row],[Datum]]))</f>
        <v>2032</v>
      </c>
      <c r="C2737">
        <f>IF(Tabelle1[[#This Row],[Datum]]&lt;1,"",MONTH(Tabelle1[[#This Row],[Datum]]))</f>
        <v>6</v>
      </c>
      <c r="D2737" t="str">
        <f>IF(Tabelle1[[#This Row],[Verdienst]]="","",_xlfn.ISOWEEKNUM(Tabelle1[[#This Row],[Datum]]))</f>
        <v/>
      </c>
      <c r="E2737" s="5">
        <v>48391</v>
      </c>
      <c r="F2737" s="4"/>
      <c r="G2737" s="4"/>
      <c r="I2737" s="6" t="str">
        <f>IF(Tabelle1[[#This Row],[Beginn]]&lt;1,"",IF(OR(Tabelle1[[#This Row],[Beginn]]="Urlaub",Tabelle1[[#This Row],[Beginn]]="Krank",Tabelle1[[#This Row],[Beginn]]="Feiertag"),8/24,Tabelle1[[#This Row],[Ende]]-Tabelle1[[#This Row],[Beginn]]-Tabelle1[[#This Row],[Pause]]))</f>
        <v/>
      </c>
      <c r="J2737" s="2" t="str">
        <f>IF(ISNUMBER(Tabelle1[[#This Row],[Stunde]]),IF(Tabelle1[[#This Row],[Stunde]]&gt;0,Tabelle1[[#This Row],[Stunde]]*$J$1*24,""),"")</f>
        <v/>
      </c>
      <c r="K2737" t="str">
        <f>IF(MOD(Tabelle1[[#This Row],[Datum]],7)=1,SUMIF(Tabelle1[Datum],"&lt;="&amp;Tabelle1[[#This Row],[Datum]],Tabelle1[Betrag]),"")</f>
        <v/>
      </c>
      <c r="L2737" s="6" t="str">
        <f>IF(MOD(Tabelle1[[#This Row],[Datum]],7)=1,SUMIF(Tabelle1[Datum],"&lt;="&amp;Tabelle1[[#This Row],[Datum]],Tabelle1[Stunde]),"")</f>
        <v/>
      </c>
    </row>
    <row r="2738" spans="2:12" hidden="1">
      <c r="B2738">
        <f>IF(Tabelle1[[#This Row],[Datum]]&lt;1,"",YEAR(Tabelle1[[#This Row],[Datum]]))</f>
        <v>2032</v>
      </c>
      <c r="C2738">
        <f>IF(Tabelle1[[#This Row],[Datum]]&lt;1,"",MONTH(Tabelle1[[#This Row],[Datum]]))</f>
        <v>6</v>
      </c>
      <c r="D2738">
        <f>IF(Tabelle1[[#This Row],[Verdienst]]="","",_xlfn.ISOWEEKNUM(Tabelle1[[#This Row],[Datum]]))</f>
        <v>26</v>
      </c>
      <c r="E2738" s="5">
        <v>48392</v>
      </c>
      <c r="F2738" s="4"/>
      <c r="G2738" s="4"/>
      <c r="I2738" s="6" t="str">
        <f>IF(Tabelle1[[#This Row],[Beginn]]&lt;1,"",IF(OR(Tabelle1[[#This Row],[Beginn]]="Urlaub",Tabelle1[[#This Row],[Beginn]]="Krank",Tabelle1[[#This Row],[Beginn]]="Feiertag"),8/24,Tabelle1[[#This Row],[Ende]]-Tabelle1[[#This Row],[Beginn]]-Tabelle1[[#This Row],[Pause]]))</f>
        <v/>
      </c>
      <c r="J2738" s="2" t="str">
        <f>IF(ISNUMBER(Tabelle1[[#This Row],[Stunde]]),IF(Tabelle1[[#This Row],[Stunde]]&gt;0,Tabelle1[[#This Row],[Stunde]]*$J$1*24,""),"")</f>
        <v/>
      </c>
      <c r="K2738">
        <f>IF(MOD(Tabelle1[[#This Row],[Datum]],7)=1,SUMIF(Tabelle1[Datum],"&lt;="&amp;Tabelle1[[#This Row],[Datum]],Tabelle1[Betrag]),"")</f>
        <v>506.55999999999995</v>
      </c>
      <c r="L2738" s="6">
        <f>IF(MOD(Tabelle1[[#This Row],[Datum]],7)=1,SUMIF(Tabelle1[Datum],"&lt;="&amp;Tabelle1[[#This Row],[Datum]],Tabelle1[Stunde]),"")</f>
        <v>1.3333333333333333</v>
      </c>
    </row>
    <row r="2739" spans="2:12" hidden="1">
      <c r="B2739">
        <f>IF(Tabelle1[[#This Row],[Datum]]&lt;1,"",YEAR(Tabelle1[[#This Row],[Datum]]))</f>
        <v>2032</v>
      </c>
      <c r="C2739">
        <f>IF(Tabelle1[[#This Row],[Datum]]&lt;1,"",MONTH(Tabelle1[[#This Row],[Datum]]))</f>
        <v>6</v>
      </c>
      <c r="D2739" t="str">
        <f>IF(Tabelle1[[#This Row],[Verdienst]]="","",_xlfn.ISOWEEKNUM(Tabelle1[[#This Row],[Datum]]))</f>
        <v/>
      </c>
      <c r="E2739" s="5">
        <v>48393</v>
      </c>
      <c r="F2739" s="4"/>
      <c r="G2739" s="4"/>
      <c r="I2739" s="6" t="str">
        <f>IF(Tabelle1[[#This Row],[Beginn]]&lt;1,"",IF(OR(Tabelle1[[#This Row],[Beginn]]="Urlaub",Tabelle1[[#This Row],[Beginn]]="Krank",Tabelle1[[#This Row],[Beginn]]="Feiertag"),8/24,Tabelle1[[#This Row],[Ende]]-Tabelle1[[#This Row],[Beginn]]-Tabelle1[[#This Row],[Pause]]))</f>
        <v/>
      </c>
      <c r="J2739" s="2" t="str">
        <f>IF(ISNUMBER(Tabelle1[[#This Row],[Stunde]]),IF(Tabelle1[[#This Row],[Stunde]]&gt;0,Tabelle1[[#This Row],[Stunde]]*$J$1*24,""),"")</f>
        <v/>
      </c>
      <c r="K2739" t="str">
        <f>IF(MOD(Tabelle1[[#This Row],[Datum]],7)=1,SUMIF(Tabelle1[Datum],"&lt;="&amp;Tabelle1[[#This Row],[Datum]],Tabelle1[Betrag]),"")</f>
        <v/>
      </c>
      <c r="L2739" s="6" t="str">
        <f>IF(MOD(Tabelle1[[#This Row],[Datum]],7)=1,SUMIF(Tabelle1[Datum],"&lt;="&amp;Tabelle1[[#This Row],[Datum]],Tabelle1[Stunde]),"")</f>
        <v/>
      </c>
    </row>
    <row r="2740" spans="2:12" hidden="1">
      <c r="B2740">
        <f>IF(Tabelle1[[#This Row],[Datum]]&lt;1,"",YEAR(Tabelle1[[#This Row],[Datum]]))</f>
        <v>2032</v>
      </c>
      <c r="C2740">
        <f>IF(Tabelle1[[#This Row],[Datum]]&lt;1,"",MONTH(Tabelle1[[#This Row],[Datum]]))</f>
        <v>6</v>
      </c>
      <c r="D2740" t="str">
        <f>IF(Tabelle1[[#This Row],[Verdienst]]="","",_xlfn.ISOWEEKNUM(Tabelle1[[#This Row],[Datum]]))</f>
        <v/>
      </c>
      <c r="E2740" s="5">
        <v>48394</v>
      </c>
      <c r="F2740" s="4"/>
      <c r="G2740" s="4"/>
      <c r="I2740" s="6" t="str">
        <f>IF(Tabelle1[[#This Row],[Beginn]]&lt;1,"",IF(OR(Tabelle1[[#This Row],[Beginn]]="Urlaub",Tabelle1[[#This Row],[Beginn]]="Krank",Tabelle1[[#This Row],[Beginn]]="Feiertag"),8/24,Tabelle1[[#This Row],[Ende]]-Tabelle1[[#This Row],[Beginn]]-Tabelle1[[#This Row],[Pause]]))</f>
        <v/>
      </c>
      <c r="J2740" s="2" t="str">
        <f>IF(ISNUMBER(Tabelle1[[#This Row],[Stunde]]),IF(Tabelle1[[#This Row],[Stunde]]&gt;0,Tabelle1[[#This Row],[Stunde]]*$J$1*24,""),"")</f>
        <v/>
      </c>
      <c r="K2740" t="str">
        <f>IF(MOD(Tabelle1[[#This Row],[Datum]],7)=1,SUMIF(Tabelle1[Datum],"&lt;="&amp;Tabelle1[[#This Row],[Datum]],Tabelle1[Betrag]),"")</f>
        <v/>
      </c>
      <c r="L2740" s="6" t="str">
        <f>IF(MOD(Tabelle1[[#This Row],[Datum]],7)=1,SUMIF(Tabelle1[Datum],"&lt;="&amp;Tabelle1[[#This Row],[Datum]],Tabelle1[Stunde]),"")</f>
        <v/>
      </c>
    </row>
    <row r="2741" spans="2:12" hidden="1">
      <c r="B2741">
        <f>IF(Tabelle1[[#This Row],[Datum]]&lt;1,"",YEAR(Tabelle1[[#This Row],[Datum]]))</f>
        <v>2032</v>
      </c>
      <c r="C2741">
        <f>IF(Tabelle1[[#This Row],[Datum]]&lt;1,"",MONTH(Tabelle1[[#This Row],[Datum]]))</f>
        <v>6</v>
      </c>
      <c r="D2741" t="str">
        <f>IF(Tabelle1[[#This Row],[Verdienst]]="","",_xlfn.ISOWEEKNUM(Tabelle1[[#This Row],[Datum]]))</f>
        <v/>
      </c>
      <c r="E2741" s="5">
        <v>48395</v>
      </c>
      <c r="F2741" s="4"/>
      <c r="G2741" s="4"/>
      <c r="I2741" s="6" t="str">
        <f>IF(Tabelle1[[#This Row],[Beginn]]&lt;1,"",IF(OR(Tabelle1[[#This Row],[Beginn]]="Urlaub",Tabelle1[[#This Row],[Beginn]]="Krank",Tabelle1[[#This Row],[Beginn]]="Feiertag"),8/24,Tabelle1[[#This Row],[Ende]]-Tabelle1[[#This Row],[Beginn]]-Tabelle1[[#This Row],[Pause]]))</f>
        <v/>
      </c>
      <c r="J2741" s="2" t="str">
        <f>IF(ISNUMBER(Tabelle1[[#This Row],[Stunde]]),IF(Tabelle1[[#This Row],[Stunde]]&gt;0,Tabelle1[[#This Row],[Stunde]]*$J$1*24,""),"")</f>
        <v/>
      </c>
      <c r="K2741" t="str">
        <f>IF(MOD(Tabelle1[[#This Row],[Datum]],7)=1,SUMIF(Tabelle1[Datum],"&lt;="&amp;Tabelle1[[#This Row],[Datum]],Tabelle1[Betrag]),"")</f>
        <v/>
      </c>
      <c r="L2741" s="6" t="str">
        <f>IF(MOD(Tabelle1[[#This Row],[Datum]],7)=1,SUMIF(Tabelle1[Datum],"&lt;="&amp;Tabelle1[[#This Row],[Datum]],Tabelle1[Stunde]),"")</f>
        <v/>
      </c>
    </row>
    <row r="2742" spans="2:12" hidden="1">
      <c r="B2742">
        <f>IF(Tabelle1[[#This Row],[Datum]]&lt;1,"",YEAR(Tabelle1[[#This Row],[Datum]]))</f>
        <v>2032</v>
      </c>
      <c r="C2742">
        <f>IF(Tabelle1[[#This Row],[Datum]]&lt;1,"",MONTH(Tabelle1[[#This Row],[Datum]]))</f>
        <v>7</v>
      </c>
      <c r="D2742" t="str">
        <f>IF(Tabelle1[[#This Row],[Verdienst]]="","",_xlfn.ISOWEEKNUM(Tabelle1[[#This Row],[Datum]]))</f>
        <v/>
      </c>
      <c r="E2742" s="5">
        <v>48396</v>
      </c>
      <c r="F2742" s="4"/>
      <c r="G2742" s="4"/>
      <c r="I2742" s="6" t="str">
        <f>IF(Tabelle1[[#This Row],[Beginn]]&lt;1,"",IF(OR(Tabelle1[[#This Row],[Beginn]]="Urlaub",Tabelle1[[#This Row],[Beginn]]="Krank",Tabelle1[[#This Row],[Beginn]]="Feiertag"),8/24,Tabelle1[[#This Row],[Ende]]-Tabelle1[[#This Row],[Beginn]]-Tabelle1[[#This Row],[Pause]]))</f>
        <v/>
      </c>
      <c r="J2742" s="2" t="str">
        <f>IF(ISNUMBER(Tabelle1[[#This Row],[Stunde]]),IF(Tabelle1[[#This Row],[Stunde]]&gt;0,Tabelle1[[#This Row],[Stunde]]*$J$1*24,""),"")</f>
        <v/>
      </c>
      <c r="K2742" t="str">
        <f>IF(MOD(Tabelle1[[#This Row],[Datum]],7)=1,SUMIF(Tabelle1[Datum],"&lt;="&amp;Tabelle1[[#This Row],[Datum]],Tabelle1[Betrag]),"")</f>
        <v/>
      </c>
      <c r="L2742" s="6" t="str">
        <f>IF(MOD(Tabelle1[[#This Row],[Datum]],7)=1,SUMIF(Tabelle1[Datum],"&lt;="&amp;Tabelle1[[#This Row],[Datum]],Tabelle1[Stunde]),"")</f>
        <v/>
      </c>
    </row>
    <row r="2743" spans="2:12" hidden="1">
      <c r="B2743">
        <f>IF(Tabelle1[[#This Row],[Datum]]&lt;1,"",YEAR(Tabelle1[[#This Row],[Datum]]))</f>
        <v>2032</v>
      </c>
      <c r="C2743">
        <f>IF(Tabelle1[[#This Row],[Datum]]&lt;1,"",MONTH(Tabelle1[[#This Row],[Datum]]))</f>
        <v>7</v>
      </c>
      <c r="D2743" t="str">
        <f>IF(Tabelle1[[#This Row],[Verdienst]]="","",_xlfn.ISOWEEKNUM(Tabelle1[[#This Row],[Datum]]))</f>
        <v/>
      </c>
      <c r="E2743" s="5">
        <v>48397</v>
      </c>
      <c r="F2743" s="4"/>
      <c r="G2743" s="4"/>
      <c r="I2743" s="6" t="str">
        <f>IF(Tabelle1[[#This Row],[Beginn]]&lt;1,"",IF(OR(Tabelle1[[#This Row],[Beginn]]="Urlaub",Tabelle1[[#This Row],[Beginn]]="Krank",Tabelle1[[#This Row],[Beginn]]="Feiertag"),8/24,Tabelle1[[#This Row],[Ende]]-Tabelle1[[#This Row],[Beginn]]-Tabelle1[[#This Row],[Pause]]))</f>
        <v/>
      </c>
      <c r="J2743" s="2" t="str">
        <f>IF(ISNUMBER(Tabelle1[[#This Row],[Stunde]]),IF(Tabelle1[[#This Row],[Stunde]]&gt;0,Tabelle1[[#This Row],[Stunde]]*$J$1*24,""),"")</f>
        <v/>
      </c>
      <c r="K2743" t="str">
        <f>IF(MOD(Tabelle1[[#This Row],[Datum]],7)=1,SUMIF(Tabelle1[Datum],"&lt;="&amp;Tabelle1[[#This Row],[Datum]],Tabelle1[Betrag]),"")</f>
        <v/>
      </c>
      <c r="L2743" s="6" t="str">
        <f>IF(MOD(Tabelle1[[#This Row],[Datum]],7)=1,SUMIF(Tabelle1[Datum],"&lt;="&amp;Tabelle1[[#This Row],[Datum]],Tabelle1[Stunde]),"")</f>
        <v/>
      </c>
    </row>
    <row r="2744" spans="2:12" hidden="1">
      <c r="B2744">
        <f>IF(Tabelle1[[#This Row],[Datum]]&lt;1,"",YEAR(Tabelle1[[#This Row],[Datum]]))</f>
        <v>2032</v>
      </c>
      <c r="C2744">
        <f>IF(Tabelle1[[#This Row],[Datum]]&lt;1,"",MONTH(Tabelle1[[#This Row],[Datum]]))</f>
        <v>7</v>
      </c>
      <c r="D2744" t="str">
        <f>IF(Tabelle1[[#This Row],[Verdienst]]="","",_xlfn.ISOWEEKNUM(Tabelle1[[#This Row],[Datum]]))</f>
        <v/>
      </c>
      <c r="E2744" s="5">
        <v>48398</v>
      </c>
      <c r="F2744" s="4"/>
      <c r="G2744" s="4"/>
      <c r="I2744" s="6" t="str">
        <f>IF(Tabelle1[[#This Row],[Beginn]]&lt;1,"",IF(OR(Tabelle1[[#This Row],[Beginn]]="Urlaub",Tabelle1[[#This Row],[Beginn]]="Krank",Tabelle1[[#This Row],[Beginn]]="Feiertag"),8/24,Tabelle1[[#This Row],[Ende]]-Tabelle1[[#This Row],[Beginn]]-Tabelle1[[#This Row],[Pause]]))</f>
        <v/>
      </c>
      <c r="J2744" s="2" t="str">
        <f>IF(ISNUMBER(Tabelle1[[#This Row],[Stunde]]),IF(Tabelle1[[#This Row],[Stunde]]&gt;0,Tabelle1[[#This Row],[Stunde]]*$J$1*24,""),"")</f>
        <v/>
      </c>
      <c r="K2744" t="str">
        <f>IF(MOD(Tabelle1[[#This Row],[Datum]],7)=1,SUMIF(Tabelle1[Datum],"&lt;="&amp;Tabelle1[[#This Row],[Datum]],Tabelle1[Betrag]),"")</f>
        <v/>
      </c>
      <c r="L2744" s="6" t="str">
        <f>IF(MOD(Tabelle1[[#This Row],[Datum]],7)=1,SUMIF(Tabelle1[Datum],"&lt;="&amp;Tabelle1[[#This Row],[Datum]],Tabelle1[Stunde]),"")</f>
        <v/>
      </c>
    </row>
    <row r="2745" spans="2:12" hidden="1">
      <c r="B2745">
        <f>IF(Tabelle1[[#This Row],[Datum]]&lt;1,"",YEAR(Tabelle1[[#This Row],[Datum]]))</f>
        <v>2032</v>
      </c>
      <c r="C2745">
        <f>IF(Tabelle1[[#This Row],[Datum]]&lt;1,"",MONTH(Tabelle1[[#This Row],[Datum]]))</f>
        <v>7</v>
      </c>
      <c r="D2745">
        <f>IF(Tabelle1[[#This Row],[Verdienst]]="","",_xlfn.ISOWEEKNUM(Tabelle1[[#This Row],[Datum]]))</f>
        <v>27</v>
      </c>
      <c r="E2745" s="5">
        <v>48399</v>
      </c>
      <c r="F2745" s="4"/>
      <c r="G2745" s="4"/>
      <c r="I2745" s="6" t="str">
        <f>IF(Tabelle1[[#This Row],[Beginn]]&lt;1,"",IF(OR(Tabelle1[[#This Row],[Beginn]]="Urlaub",Tabelle1[[#This Row],[Beginn]]="Krank",Tabelle1[[#This Row],[Beginn]]="Feiertag"),8/24,Tabelle1[[#This Row],[Ende]]-Tabelle1[[#This Row],[Beginn]]-Tabelle1[[#This Row],[Pause]]))</f>
        <v/>
      </c>
      <c r="J2745" s="2" t="str">
        <f>IF(ISNUMBER(Tabelle1[[#This Row],[Stunde]]),IF(Tabelle1[[#This Row],[Stunde]]&gt;0,Tabelle1[[#This Row],[Stunde]]*$J$1*24,""),"")</f>
        <v/>
      </c>
      <c r="K2745">
        <f>IF(MOD(Tabelle1[[#This Row],[Datum]],7)=1,SUMIF(Tabelle1[Datum],"&lt;="&amp;Tabelle1[[#This Row],[Datum]],Tabelle1[Betrag]),"")</f>
        <v>506.55999999999995</v>
      </c>
      <c r="L2745" s="6">
        <f>IF(MOD(Tabelle1[[#This Row],[Datum]],7)=1,SUMIF(Tabelle1[Datum],"&lt;="&amp;Tabelle1[[#This Row],[Datum]],Tabelle1[Stunde]),"")</f>
        <v>1.3333333333333333</v>
      </c>
    </row>
    <row r="2746" spans="2:12" hidden="1">
      <c r="B2746">
        <f>IF(Tabelle1[[#This Row],[Datum]]&lt;1,"",YEAR(Tabelle1[[#This Row],[Datum]]))</f>
        <v>2032</v>
      </c>
      <c r="C2746">
        <f>IF(Tabelle1[[#This Row],[Datum]]&lt;1,"",MONTH(Tabelle1[[#This Row],[Datum]]))</f>
        <v>7</v>
      </c>
      <c r="D2746" t="str">
        <f>IF(Tabelle1[[#This Row],[Verdienst]]="","",_xlfn.ISOWEEKNUM(Tabelle1[[#This Row],[Datum]]))</f>
        <v/>
      </c>
      <c r="E2746" s="5">
        <v>48400</v>
      </c>
      <c r="F2746" s="4"/>
      <c r="G2746" s="4"/>
      <c r="I2746" s="6" t="str">
        <f>IF(Tabelle1[[#This Row],[Beginn]]&lt;1,"",IF(OR(Tabelle1[[#This Row],[Beginn]]="Urlaub",Tabelle1[[#This Row],[Beginn]]="Krank",Tabelle1[[#This Row],[Beginn]]="Feiertag"),8/24,Tabelle1[[#This Row],[Ende]]-Tabelle1[[#This Row],[Beginn]]-Tabelle1[[#This Row],[Pause]]))</f>
        <v/>
      </c>
      <c r="J2746" s="2" t="str">
        <f>IF(ISNUMBER(Tabelle1[[#This Row],[Stunde]]),IF(Tabelle1[[#This Row],[Stunde]]&gt;0,Tabelle1[[#This Row],[Stunde]]*$J$1*24,""),"")</f>
        <v/>
      </c>
      <c r="K2746" t="str">
        <f>IF(MOD(Tabelle1[[#This Row],[Datum]],7)=1,SUMIF(Tabelle1[Datum],"&lt;="&amp;Tabelle1[[#This Row],[Datum]],Tabelle1[Betrag]),"")</f>
        <v/>
      </c>
      <c r="L2746" s="6" t="str">
        <f>IF(MOD(Tabelle1[[#This Row],[Datum]],7)=1,SUMIF(Tabelle1[Datum],"&lt;="&amp;Tabelle1[[#This Row],[Datum]],Tabelle1[Stunde]),"")</f>
        <v/>
      </c>
    </row>
    <row r="2747" spans="2:12" hidden="1">
      <c r="B2747">
        <f>IF(Tabelle1[[#This Row],[Datum]]&lt;1,"",YEAR(Tabelle1[[#This Row],[Datum]]))</f>
        <v>2032</v>
      </c>
      <c r="C2747">
        <f>IF(Tabelle1[[#This Row],[Datum]]&lt;1,"",MONTH(Tabelle1[[#This Row],[Datum]]))</f>
        <v>7</v>
      </c>
      <c r="D2747" t="str">
        <f>IF(Tabelle1[[#This Row],[Verdienst]]="","",_xlfn.ISOWEEKNUM(Tabelle1[[#This Row],[Datum]]))</f>
        <v/>
      </c>
      <c r="E2747" s="5">
        <v>48401</v>
      </c>
      <c r="F2747" s="4"/>
      <c r="G2747" s="4"/>
      <c r="I2747" s="6" t="str">
        <f>IF(Tabelle1[[#This Row],[Beginn]]&lt;1,"",IF(OR(Tabelle1[[#This Row],[Beginn]]="Urlaub",Tabelle1[[#This Row],[Beginn]]="Krank",Tabelle1[[#This Row],[Beginn]]="Feiertag"),8/24,Tabelle1[[#This Row],[Ende]]-Tabelle1[[#This Row],[Beginn]]-Tabelle1[[#This Row],[Pause]]))</f>
        <v/>
      </c>
      <c r="J2747" s="2" t="str">
        <f>IF(ISNUMBER(Tabelle1[[#This Row],[Stunde]]),IF(Tabelle1[[#This Row],[Stunde]]&gt;0,Tabelle1[[#This Row],[Stunde]]*$J$1*24,""),"")</f>
        <v/>
      </c>
      <c r="K2747" t="str">
        <f>IF(MOD(Tabelle1[[#This Row],[Datum]],7)=1,SUMIF(Tabelle1[Datum],"&lt;="&amp;Tabelle1[[#This Row],[Datum]],Tabelle1[Betrag]),"")</f>
        <v/>
      </c>
      <c r="L2747" s="6" t="str">
        <f>IF(MOD(Tabelle1[[#This Row],[Datum]],7)=1,SUMIF(Tabelle1[Datum],"&lt;="&amp;Tabelle1[[#This Row],[Datum]],Tabelle1[Stunde]),"")</f>
        <v/>
      </c>
    </row>
    <row r="2748" spans="2:12" hidden="1">
      <c r="B2748">
        <f>IF(Tabelle1[[#This Row],[Datum]]&lt;1,"",YEAR(Tabelle1[[#This Row],[Datum]]))</f>
        <v>2032</v>
      </c>
      <c r="C2748">
        <f>IF(Tabelle1[[#This Row],[Datum]]&lt;1,"",MONTH(Tabelle1[[#This Row],[Datum]]))</f>
        <v>7</v>
      </c>
      <c r="D2748" t="str">
        <f>IF(Tabelle1[[#This Row],[Verdienst]]="","",_xlfn.ISOWEEKNUM(Tabelle1[[#This Row],[Datum]]))</f>
        <v/>
      </c>
      <c r="E2748" s="5">
        <v>48402</v>
      </c>
      <c r="F2748" s="4"/>
      <c r="G2748" s="4"/>
      <c r="I2748" s="6" t="str">
        <f>IF(Tabelle1[[#This Row],[Beginn]]&lt;1,"",IF(OR(Tabelle1[[#This Row],[Beginn]]="Urlaub",Tabelle1[[#This Row],[Beginn]]="Krank",Tabelle1[[#This Row],[Beginn]]="Feiertag"),8/24,Tabelle1[[#This Row],[Ende]]-Tabelle1[[#This Row],[Beginn]]-Tabelle1[[#This Row],[Pause]]))</f>
        <v/>
      </c>
      <c r="J2748" s="2" t="str">
        <f>IF(ISNUMBER(Tabelle1[[#This Row],[Stunde]]),IF(Tabelle1[[#This Row],[Stunde]]&gt;0,Tabelle1[[#This Row],[Stunde]]*$J$1*24,""),"")</f>
        <v/>
      </c>
      <c r="K2748" t="str">
        <f>IF(MOD(Tabelle1[[#This Row],[Datum]],7)=1,SUMIF(Tabelle1[Datum],"&lt;="&amp;Tabelle1[[#This Row],[Datum]],Tabelle1[Betrag]),"")</f>
        <v/>
      </c>
      <c r="L2748" s="6" t="str">
        <f>IF(MOD(Tabelle1[[#This Row],[Datum]],7)=1,SUMIF(Tabelle1[Datum],"&lt;="&amp;Tabelle1[[#This Row],[Datum]],Tabelle1[Stunde]),"")</f>
        <v/>
      </c>
    </row>
    <row r="2749" spans="2:12" hidden="1">
      <c r="B2749">
        <f>IF(Tabelle1[[#This Row],[Datum]]&lt;1,"",YEAR(Tabelle1[[#This Row],[Datum]]))</f>
        <v>2032</v>
      </c>
      <c r="C2749">
        <f>IF(Tabelle1[[#This Row],[Datum]]&lt;1,"",MONTH(Tabelle1[[#This Row],[Datum]]))</f>
        <v>7</v>
      </c>
      <c r="D2749" t="str">
        <f>IF(Tabelle1[[#This Row],[Verdienst]]="","",_xlfn.ISOWEEKNUM(Tabelle1[[#This Row],[Datum]]))</f>
        <v/>
      </c>
      <c r="E2749" s="5">
        <v>48403</v>
      </c>
      <c r="F2749" s="4"/>
      <c r="G2749" s="4"/>
      <c r="I2749" s="6" t="str">
        <f>IF(Tabelle1[[#This Row],[Beginn]]&lt;1,"",IF(OR(Tabelle1[[#This Row],[Beginn]]="Urlaub",Tabelle1[[#This Row],[Beginn]]="Krank",Tabelle1[[#This Row],[Beginn]]="Feiertag"),8/24,Tabelle1[[#This Row],[Ende]]-Tabelle1[[#This Row],[Beginn]]-Tabelle1[[#This Row],[Pause]]))</f>
        <v/>
      </c>
      <c r="J2749" s="2" t="str">
        <f>IF(ISNUMBER(Tabelle1[[#This Row],[Stunde]]),IF(Tabelle1[[#This Row],[Stunde]]&gt;0,Tabelle1[[#This Row],[Stunde]]*$J$1*24,""),"")</f>
        <v/>
      </c>
      <c r="K2749" t="str">
        <f>IF(MOD(Tabelle1[[#This Row],[Datum]],7)=1,SUMIF(Tabelle1[Datum],"&lt;="&amp;Tabelle1[[#This Row],[Datum]],Tabelle1[Betrag]),"")</f>
        <v/>
      </c>
      <c r="L2749" s="6" t="str">
        <f>IF(MOD(Tabelle1[[#This Row],[Datum]],7)=1,SUMIF(Tabelle1[Datum],"&lt;="&amp;Tabelle1[[#This Row],[Datum]],Tabelle1[Stunde]),"")</f>
        <v/>
      </c>
    </row>
    <row r="2750" spans="2:12" hidden="1">
      <c r="B2750">
        <f>IF(Tabelle1[[#This Row],[Datum]]&lt;1,"",YEAR(Tabelle1[[#This Row],[Datum]]))</f>
        <v>2032</v>
      </c>
      <c r="C2750">
        <f>IF(Tabelle1[[#This Row],[Datum]]&lt;1,"",MONTH(Tabelle1[[#This Row],[Datum]]))</f>
        <v>7</v>
      </c>
      <c r="D2750" t="str">
        <f>IF(Tabelle1[[#This Row],[Verdienst]]="","",_xlfn.ISOWEEKNUM(Tabelle1[[#This Row],[Datum]]))</f>
        <v/>
      </c>
      <c r="E2750" s="5">
        <v>48404</v>
      </c>
      <c r="F2750" s="4"/>
      <c r="G2750" s="4"/>
      <c r="I2750" s="6" t="str">
        <f>IF(Tabelle1[[#This Row],[Beginn]]&lt;1,"",IF(OR(Tabelle1[[#This Row],[Beginn]]="Urlaub",Tabelle1[[#This Row],[Beginn]]="Krank",Tabelle1[[#This Row],[Beginn]]="Feiertag"),8/24,Tabelle1[[#This Row],[Ende]]-Tabelle1[[#This Row],[Beginn]]-Tabelle1[[#This Row],[Pause]]))</f>
        <v/>
      </c>
      <c r="J2750" s="2" t="str">
        <f>IF(ISNUMBER(Tabelle1[[#This Row],[Stunde]]),IF(Tabelle1[[#This Row],[Stunde]]&gt;0,Tabelle1[[#This Row],[Stunde]]*$J$1*24,""),"")</f>
        <v/>
      </c>
      <c r="K2750" t="str">
        <f>IF(MOD(Tabelle1[[#This Row],[Datum]],7)=1,SUMIF(Tabelle1[Datum],"&lt;="&amp;Tabelle1[[#This Row],[Datum]],Tabelle1[Betrag]),"")</f>
        <v/>
      </c>
      <c r="L2750" s="6" t="str">
        <f>IF(MOD(Tabelle1[[#This Row],[Datum]],7)=1,SUMIF(Tabelle1[Datum],"&lt;="&amp;Tabelle1[[#This Row],[Datum]],Tabelle1[Stunde]),"")</f>
        <v/>
      </c>
    </row>
    <row r="2751" spans="2:12" hidden="1">
      <c r="B2751">
        <f>IF(Tabelle1[[#This Row],[Datum]]&lt;1,"",YEAR(Tabelle1[[#This Row],[Datum]]))</f>
        <v>2032</v>
      </c>
      <c r="C2751">
        <f>IF(Tabelle1[[#This Row],[Datum]]&lt;1,"",MONTH(Tabelle1[[#This Row],[Datum]]))</f>
        <v>7</v>
      </c>
      <c r="D2751" t="str">
        <f>IF(Tabelle1[[#This Row],[Verdienst]]="","",_xlfn.ISOWEEKNUM(Tabelle1[[#This Row],[Datum]]))</f>
        <v/>
      </c>
      <c r="E2751" s="5">
        <v>48405</v>
      </c>
      <c r="F2751" s="4"/>
      <c r="G2751" s="4"/>
      <c r="I2751" s="6" t="str">
        <f>IF(Tabelle1[[#This Row],[Beginn]]&lt;1,"",IF(OR(Tabelle1[[#This Row],[Beginn]]="Urlaub",Tabelle1[[#This Row],[Beginn]]="Krank",Tabelle1[[#This Row],[Beginn]]="Feiertag"),8/24,Tabelle1[[#This Row],[Ende]]-Tabelle1[[#This Row],[Beginn]]-Tabelle1[[#This Row],[Pause]]))</f>
        <v/>
      </c>
      <c r="J2751" s="2" t="str">
        <f>IF(ISNUMBER(Tabelle1[[#This Row],[Stunde]]),IF(Tabelle1[[#This Row],[Stunde]]&gt;0,Tabelle1[[#This Row],[Stunde]]*$J$1*24,""),"")</f>
        <v/>
      </c>
      <c r="K2751" t="str">
        <f>IF(MOD(Tabelle1[[#This Row],[Datum]],7)=1,SUMIF(Tabelle1[Datum],"&lt;="&amp;Tabelle1[[#This Row],[Datum]],Tabelle1[Betrag]),"")</f>
        <v/>
      </c>
      <c r="L2751" s="6" t="str">
        <f>IF(MOD(Tabelle1[[#This Row],[Datum]],7)=1,SUMIF(Tabelle1[Datum],"&lt;="&amp;Tabelle1[[#This Row],[Datum]],Tabelle1[Stunde]),"")</f>
        <v/>
      </c>
    </row>
    <row r="2752" spans="2:12" hidden="1">
      <c r="B2752">
        <f>IF(Tabelle1[[#This Row],[Datum]]&lt;1,"",YEAR(Tabelle1[[#This Row],[Datum]]))</f>
        <v>2032</v>
      </c>
      <c r="C2752">
        <f>IF(Tabelle1[[#This Row],[Datum]]&lt;1,"",MONTH(Tabelle1[[#This Row],[Datum]]))</f>
        <v>7</v>
      </c>
      <c r="D2752">
        <f>IF(Tabelle1[[#This Row],[Verdienst]]="","",_xlfn.ISOWEEKNUM(Tabelle1[[#This Row],[Datum]]))</f>
        <v>28</v>
      </c>
      <c r="E2752" s="5">
        <v>48406</v>
      </c>
      <c r="F2752" s="4"/>
      <c r="G2752" s="4"/>
      <c r="I2752" s="6" t="str">
        <f>IF(Tabelle1[[#This Row],[Beginn]]&lt;1,"",IF(OR(Tabelle1[[#This Row],[Beginn]]="Urlaub",Tabelle1[[#This Row],[Beginn]]="Krank",Tabelle1[[#This Row],[Beginn]]="Feiertag"),8/24,Tabelle1[[#This Row],[Ende]]-Tabelle1[[#This Row],[Beginn]]-Tabelle1[[#This Row],[Pause]]))</f>
        <v/>
      </c>
      <c r="J2752" s="2" t="str">
        <f>IF(ISNUMBER(Tabelle1[[#This Row],[Stunde]]),IF(Tabelle1[[#This Row],[Stunde]]&gt;0,Tabelle1[[#This Row],[Stunde]]*$J$1*24,""),"")</f>
        <v/>
      </c>
      <c r="K2752">
        <f>IF(MOD(Tabelle1[[#This Row],[Datum]],7)=1,SUMIF(Tabelle1[Datum],"&lt;="&amp;Tabelle1[[#This Row],[Datum]],Tabelle1[Betrag]),"")</f>
        <v>506.55999999999995</v>
      </c>
      <c r="L2752" s="6">
        <f>IF(MOD(Tabelle1[[#This Row],[Datum]],7)=1,SUMIF(Tabelle1[Datum],"&lt;="&amp;Tabelle1[[#This Row],[Datum]],Tabelle1[Stunde]),"")</f>
        <v>1.3333333333333333</v>
      </c>
    </row>
    <row r="2753" spans="2:12" hidden="1">
      <c r="B2753">
        <f>IF(Tabelle1[[#This Row],[Datum]]&lt;1,"",YEAR(Tabelle1[[#This Row],[Datum]]))</f>
        <v>2032</v>
      </c>
      <c r="C2753">
        <f>IF(Tabelle1[[#This Row],[Datum]]&lt;1,"",MONTH(Tabelle1[[#This Row],[Datum]]))</f>
        <v>7</v>
      </c>
      <c r="D2753" t="str">
        <f>IF(Tabelle1[[#This Row],[Verdienst]]="","",_xlfn.ISOWEEKNUM(Tabelle1[[#This Row],[Datum]]))</f>
        <v/>
      </c>
      <c r="E2753" s="5">
        <v>48407</v>
      </c>
      <c r="F2753" s="4"/>
      <c r="G2753" s="4"/>
      <c r="I2753" s="6" t="str">
        <f>IF(Tabelle1[[#This Row],[Beginn]]&lt;1,"",IF(OR(Tabelle1[[#This Row],[Beginn]]="Urlaub",Tabelle1[[#This Row],[Beginn]]="Krank",Tabelle1[[#This Row],[Beginn]]="Feiertag"),8/24,Tabelle1[[#This Row],[Ende]]-Tabelle1[[#This Row],[Beginn]]-Tabelle1[[#This Row],[Pause]]))</f>
        <v/>
      </c>
      <c r="J2753" s="2" t="str">
        <f>IF(ISNUMBER(Tabelle1[[#This Row],[Stunde]]),IF(Tabelle1[[#This Row],[Stunde]]&gt;0,Tabelle1[[#This Row],[Stunde]]*$J$1*24,""),"")</f>
        <v/>
      </c>
      <c r="K2753" t="str">
        <f>IF(MOD(Tabelle1[[#This Row],[Datum]],7)=1,SUMIF(Tabelle1[Datum],"&lt;="&amp;Tabelle1[[#This Row],[Datum]],Tabelle1[Betrag]),"")</f>
        <v/>
      </c>
      <c r="L2753" s="6" t="str">
        <f>IF(MOD(Tabelle1[[#This Row],[Datum]],7)=1,SUMIF(Tabelle1[Datum],"&lt;="&amp;Tabelle1[[#This Row],[Datum]],Tabelle1[Stunde]),"")</f>
        <v/>
      </c>
    </row>
    <row r="2754" spans="2:12" hidden="1">
      <c r="B2754">
        <f>IF(Tabelle1[[#This Row],[Datum]]&lt;1,"",YEAR(Tabelle1[[#This Row],[Datum]]))</f>
        <v>2032</v>
      </c>
      <c r="C2754">
        <f>IF(Tabelle1[[#This Row],[Datum]]&lt;1,"",MONTH(Tabelle1[[#This Row],[Datum]]))</f>
        <v>7</v>
      </c>
      <c r="D2754" t="str">
        <f>IF(Tabelle1[[#This Row],[Verdienst]]="","",_xlfn.ISOWEEKNUM(Tabelle1[[#This Row],[Datum]]))</f>
        <v/>
      </c>
      <c r="E2754" s="5">
        <v>48408</v>
      </c>
      <c r="F2754" s="4"/>
      <c r="G2754" s="4"/>
      <c r="I2754" s="6" t="str">
        <f>IF(Tabelle1[[#This Row],[Beginn]]&lt;1,"",IF(OR(Tabelle1[[#This Row],[Beginn]]="Urlaub",Tabelle1[[#This Row],[Beginn]]="Krank",Tabelle1[[#This Row],[Beginn]]="Feiertag"),8/24,Tabelle1[[#This Row],[Ende]]-Tabelle1[[#This Row],[Beginn]]-Tabelle1[[#This Row],[Pause]]))</f>
        <v/>
      </c>
      <c r="J2754" s="2" t="str">
        <f>IF(ISNUMBER(Tabelle1[[#This Row],[Stunde]]),IF(Tabelle1[[#This Row],[Stunde]]&gt;0,Tabelle1[[#This Row],[Stunde]]*$J$1*24,""),"")</f>
        <v/>
      </c>
      <c r="K2754" t="str">
        <f>IF(MOD(Tabelle1[[#This Row],[Datum]],7)=1,SUMIF(Tabelle1[Datum],"&lt;="&amp;Tabelle1[[#This Row],[Datum]],Tabelle1[Betrag]),"")</f>
        <v/>
      </c>
      <c r="L2754" s="6" t="str">
        <f>IF(MOD(Tabelle1[[#This Row],[Datum]],7)=1,SUMIF(Tabelle1[Datum],"&lt;="&amp;Tabelle1[[#This Row],[Datum]],Tabelle1[Stunde]),"")</f>
        <v/>
      </c>
    </row>
    <row r="2755" spans="2:12" hidden="1">
      <c r="B2755">
        <f>IF(Tabelle1[[#This Row],[Datum]]&lt;1,"",YEAR(Tabelle1[[#This Row],[Datum]]))</f>
        <v>2032</v>
      </c>
      <c r="C2755">
        <f>IF(Tabelle1[[#This Row],[Datum]]&lt;1,"",MONTH(Tabelle1[[#This Row],[Datum]]))</f>
        <v>7</v>
      </c>
      <c r="D2755" t="str">
        <f>IF(Tabelle1[[#This Row],[Verdienst]]="","",_xlfn.ISOWEEKNUM(Tabelle1[[#This Row],[Datum]]))</f>
        <v/>
      </c>
      <c r="E2755" s="5">
        <v>48409</v>
      </c>
      <c r="F2755" s="4"/>
      <c r="G2755" s="4"/>
      <c r="I2755" s="6" t="str">
        <f>IF(Tabelle1[[#This Row],[Beginn]]&lt;1,"",IF(OR(Tabelle1[[#This Row],[Beginn]]="Urlaub",Tabelle1[[#This Row],[Beginn]]="Krank",Tabelle1[[#This Row],[Beginn]]="Feiertag"),8/24,Tabelle1[[#This Row],[Ende]]-Tabelle1[[#This Row],[Beginn]]-Tabelle1[[#This Row],[Pause]]))</f>
        <v/>
      </c>
      <c r="J2755" s="2" t="str">
        <f>IF(ISNUMBER(Tabelle1[[#This Row],[Stunde]]),IF(Tabelle1[[#This Row],[Stunde]]&gt;0,Tabelle1[[#This Row],[Stunde]]*$J$1*24,""),"")</f>
        <v/>
      </c>
      <c r="K2755" t="str">
        <f>IF(MOD(Tabelle1[[#This Row],[Datum]],7)=1,SUMIF(Tabelle1[Datum],"&lt;="&amp;Tabelle1[[#This Row],[Datum]],Tabelle1[Betrag]),"")</f>
        <v/>
      </c>
      <c r="L2755" s="6" t="str">
        <f>IF(MOD(Tabelle1[[#This Row],[Datum]],7)=1,SUMIF(Tabelle1[Datum],"&lt;="&amp;Tabelle1[[#This Row],[Datum]],Tabelle1[Stunde]),"")</f>
        <v/>
      </c>
    </row>
    <row r="2756" spans="2:12" hidden="1">
      <c r="B2756">
        <f>IF(Tabelle1[[#This Row],[Datum]]&lt;1,"",YEAR(Tabelle1[[#This Row],[Datum]]))</f>
        <v>2032</v>
      </c>
      <c r="C2756">
        <f>IF(Tabelle1[[#This Row],[Datum]]&lt;1,"",MONTH(Tabelle1[[#This Row],[Datum]]))</f>
        <v>7</v>
      </c>
      <c r="D2756" t="str">
        <f>IF(Tabelle1[[#This Row],[Verdienst]]="","",_xlfn.ISOWEEKNUM(Tabelle1[[#This Row],[Datum]]))</f>
        <v/>
      </c>
      <c r="E2756" s="5">
        <v>48410</v>
      </c>
      <c r="F2756" s="4"/>
      <c r="G2756" s="4"/>
      <c r="I2756" s="6" t="str">
        <f>IF(Tabelle1[[#This Row],[Beginn]]&lt;1,"",IF(OR(Tabelle1[[#This Row],[Beginn]]="Urlaub",Tabelle1[[#This Row],[Beginn]]="Krank",Tabelle1[[#This Row],[Beginn]]="Feiertag"),8/24,Tabelle1[[#This Row],[Ende]]-Tabelle1[[#This Row],[Beginn]]-Tabelle1[[#This Row],[Pause]]))</f>
        <v/>
      </c>
      <c r="J2756" s="2" t="str">
        <f>IF(ISNUMBER(Tabelle1[[#This Row],[Stunde]]),IF(Tabelle1[[#This Row],[Stunde]]&gt;0,Tabelle1[[#This Row],[Stunde]]*$J$1*24,""),"")</f>
        <v/>
      </c>
      <c r="K2756" t="str">
        <f>IF(MOD(Tabelle1[[#This Row],[Datum]],7)=1,SUMIF(Tabelle1[Datum],"&lt;="&amp;Tabelle1[[#This Row],[Datum]],Tabelle1[Betrag]),"")</f>
        <v/>
      </c>
      <c r="L2756" s="6" t="str">
        <f>IF(MOD(Tabelle1[[#This Row],[Datum]],7)=1,SUMIF(Tabelle1[Datum],"&lt;="&amp;Tabelle1[[#This Row],[Datum]],Tabelle1[Stunde]),"")</f>
        <v/>
      </c>
    </row>
    <row r="2757" spans="2:12" hidden="1">
      <c r="B2757">
        <f>IF(Tabelle1[[#This Row],[Datum]]&lt;1,"",YEAR(Tabelle1[[#This Row],[Datum]]))</f>
        <v>2032</v>
      </c>
      <c r="C2757">
        <f>IF(Tabelle1[[#This Row],[Datum]]&lt;1,"",MONTH(Tabelle1[[#This Row],[Datum]]))</f>
        <v>7</v>
      </c>
      <c r="D2757" t="str">
        <f>IF(Tabelle1[[#This Row],[Verdienst]]="","",_xlfn.ISOWEEKNUM(Tabelle1[[#This Row],[Datum]]))</f>
        <v/>
      </c>
      <c r="E2757" s="5">
        <v>48411</v>
      </c>
      <c r="F2757" s="4"/>
      <c r="G2757" s="4"/>
      <c r="I2757" s="6" t="str">
        <f>IF(Tabelle1[[#This Row],[Beginn]]&lt;1,"",IF(OR(Tabelle1[[#This Row],[Beginn]]="Urlaub",Tabelle1[[#This Row],[Beginn]]="Krank",Tabelle1[[#This Row],[Beginn]]="Feiertag"),8/24,Tabelle1[[#This Row],[Ende]]-Tabelle1[[#This Row],[Beginn]]-Tabelle1[[#This Row],[Pause]]))</f>
        <v/>
      </c>
      <c r="J2757" s="2" t="str">
        <f>IF(ISNUMBER(Tabelle1[[#This Row],[Stunde]]),IF(Tabelle1[[#This Row],[Stunde]]&gt;0,Tabelle1[[#This Row],[Stunde]]*$J$1*24,""),"")</f>
        <v/>
      </c>
      <c r="K2757" t="str">
        <f>IF(MOD(Tabelle1[[#This Row],[Datum]],7)=1,SUMIF(Tabelle1[Datum],"&lt;="&amp;Tabelle1[[#This Row],[Datum]],Tabelle1[Betrag]),"")</f>
        <v/>
      </c>
      <c r="L2757" s="6" t="str">
        <f>IF(MOD(Tabelle1[[#This Row],[Datum]],7)=1,SUMIF(Tabelle1[Datum],"&lt;="&amp;Tabelle1[[#This Row],[Datum]],Tabelle1[Stunde]),"")</f>
        <v/>
      </c>
    </row>
    <row r="2758" spans="2:12" hidden="1">
      <c r="B2758">
        <f>IF(Tabelle1[[#This Row],[Datum]]&lt;1,"",YEAR(Tabelle1[[#This Row],[Datum]]))</f>
        <v>2032</v>
      </c>
      <c r="C2758">
        <f>IF(Tabelle1[[#This Row],[Datum]]&lt;1,"",MONTH(Tabelle1[[#This Row],[Datum]]))</f>
        <v>7</v>
      </c>
      <c r="D2758" t="str">
        <f>IF(Tabelle1[[#This Row],[Verdienst]]="","",_xlfn.ISOWEEKNUM(Tabelle1[[#This Row],[Datum]]))</f>
        <v/>
      </c>
      <c r="E2758" s="5">
        <v>48412</v>
      </c>
      <c r="F2758" s="4"/>
      <c r="G2758" s="4"/>
      <c r="I2758" s="6" t="str">
        <f>IF(Tabelle1[[#This Row],[Beginn]]&lt;1,"",IF(OR(Tabelle1[[#This Row],[Beginn]]="Urlaub",Tabelle1[[#This Row],[Beginn]]="Krank",Tabelle1[[#This Row],[Beginn]]="Feiertag"),8/24,Tabelle1[[#This Row],[Ende]]-Tabelle1[[#This Row],[Beginn]]-Tabelle1[[#This Row],[Pause]]))</f>
        <v/>
      </c>
      <c r="J2758" s="2" t="str">
        <f>IF(ISNUMBER(Tabelle1[[#This Row],[Stunde]]),IF(Tabelle1[[#This Row],[Stunde]]&gt;0,Tabelle1[[#This Row],[Stunde]]*$J$1*24,""),"")</f>
        <v/>
      </c>
      <c r="K2758" t="str">
        <f>IF(MOD(Tabelle1[[#This Row],[Datum]],7)=1,SUMIF(Tabelle1[Datum],"&lt;="&amp;Tabelle1[[#This Row],[Datum]],Tabelle1[Betrag]),"")</f>
        <v/>
      </c>
      <c r="L2758" s="6" t="str">
        <f>IF(MOD(Tabelle1[[#This Row],[Datum]],7)=1,SUMIF(Tabelle1[Datum],"&lt;="&amp;Tabelle1[[#This Row],[Datum]],Tabelle1[Stunde]),"")</f>
        <v/>
      </c>
    </row>
    <row r="2759" spans="2:12" hidden="1">
      <c r="B2759">
        <f>IF(Tabelle1[[#This Row],[Datum]]&lt;1,"",YEAR(Tabelle1[[#This Row],[Datum]]))</f>
        <v>2032</v>
      </c>
      <c r="C2759">
        <f>IF(Tabelle1[[#This Row],[Datum]]&lt;1,"",MONTH(Tabelle1[[#This Row],[Datum]]))</f>
        <v>7</v>
      </c>
      <c r="D2759">
        <f>IF(Tabelle1[[#This Row],[Verdienst]]="","",_xlfn.ISOWEEKNUM(Tabelle1[[#This Row],[Datum]]))</f>
        <v>29</v>
      </c>
      <c r="E2759" s="5">
        <v>48413</v>
      </c>
      <c r="F2759" s="4"/>
      <c r="G2759" s="4"/>
      <c r="I2759" s="6" t="str">
        <f>IF(Tabelle1[[#This Row],[Beginn]]&lt;1,"",IF(OR(Tabelle1[[#This Row],[Beginn]]="Urlaub",Tabelle1[[#This Row],[Beginn]]="Krank",Tabelle1[[#This Row],[Beginn]]="Feiertag"),8/24,Tabelle1[[#This Row],[Ende]]-Tabelle1[[#This Row],[Beginn]]-Tabelle1[[#This Row],[Pause]]))</f>
        <v/>
      </c>
      <c r="J2759" s="2" t="str">
        <f>IF(ISNUMBER(Tabelle1[[#This Row],[Stunde]]),IF(Tabelle1[[#This Row],[Stunde]]&gt;0,Tabelle1[[#This Row],[Stunde]]*$J$1*24,""),"")</f>
        <v/>
      </c>
      <c r="K2759">
        <f>IF(MOD(Tabelle1[[#This Row],[Datum]],7)=1,SUMIF(Tabelle1[Datum],"&lt;="&amp;Tabelle1[[#This Row],[Datum]],Tabelle1[Betrag]),"")</f>
        <v>506.55999999999995</v>
      </c>
      <c r="L2759" s="6">
        <f>IF(MOD(Tabelle1[[#This Row],[Datum]],7)=1,SUMIF(Tabelle1[Datum],"&lt;="&amp;Tabelle1[[#This Row],[Datum]],Tabelle1[Stunde]),"")</f>
        <v>1.3333333333333333</v>
      </c>
    </row>
    <row r="2760" spans="2:12" hidden="1">
      <c r="B2760">
        <f>IF(Tabelle1[[#This Row],[Datum]]&lt;1,"",YEAR(Tabelle1[[#This Row],[Datum]]))</f>
        <v>2032</v>
      </c>
      <c r="C2760">
        <f>IF(Tabelle1[[#This Row],[Datum]]&lt;1,"",MONTH(Tabelle1[[#This Row],[Datum]]))</f>
        <v>7</v>
      </c>
      <c r="D2760" t="str">
        <f>IF(Tabelle1[[#This Row],[Verdienst]]="","",_xlfn.ISOWEEKNUM(Tabelle1[[#This Row],[Datum]]))</f>
        <v/>
      </c>
      <c r="E2760" s="5">
        <v>48414</v>
      </c>
      <c r="F2760" s="4"/>
      <c r="G2760" s="4"/>
      <c r="I2760" s="6" t="str">
        <f>IF(Tabelle1[[#This Row],[Beginn]]&lt;1,"",IF(OR(Tabelle1[[#This Row],[Beginn]]="Urlaub",Tabelle1[[#This Row],[Beginn]]="Krank",Tabelle1[[#This Row],[Beginn]]="Feiertag"),8/24,Tabelle1[[#This Row],[Ende]]-Tabelle1[[#This Row],[Beginn]]-Tabelle1[[#This Row],[Pause]]))</f>
        <v/>
      </c>
      <c r="J2760" s="2" t="str">
        <f>IF(ISNUMBER(Tabelle1[[#This Row],[Stunde]]),IF(Tabelle1[[#This Row],[Stunde]]&gt;0,Tabelle1[[#This Row],[Stunde]]*$J$1*24,""),"")</f>
        <v/>
      </c>
      <c r="K2760" t="str">
        <f>IF(MOD(Tabelle1[[#This Row],[Datum]],7)=1,SUMIF(Tabelle1[Datum],"&lt;="&amp;Tabelle1[[#This Row],[Datum]],Tabelle1[Betrag]),"")</f>
        <v/>
      </c>
      <c r="L2760" s="6" t="str">
        <f>IF(MOD(Tabelle1[[#This Row],[Datum]],7)=1,SUMIF(Tabelle1[Datum],"&lt;="&amp;Tabelle1[[#This Row],[Datum]],Tabelle1[Stunde]),"")</f>
        <v/>
      </c>
    </row>
    <row r="2761" spans="2:12" hidden="1">
      <c r="B2761">
        <f>IF(Tabelle1[[#This Row],[Datum]]&lt;1,"",YEAR(Tabelle1[[#This Row],[Datum]]))</f>
        <v>2032</v>
      </c>
      <c r="C2761">
        <f>IF(Tabelle1[[#This Row],[Datum]]&lt;1,"",MONTH(Tabelle1[[#This Row],[Datum]]))</f>
        <v>7</v>
      </c>
      <c r="D2761" t="str">
        <f>IF(Tabelle1[[#This Row],[Verdienst]]="","",_xlfn.ISOWEEKNUM(Tabelle1[[#This Row],[Datum]]))</f>
        <v/>
      </c>
      <c r="E2761" s="5">
        <v>48415</v>
      </c>
      <c r="F2761" s="4"/>
      <c r="G2761" s="4"/>
      <c r="I2761" s="6" t="str">
        <f>IF(Tabelle1[[#This Row],[Beginn]]&lt;1,"",IF(OR(Tabelle1[[#This Row],[Beginn]]="Urlaub",Tabelle1[[#This Row],[Beginn]]="Krank",Tabelle1[[#This Row],[Beginn]]="Feiertag"),8/24,Tabelle1[[#This Row],[Ende]]-Tabelle1[[#This Row],[Beginn]]-Tabelle1[[#This Row],[Pause]]))</f>
        <v/>
      </c>
      <c r="J2761" s="2" t="str">
        <f>IF(ISNUMBER(Tabelle1[[#This Row],[Stunde]]),IF(Tabelle1[[#This Row],[Stunde]]&gt;0,Tabelle1[[#This Row],[Stunde]]*$J$1*24,""),"")</f>
        <v/>
      </c>
      <c r="K2761" t="str">
        <f>IF(MOD(Tabelle1[[#This Row],[Datum]],7)=1,SUMIF(Tabelle1[Datum],"&lt;="&amp;Tabelle1[[#This Row],[Datum]],Tabelle1[Betrag]),"")</f>
        <v/>
      </c>
      <c r="L2761" s="6" t="str">
        <f>IF(MOD(Tabelle1[[#This Row],[Datum]],7)=1,SUMIF(Tabelle1[Datum],"&lt;="&amp;Tabelle1[[#This Row],[Datum]],Tabelle1[Stunde]),"")</f>
        <v/>
      </c>
    </row>
    <row r="2762" spans="2:12" hidden="1">
      <c r="B2762">
        <f>IF(Tabelle1[[#This Row],[Datum]]&lt;1,"",YEAR(Tabelle1[[#This Row],[Datum]]))</f>
        <v>2032</v>
      </c>
      <c r="C2762">
        <f>IF(Tabelle1[[#This Row],[Datum]]&lt;1,"",MONTH(Tabelle1[[#This Row],[Datum]]))</f>
        <v>7</v>
      </c>
      <c r="D2762" t="str">
        <f>IF(Tabelle1[[#This Row],[Verdienst]]="","",_xlfn.ISOWEEKNUM(Tabelle1[[#This Row],[Datum]]))</f>
        <v/>
      </c>
      <c r="E2762" s="5">
        <v>48416</v>
      </c>
      <c r="F2762" s="4"/>
      <c r="G2762" s="4"/>
      <c r="I2762" s="6" t="str">
        <f>IF(Tabelle1[[#This Row],[Beginn]]&lt;1,"",IF(OR(Tabelle1[[#This Row],[Beginn]]="Urlaub",Tabelle1[[#This Row],[Beginn]]="Krank",Tabelle1[[#This Row],[Beginn]]="Feiertag"),8/24,Tabelle1[[#This Row],[Ende]]-Tabelle1[[#This Row],[Beginn]]-Tabelle1[[#This Row],[Pause]]))</f>
        <v/>
      </c>
      <c r="J2762" s="2" t="str">
        <f>IF(ISNUMBER(Tabelle1[[#This Row],[Stunde]]),IF(Tabelle1[[#This Row],[Stunde]]&gt;0,Tabelle1[[#This Row],[Stunde]]*$J$1*24,""),"")</f>
        <v/>
      </c>
      <c r="K2762" t="str">
        <f>IF(MOD(Tabelle1[[#This Row],[Datum]],7)=1,SUMIF(Tabelle1[Datum],"&lt;="&amp;Tabelle1[[#This Row],[Datum]],Tabelle1[Betrag]),"")</f>
        <v/>
      </c>
      <c r="L2762" s="6" t="str">
        <f>IF(MOD(Tabelle1[[#This Row],[Datum]],7)=1,SUMIF(Tabelle1[Datum],"&lt;="&amp;Tabelle1[[#This Row],[Datum]],Tabelle1[Stunde]),"")</f>
        <v/>
      </c>
    </row>
    <row r="2763" spans="2:12" hidden="1">
      <c r="B2763">
        <f>IF(Tabelle1[[#This Row],[Datum]]&lt;1,"",YEAR(Tabelle1[[#This Row],[Datum]]))</f>
        <v>2032</v>
      </c>
      <c r="C2763">
        <f>IF(Tabelle1[[#This Row],[Datum]]&lt;1,"",MONTH(Tabelle1[[#This Row],[Datum]]))</f>
        <v>7</v>
      </c>
      <c r="D2763" t="str">
        <f>IF(Tabelle1[[#This Row],[Verdienst]]="","",_xlfn.ISOWEEKNUM(Tabelle1[[#This Row],[Datum]]))</f>
        <v/>
      </c>
      <c r="E2763" s="5">
        <v>48417</v>
      </c>
      <c r="F2763" s="4"/>
      <c r="G2763" s="4"/>
      <c r="I2763" s="6" t="str">
        <f>IF(Tabelle1[[#This Row],[Beginn]]&lt;1,"",IF(OR(Tabelle1[[#This Row],[Beginn]]="Urlaub",Tabelle1[[#This Row],[Beginn]]="Krank",Tabelle1[[#This Row],[Beginn]]="Feiertag"),8/24,Tabelle1[[#This Row],[Ende]]-Tabelle1[[#This Row],[Beginn]]-Tabelle1[[#This Row],[Pause]]))</f>
        <v/>
      </c>
      <c r="J2763" s="2" t="str">
        <f>IF(ISNUMBER(Tabelle1[[#This Row],[Stunde]]),IF(Tabelle1[[#This Row],[Stunde]]&gt;0,Tabelle1[[#This Row],[Stunde]]*$J$1*24,""),"")</f>
        <v/>
      </c>
      <c r="K2763" t="str">
        <f>IF(MOD(Tabelle1[[#This Row],[Datum]],7)=1,SUMIF(Tabelle1[Datum],"&lt;="&amp;Tabelle1[[#This Row],[Datum]],Tabelle1[Betrag]),"")</f>
        <v/>
      </c>
      <c r="L2763" s="6" t="str">
        <f>IF(MOD(Tabelle1[[#This Row],[Datum]],7)=1,SUMIF(Tabelle1[Datum],"&lt;="&amp;Tabelle1[[#This Row],[Datum]],Tabelle1[Stunde]),"")</f>
        <v/>
      </c>
    </row>
    <row r="2764" spans="2:12" hidden="1">
      <c r="B2764">
        <f>IF(Tabelle1[[#This Row],[Datum]]&lt;1,"",YEAR(Tabelle1[[#This Row],[Datum]]))</f>
        <v>2032</v>
      </c>
      <c r="C2764">
        <f>IF(Tabelle1[[#This Row],[Datum]]&lt;1,"",MONTH(Tabelle1[[#This Row],[Datum]]))</f>
        <v>7</v>
      </c>
      <c r="D2764" t="str">
        <f>IF(Tabelle1[[#This Row],[Verdienst]]="","",_xlfn.ISOWEEKNUM(Tabelle1[[#This Row],[Datum]]))</f>
        <v/>
      </c>
      <c r="E2764" s="5">
        <v>48418</v>
      </c>
      <c r="F2764" s="4"/>
      <c r="G2764" s="4"/>
      <c r="I2764" s="6" t="str">
        <f>IF(Tabelle1[[#This Row],[Beginn]]&lt;1,"",IF(OR(Tabelle1[[#This Row],[Beginn]]="Urlaub",Tabelle1[[#This Row],[Beginn]]="Krank",Tabelle1[[#This Row],[Beginn]]="Feiertag"),8/24,Tabelle1[[#This Row],[Ende]]-Tabelle1[[#This Row],[Beginn]]-Tabelle1[[#This Row],[Pause]]))</f>
        <v/>
      </c>
      <c r="J2764" s="2" t="str">
        <f>IF(ISNUMBER(Tabelle1[[#This Row],[Stunde]]),IF(Tabelle1[[#This Row],[Stunde]]&gt;0,Tabelle1[[#This Row],[Stunde]]*$J$1*24,""),"")</f>
        <v/>
      </c>
      <c r="K2764" t="str">
        <f>IF(MOD(Tabelle1[[#This Row],[Datum]],7)=1,SUMIF(Tabelle1[Datum],"&lt;="&amp;Tabelle1[[#This Row],[Datum]],Tabelle1[Betrag]),"")</f>
        <v/>
      </c>
      <c r="L2764" s="6" t="str">
        <f>IF(MOD(Tabelle1[[#This Row],[Datum]],7)=1,SUMIF(Tabelle1[Datum],"&lt;="&amp;Tabelle1[[#This Row],[Datum]],Tabelle1[Stunde]),"")</f>
        <v/>
      </c>
    </row>
    <row r="2765" spans="2:12" hidden="1">
      <c r="B2765">
        <f>IF(Tabelle1[[#This Row],[Datum]]&lt;1,"",YEAR(Tabelle1[[#This Row],[Datum]]))</f>
        <v>2032</v>
      </c>
      <c r="C2765">
        <f>IF(Tabelle1[[#This Row],[Datum]]&lt;1,"",MONTH(Tabelle1[[#This Row],[Datum]]))</f>
        <v>7</v>
      </c>
      <c r="D2765" t="str">
        <f>IF(Tabelle1[[#This Row],[Verdienst]]="","",_xlfn.ISOWEEKNUM(Tabelle1[[#This Row],[Datum]]))</f>
        <v/>
      </c>
      <c r="E2765" s="5">
        <v>48419</v>
      </c>
      <c r="F2765" s="4"/>
      <c r="G2765" s="4"/>
      <c r="I2765" s="6" t="str">
        <f>IF(Tabelle1[[#This Row],[Beginn]]&lt;1,"",IF(OR(Tabelle1[[#This Row],[Beginn]]="Urlaub",Tabelle1[[#This Row],[Beginn]]="Krank",Tabelle1[[#This Row],[Beginn]]="Feiertag"),8/24,Tabelle1[[#This Row],[Ende]]-Tabelle1[[#This Row],[Beginn]]-Tabelle1[[#This Row],[Pause]]))</f>
        <v/>
      </c>
      <c r="J2765" s="2" t="str">
        <f>IF(ISNUMBER(Tabelle1[[#This Row],[Stunde]]),IF(Tabelle1[[#This Row],[Stunde]]&gt;0,Tabelle1[[#This Row],[Stunde]]*$J$1*24,""),"")</f>
        <v/>
      </c>
      <c r="K2765" t="str">
        <f>IF(MOD(Tabelle1[[#This Row],[Datum]],7)=1,SUMIF(Tabelle1[Datum],"&lt;="&amp;Tabelle1[[#This Row],[Datum]],Tabelle1[Betrag]),"")</f>
        <v/>
      </c>
      <c r="L2765" s="6" t="str">
        <f>IF(MOD(Tabelle1[[#This Row],[Datum]],7)=1,SUMIF(Tabelle1[Datum],"&lt;="&amp;Tabelle1[[#This Row],[Datum]],Tabelle1[Stunde]),"")</f>
        <v/>
      </c>
    </row>
    <row r="2766" spans="2:12" hidden="1">
      <c r="B2766">
        <f>IF(Tabelle1[[#This Row],[Datum]]&lt;1,"",YEAR(Tabelle1[[#This Row],[Datum]]))</f>
        <v>2032</v>
      </c>
      <c r="C2766">
        <f>IF(Tabelle1[[#This Row],[Datum]]&lt;1,"",MONTH(Tabelle1[[#This Row],[Datum]]))</f>
        <v>7</v>
      </c>
      <c r="D2766">
        <f>IF(Tabelle1[[#This Row],[Verdienst]]="","",_xlfn.ISOWEEKNUM(Tabelle1[[#This Row],[Datum]]))</f>
        <v>30</v>
      </c>
      <c r="E2766" s="5">
        <v>48420</v>
      </c>
      <c r="F2766" s="4"/>
      <c r="G2766" s="4"/>
      <c r="I2766" s="6" t="str">
        <f>IF(Tabelle1[[#This Row],[Beginn]]&lt;1,"",IF(OR(Tabelle1[[#This Row],[Beginn]]="Urlaub",Tabelle1[[#This Row],[Beginn]]="Krank",Tabelle1[[#This Row],[Beginn]]="Feiertag"),8/24,Tabelle1[[#This Row],[Ende]]-Tabelle1[[#This Row],[Beginn]]-Tabelle1[[#This Row],[Pause]]))</f>
        <v/>
      </c>
      <c r="J2766" s="2" t="str">
        <f>IF(ISNUMBER(Tabelle1[[#This Row],[Stunde]]),IF(Tabelle1[[#This Row],[Stunde]]&gt;0,Tabelle1[[#This Row],[Stunde]]*$J$1*24,""),"")</f>
        <v/>
      </c>
      <c r="K2766">
        <f>IF(MOD(Tabelle1[[#This Row],[Datum]],7)=1,SUMIF(Tabelle1[Datum],"&lt;="&amp;Tabelle1[[#This Row],[Datum]],Tabelle1[Betrag]),"")</f>
        <v>506.55999999999995</v>
      </c>
      <c r="L2766" s="6">
        <f>IF(MOD(Tabelle1[[#This Row],[Datum]],7)=1,SUMIF(Tabelle1[Datum],"&lt;="&amp;Tabelle1[[#This Row],[Datum]],Tabelle1[Stunde]),"")</f>
        <v>1.3333333333333333</v>
      </c>
    </row>
    <row r="2767" spans="2:12" hidden="1">
      <c r="B2767">
        <f>IF(Tabelle1[[#This Row],[Datum]]&lt;1,"",YEAR(Tabelle1[[#This Row],[Datum]]))</f>
        <v>2032</v>
      </c>
      <c r="C2767">
        <f>IF(Tabelle1[[#This Row],[Datum]]&lt;1,"",MONTH(Tabelle1[[#This Row],[Datum]]))</f>
        <v>7</v>
      </c>
      <c r="D2767" t="str">
        <f>IF(Tabelle1[[#This Row],[Verdienst]]="","",_xlfn.ISOWEEKNUM(Tabelle1[[#This Row],[Datum]]))</f>
        <v/>
      </c>
      <c r="E2767" s="5">
        <v>48421</v>
      </c>
      <c r="F2767" s="4"/>
      <c r="G2767" s="4"/>
      <c r="I2767" s="6" t="str">
        <f>IF(Tabelle1[[#This Row],[Beginn]]&lt;1,"",IF(OR(Tabelle1[[#This Row],[Beginn]]="Urlaub",Tabelle1[[#This Row],[Beginn]]="Krank",Tabelle1[[#This Row],[Beginn]]="Feiertag"),8/24,Tabelle1[[#This Row],[Ende]]-Tabelle1[[#This Row],[Beginn]]-Tabelle1[[#This Row],[Pause]]))</f>
        <v/>
      </c>
      <c r="J2767" s="2" t="str">
        <f>IF(ISNUMBER(Tabelle1[[#This Row],[Stunde]]),IF(Tabelle1[[#This Row],[Stunde]]&gt;0,Tabelle1[[#This Row],[Stunde]]*$J$1*24,""),"")</f>
        <v/>
      </c>
      <c r="K2767" t="str">
        <f>IF(MOD(Tabelle1[[#This Row],[Datum]],7)=1,SUMIF(Tabelle1[Datum],"&lt;="&amp;Tabelle1[[#This Row],[Datum]],Tabelle1[Betrag]),"")</f>
        <v/>
      </c>
      <c r="L2767" s="6" t="str">
        <f>IF(MOD(Tabelle1[[#This Row],[Datum]],7)=1,SUMIF(Tabelle1[Datum],"&lt;="&amp;Tabelle1[[#This Row],[Datum]],Tabelle1[Stunde]),"")</f>
        <v/>
      </c>
    </row>
    <row r="2768" spans="2:12" hidden="1">
      <c r="B2768">
        <f>IF(Tabelle1[[#This Row],[Datum]]&lt;1,"",YEAR(Tabelle1[[#This Row],[Datum]]))</f>
        <v>2032</v>
      </c>
      <c r="C2768">
        <f>IF(Tabelle1[[#This Row],[Datum]]&lt;1,"",MONTH(Tabelle1[[#This Row],[Datum]]))</f>
        <v>7</v>
      </c>
      <c r="D2768" t="str">
        <f>IF(Tabelle1[[#This Row],[Verdienst]]="","",_xlfn.ISOWEEKNUM(Tabelle1[[#This Row],[Datum]]))</f>
        <v/>
      </c>
      <c r="E2768" s="5">
        <v>48422</v>
      </c>
      <c r="F2768" s="4"/>
      <c r="G2768" s="4"/>
      <c r="I2768" s="6" t="str">
        <f>IF(Tabelle1[[#This Row],[Beginn]]&lt;1,"",IF(OR(Tabelle1[[#This Row],[Beginn]]="Urlaub",Tabelle1[[#This Row],[Beginn]]="Krank",Tabelle1[[#This Row],[Beginn]]="Feiertag"),8/24,Tabelle1[[#This Row],[Ende]]-Tabelle1[[#This Row],[Beginn]]-Tabelle1[[#This Row],[Pause]]))</f>
        <v/>
      </c>
      <c r="J2768" s="2" t="str">
        <f>IF(ISNUMBER(Tabelle1[[#This Row],[Stunde]]),IF(Tabelle1[[#This Row],[Stunde]]&gt;0,Tabelle1[[#This Row],[Stunde]]*$J$1*24,""),"")</f>
        <v/>
      </c>
      <c r="K2768" t="str">
        <f>IF(MOD(Tabelle1[[#This Row],[Datum]],7)=1,SUMIF(Tabelle1[Datum],"&lt;="&amp;Tabelle1[[#This Row],[Datum]],Tabelle1[Betrag]),"")</f>
        <v/>
      </c>
      <c r="L2768" s="6" t="str">
        <f>IF(MOD(Tabelle1[[#This Row],[Datum]],7)=1,SUMIF(Tabelle1[Datum],"&lt;="&amp;Tabelle1[[#This Row],[Datum]],Tabelle1[Stunde]),"")</f>
        <v/>
      </c>
    </row>
    <row r="2769" spans="2:12" hidden="1">
      <c r="B2769">
        <f>IF(Tabelle1[[#This Row],[Datum]]&lt;1,"",YEAR(Tabelle1[[#This Row],[Datum]]))</f>
        <v>2032</v>
      </c>
      <c r="C2769">
        <f>IF(Tabelle1[[#This Row],[Datum]]&lt;1,"",MONTH(Tabelle1[[#This Row],[Datum]]))</f>
        <v>7</v>
      </c>
      <c r="D2769" t="str">
        <f>IF(Tabelle1[[#This Row],[Verdienst]]="","",_xlfn.ISOWEEKNUM(Tabelle1[[#This Row],[Datum]]))</f>
        <v/>
      </c>
      <c r="E2769" s="5">
        <v>48423</v>
      </c>
      <c r="F2769" s="4"/>
      <c r="G2769" s="4"/>
      <c r="I2769" s="6" t="str">
        <f>IF(Tabelle1[[#This Row],[Beginn]]&lt;1,"",IF(OR(Tabelle1[[#This Row],[Beginn]]="Urlaub",Tabelle1[[#This Row],[Beginn]]="Krank",Tabelle1[[#This Row],[Beginn]]="Feiertag"),8/24,Tabelle1[[#This Row],[Ende]]-Tabelle1[[#This Row],[Beginn]]-Tabelle1[[#This Row],[Pause]]))</f>
        <v/>
      </c>
      <c r="J2769" s="2" t="str">
        <f>IF(ISNUMBER(Tabelle1[[#This Row],[Stunde]]),IF(Tabelle1[[#This Row],[Stunde]]&gt;0,Tabelle1[[#This Row],[Stunde]]*$J$1*24,""),"")</f>
        <v/>
      </c>
      <c r="K2769" t="str">
        <f>IF(MOD(Tabelle1[[#This Row],[Datum]],7)=1,SUMIF(Tabelle1[Datum],"&lt;="&amp;Tabelle1[[#This Row],[Datum]],Tabelle1[Betrag]),"")</f>
        <v/>
      </c>
      <c r="L2769" s="6" t="str">
        <f>IF(MOD(Tabelle1[[#This Row],[Datum]],7)=1,SUMIF(Tabelle1[Datum],"&lt;="&amp;Tabelle1[[#This Row],[Datum]],Tabelle1[Stunde]),"")</f>
        <v/>
      </c>
    </row>
    <row r="2770" spans="2:12" hidden="1">
      <c r="B2770">
        <f>IF(Tabelle1[[#This Row],[Datum]]&lt;1,"",YEAR(Tabelle1[[#This Row],[Datum]]))</f>
        <v>2032</v>
      </c>
      <c r="C2770">
        <f>IF(Tabelle1[[#This Row],[Datum]]&lt;1,"",MONTH(Tabelle1[[#This Row],[Datum]]))</f>
        <v>7</v>
      </c>
      <c r="D2770" t="str">
        <f>IF(Tabelle1[[#This Row],[Verdienst]]="","",_xlfn.ISOWEEKNUM(Tabelle1[[#This Row],[Datum]]))</f>
        <v/>
      </c>
      <c r="E2770" s="5">
        <v>48424</v>
      </c>
      <c r="F2770" s="4"/>
      <c r="G2770" s="4"/>
      <c r="I2770" s="6" t="str">
        <f>IF(Tabelle1[[#This Row],[Beginn]]&lt;1,"",IF(OR(Tabelle1[[#This Row],[Beginn]]="Urlaub",Tabelle1[[#This Row],[Beginn]]="Krank",Tabelle1[[#This Row],[Beginn]]="Feiertag"),8/24,Tabelle1[[#This Row],[Ende]]-Tabelle1[[#This Row],[Beginn]]-Tabelle1[[#This Row],[Pause]]))</f>
        <v/>
      </c>
      <c r="J2770" s="2" t="str">
        <f>IF(ISNUMBER(Tabelle1[[#This Row],[Stunde]]),IF(Tabelle1[[#This Row],[Stunde]]&gt;0,Tabelle1[[#This Row],[Stunde]]*$J$1*24,""),"")</f>
        <v/>
      </c>
      <c r="K2770" t="str">
        <f>IF(MOD(Tabelle1[[#This Row],[Datum]],7)=1,SUMIF(Tabelle1[Datum],"&lt;="&amp;Tabelle1[[#This Row],[Datum]],Tabelle1[Betrag]),"")</f>
        <v/>
      </c>
      <c r="L2770" s="6" t="str">
        <f>IF(MOD(Tabelle1[[#This Row],[Datum]],7)=1,SUMIF(Tabelle1[Datum],"&lt;="&amp;Tabelle1[[#This Row],[Datum]],Tabelle1[Stunde]),"")</f>
        <v/>
      </c>
    </row>
    <row r="2771" spans="2:12" hidden="1">
      <c r="B2771">
        <f>IF(Tabelle1[[#This Row],[Datum]]&lt;1,"",YEAR(Tabelle1[[#This Row],[Datum]]))</f>
        <v>2032</v>
      </c>
      <c r="C2771">
        <f>IF(Tabelle1[[#This Row],[Datum]]&lt;1,"",MONTH(Tabelle1[[#This Row],[Datum]]))</f>
        <v>7</v>
      </c>
      <c r="D2771" t="str">
        <f>IF(Tabelle1[[#This Row],[Verdienst]]="","",_xlfn.ISOWEEKNUM(Tabelle1[[#This Row],[Datum]]))</f>
        <v/>
      </c>
      <c r="E2771" s="5">
        <v>48425</v>
      </c>
      <c r="F2771" s="4"/>
      <c r="G2771" s="4"/>
      <c r="I2771" s="6" t="str">
        <f>IF(Tabelle1[[#This Row],[Beginn]]&lt;1,"",IF(OR(Tabelle1[[#This Row],[Beginn]]="Urlaub",Tabelle1[[#This Row],[Beginn]]="Krank",Tabelle1[[#This Row],[Beginn]]="Feiertag"),8/24,Tabelle1[[#This Row],[Ende]]-Tabelle1[[#This Row],[Beginn]]-Tabelle1[[#This Row],[Pause]]))</f>
        <v/>
      </c>
      <c r="J2771" s="2" t="str">
        <f>IF(ISNUMBER(Tabelle1[[#This Row],[Stunde]]),IF(Tabelle1[[#This Row],[Stunde]]&gt;0,Tabelle1[[#This Row],[Stunde]]*$J$1*24,""),"")</f>
        <v/>
      </c>
      <c r="K2771" t="str">
        <f>IF(MOD(Tabelle1[[#This Row],[Datum]],7)=1,SUMIF(Tabelle1[Datum],"&lt;="&amp;Tabelle1[[#This Row],[Datum]],Tabelle1[Betrag]),"")</f>
        <v/>
      </c>
      <c r="L2771" s="6" t="str">
        <f>IF(MOD(Tabelle1[[#This Row],[Datum]],7)=1,SUMIF(Tabelle1[Datum],"&lt;="&amp;Tabelle1[[#This Row],[Datum]],Tabelle1[Stunde]),"")</f>
        <v/>
      </c>
    </row>
    <row r="2772" spans="2:12" hidden="1">
      <c r="B2772">
        <f>IF(Tabelle1[[#This Row],[Datum]]&lt;1,"",YEAR(Tabelle1[[#This Row],[Datum]]))</f>
        <v>2032</v>
      </c>
      <c r="C2772">
        <f>IF(Tabelle1[[#This Row],[Datum]]&lt;1,"",MONTH(Tabelle1[[#This Row],[Datum]]))</f>
        <v>7</v>
      </c>
      <c r="D2772" t="str">
        <f>IF(Tabelle1[[#This Row],[Verdienst]]="","",_xlfn.ISOWEEKNUM(Tabelle1[[#This Row],[Datum]]))</f>
        <v/>
      </c>
      <c r="E2772" s="5">
        <v>48426</v>
      </c>
      <c r="F2772" s="4"/>
      <c r="G2772" s="4"/>
      <c r="I2772" s="6" t="str">
        <f>IF(Tabelle1[[#This Row],[Beginn]]&lt;1,"",IF(OR(Tabelle1[[#This Row],[Beginn]]="Urlaub",Tabelle1[[#This Row],[Beginn]]="Krank",Tabelle1[[#This Row],[Beginn]]="Feiertag"),8/24,Tabelle1[[#This Row],[Ende]]-Tabelle1[[#This Row],[Beginn]]-Tabelle1[[#This Row],[Pause]]))</f>
        <v/>
      </c>
      <c r="J2772" s="2" t="str">
        <f>IF(ISNUMBER(Tabelle1[[#This Row],[Stunde]]),IF(Tabelle1[[#This Row],[Stunde]]&gt;0,Tabelle1[[#This Row],[Stunde]]*$J$1*24,""),"")</f>
        <v/>
      </c>
      <c r="K2772" t="str">
        <f>IF(MOD(Tabelle1[[#This Row],[Datum]],7)=1,SUMIF(Tabelle1[Datum],"&lt;="&amp;Tabelle1[[#This Row],[Datum]],Tabelle1[Betrag]),"")</f>
        <v/>
      </c>
      <c r="L2772" s="6" t="str">
        <f>IF(MOD(Tabelle1[[#This Row],[Datum]],7)=1,SUMIF(Tabelle1[Datum],"&lt;="&amp;Tabelle1[[#This Row],[Datum]],Tabelle1[Stunde]),"")</f>
        <v/>
      </c>
    </row>
    <row r="2773" spans="2:12" hidden="1">
      <c r="B2773">
        <f>IF(Tabelle1[[#This Row],[Datum]]&lt;1,"",YEAR(Tabelle1[[#This Row],[Datum]]))</f>
        <v>2032</v>
      </c>
      <c r="C2773">
        <f>IF(Tabelle1[[#This Row],[Datum]]&lt;1,"",MONTH(Tabelle1[[#This Row],[Datum]]))</f>
        <v>8</v>
      </c>
      <c r="D2773">
        <f>IF(Tabelle1[[#This Row],[Verdienst]]="","",_xlfn.ISOWEEKNUM(Tabelle1[[#This Row],[Datum]]))</f>
        <v>31</v>
      </c>
      <c r="E2773" s="5">
        <v>48427</v>
      </c>
      <c r="F2773" s="4"/>
      <c r="G2773" s="4"/>
      <c r="I2773" s="6" t="str">
        <f>IF(Tabelle1[[#This Row],[Beginn]]&lt;1,"",IF(OR(Tabelle1[[#This Row],[Beginn]]="Urlaub",Tabelle1[[#This Row],[Beginn]]="Krank",Tabelle1[[#This Row],[Beginn]]="Feiertag"),8/24,Tabelle1[[#This Row],[Ende]]-Tabelle1[[#This Row],[Beginn]]-Tabelle1[[#This Row],[Pause]]))</f>
        <v/>
      </c>
      <c r="J2773" s="2" t="str">
        <f>IF(ISNUMBER(Tabelle1[[#This Row],[Stunde]]),IF(Tabelle1[[#This Row],[Stunde]]&gt;0,Tabelle1[[#This Row],[Stunde]]*$J$1*24,""),"")</f>
        <v/>
      </c>
      <c r="K2773">
        <f>IF(MOD(Tabelle1[[#This Row],[Datum]],7)=1,SUMIF(Tabelle1[Datum],"&lt;="&amp;Tabelle1[[#This Row],[Datum]],Tabelle1[Betrag]),"")</f>
        <v>506.55999999999995</v>
      </c>
      <c r="L2773" s="6">
        <f>IF(MOD(Tabelle1[[#This Row],[Datum]],7)=1,SUMIF(Tabelle1[Datum],"&lt;="&amp;Tabelle1[[#This Row],[Datum]],Tabelle1[Stunde]),"")</f>
        <v>1.3333333333333333</v>
      </c>
    </row>
    <row r="2774" spans="2:12" hidden="1">
      <c r="B2774">
        <f>IF(Tabelle1[[#This Row],[Datum]]&lt;1,"",YEAR(Tabelle1[[#This Row],[Datum]]))</f>
        <v>2032</v>
      </c>
      <c r="C2774">
        <f>IF(Tabelle1[[#This Row],[Datum]]&lt;1,"",MONTH(Tabelle1[[#This Row],[Datum]]))</f>
        <v>8</v>
      </c>
      <c r="D2774" t="str">
        <f>IF(Tabelle1[[#This Row],[Verdienst]]="","",_xlfn.ISOWEEKNUM(Tabelle1[[#This Row],[Datum]]))</f>
        <v/>
      </c>
      <c r="E2774" s="5">
        <v>48428</v>
      </c>
      <c r="F2774" s="4"/>
      <c r="G2774" s="4"/>
      <c r="I2774" s="6" t="str">
        <f>IF(Tabelle1[[#This Row],[Beginn]]&lt;1,"",IF(OR(Tabelle1[[#This Row],[Beginn]]="Urlaub",Tabelle1[[#This Row],[Beginn]]="Krank",Tabelle1[[#This Row],[Beginn]]="Feiertag"),8/24,Tabelle1[[#This Row],[Ende]]-Tabelle1[[#This Row],[Beginn]]-Tabelle1[[#This Row],[Pause]]))</f>
        <v/>
      </c>
      <c r="J2774" s="2" t="str">
        <f>IF(ISNUMBER(Tabelle1[[#This Row],[Stunde]]),IF(Tabelle1[[#This Row],[Stunde]]&gt;0,Tabelle1[[#This Row],[Stunde]]*$J$1*24,""),"")</f>
        <v/>
      </c>
      <c r="K2774" t="str">
        <f>IF(MOD(Tabelle1[[#This Row],[Datum]],7)=1,SUMIF(Tabelle1[Datum],"&lt;="&amp;Tabelle1[[#This Row],[Datum]],Tabelle1[Betrag]),"")</f>
        <v/>
      </c>
      <c r="L2774" s="6" t="str">
        <f>IF(MOD(Tabelle1[[#This Row],[Datum]],7)=1,SUMIF(Tabelle1[Datum],"&lt;="&amp;Tabelle1[[#This Row],[Datum]],Tabelle1[Stunde]),"")</f>
        <v/>
      </c>
    </row>
    <row r="2775" spans="2:12" hidden="1">
      <c r="B2775">
        <f>IF(Tabelle1[[#This Row],[Datum]]&lt;1,"",YEAR(Tabelle1[[#This Row],[Datum]]))</f>
        <v>2032</v>
      </c>
      <c r="C2775">
        <f>IF(Tabelle1[[#This Row],[Datum]]&lt;1,"",MONTH(Tabelle1[[#This Row],[Datum]]))</f>
        <v>8</v>
      </c>
      <c r="D2775" t="str">
        <f>IF(Tabelle1[[#This Row],[Verdienst]]="","",_xlfn.ISOWEEKNUM(Tabelle1[[#This Row],[Datum]]))</f>
        <v/>
      </c>
      <c r="E2775" s="5">
        <v>48429</v>
      </c>
      <c r="F2775" s="4"/>
      <c r="G2775" s="4"/>
      <c r="I2775" s="6" t="str">
        <f>IF(Tabelle1[[#This Row],[Beginn]]&lt;1,"",IF(OR(Tabelle1[[#This Row],[Beginn]]="Urlaub",Tabelle1[[#This Row],[Beginn]]="Krank",Tabelle1[[#This Row],[Beginn]]="Feiertag"),8/24,Tabelle1[[#This Row],[Ende]]-Tabelle1[[#This Row],[Beginn]]-Tabelle1[[#This Row],[Pause]]))</f>
        <v/>
      </c>
      <c r="J2775" s="2" t="str">
        <f>IF(ISNUMBER(Tabelle1[[#This Row],[Stunde]]),IF(Tabelle1[[#This Row],[Stunde]]&gt;0,Tabelle1[[#This Row],[Stunde]]*$J$1*24,""),"")</f>
        <v/>
      </c>
      <c r="K2775" t="str">
        <f>IF(MOD(Tabelle1[[#This Row],[Datum]],7)=1,SUMIF(Tabelle1[Datum],"&lt;="&amp;Tabelle1[[#This Row],[Datum]],Tabelle1[Betrag]),"")</f>
        <v/>
      </c>
      <c r="L2775" s="6" t="str">
        <f>IF(MOD(Tabelle1[[#This Row],[Datum]],7)=1,SUMIF(Tabelle1[Datum],"&lt;="&amp;Tabelle1[[#This Row],[Datum]],Tabelle1[Stunde]),"")</f>
        <v/>
      </c>
    </row>
    <row r="2776" spans="2:12" hidden="1">
      <c r="B2776">
        <f>IF(Tabelle1[[#This Row],[Datum]]&lt;1,"",YEAR(Tabelle1[[#This Row],[Datum]]))</f>
        <v>2032</v>
      </c>
      <c r="C2776">
        <f>IF(Tabelle1[[#This Row],[Datum]]&lt;1,"",MONTH(Tabelle1[[#This Row],[Datum]]))</f>
        <v>8</v>
      </c>
      <c r="D2776" t="str">
        <f>IF(Tabelle1[[#This Row],[Verdienst]]="","",_xlfn.ISOWEEKNUM(Tabelle1[[#This Row],[Datum]]))</f>
        <v/>
      </c>
      <c r="E2776" s="5">
        <v>48430</v>
      </c>
      <c r="F2776" s="4"/>
      <c r="G2776" s="4"/>
      <c r="I2776" s="6" t="str">
        <f>IF(Tabelle1[[#This Row],[Beginn]]&lt;1,"",IF(OR(Tabelle1[[#This Row],[Beginn]]="Urlaub",Tabelle1[[#This Row],[Beginn]]="Krank",Tabelle1[[#This Row],[Beginn]]="Feiertag"),8/24,Tabelle1[[#This Row],[Ende]]-Tabelle1[[#This Row],[Beginn]]-Tabelle1[[#This Row],[Pause]]))</f>
        <v/>
      </c>
      <c r="J2776" s="2" t="str">
        <f>IF(ISNUMBER(Tabelle1[[#This Row],[Stunde]]),IF(Tabelle1[[#This Row],[Stunde]]&gt;0,Tabelle1[[#This Row],[Stunde]]*$J$1*24,""),"")</f>
        <v/>
      </c>
      <c r="K2776" t="str">
        <f>IF(MOD(Tabelle1[[#This Row],[Datum]],7)=1,SUMIF(Tabelle1[Datum],"&lt;="&amp;Tabelle1[[#This Row],[Datum]],Tabelle1[Betrag]),"")</f>
        <v/>
      </c>
      <c r="L2776" s="6" t="str">
        <f>IF(MOD(Tabelle1[[#This Row],[Datum]],7)=1,SUMIF(Tabelle1[Datum],"&lt;="&amp;Tabelle1[[#This Row],[Datum]],Tabelle1[Stunde]),"")</f>
        <v/>
      </c>
    </row>
    <row r="2777" spans="2:12" hidden="1">
      <c r="B2777">
        <f>IF(Tabelle1[[#This Row],[Datum]]&lt;1,"",YEAR(Tabelle1[[#This Row],[Datum]]))</f>
        <v>2032</v>
      </c>
      <c r="C2777">
        <f>IF(Tabelle1[[#This Row],[Datum]]&lt;1,"",MONTH(Tabelle1[[#This Row],[Datum]]))</f>
        <v>8</v>
      </c>
      <c r="D2777" t="str">
        <f>IF(Tabelle1[[#This Row],[Verdienst]]="","",_xlfn.ISOWEEKNUM(Tabelle1[[#This Row],[Datum]]))</f>
        <v/>
      </c>
      <c r="E2777" s="5">
        <v>48431</v>
      </c>
      <c r="F2777" s="4"/>
      <c r="G2777" s="4"/>
      <c r="I2777" s="6" t="str">
        <f>IF(Tabelle1[[#This Row],[Beginn]]&lt;1,"",IF(OR(Tabelle1[[#This Row],[Beginn]]="Urlaub",Tabelle1[[#This Row],[Beginn]]="Krank",Tabelle1[[#This Row],[Beginn]]="Feiertag"),8/24,Tabelle1[[#This Row],[Ende]]-Tabelle1[[#This Row],[Beginn]]-Tabelle1[[#This Row],[Pause]]))</f>
        <v/>
      </c>
      <c r="J2777" s="2" t="str">
        <f>IF(ISNUMBER(Tabelle1[[#This Row],[Stunde]]),IF(Tabelle1[[#This Row],[Stunde]]&gt;0,Tabelle1[[#This Row],[Stunde]]*$J$1*24,""),"")</f>
        <v/>
      </c>
      <c r="K2777" t="str">
        <f>IF(MOD(Tabelle1[[#This Row],[Datum]],7)=1,SUMIF(Tabelle1[Datum],"&lt;="&amp;Tabelle1[[#This Row],[Datum]],Tabelle1[Betrag]),"")</f>
        <v/>
      </c>
      <c r="L2777" s="6" t="str">
        <f>IF(MOD(Tabelle1[[#This Row],[Datum]],7)=1,SUMIF(Tabelle1[Datum],"&lt;="&amp;Tabelle1[[#This Row],[Datum]],Tabelle1[Stunde]),"")</f>
        <v/>
      </c>
    </row>
    <row r="2778" spans="2:12" hidden="1">
      <c r="B2778">
        <f>IF(Tabelle1[[#This Row],[Datum]]&lt;1,"",YEAR(Tabelle1[[#This Row],[Datum]]))</f>
        <v>2032</v>
      </c>
      <c r="C2778">
        <f>IF(Tabelle1[[#This Row],[Datum]]&lt;1,"",MONTH(Tabelle1[[#This Row],[Datum]]))</f>
        <v>8</v>
      </c>
      <c r="D2778" t="str">
        <f>IF(Tabelle1[[#This Row],[Verdienst]]="","",_xlfn.ISOWEEKNUM(Tabelle1[[#This Row],[Datum]]))</f>
        <v/>
      </c>
      <c r="E2778" s="5">
        <v>48432</v>
      </c>
      <c r="F2778" s="4"/>
      <c r="G2778" s="4"/>
      <c r="I2778" s="6" t="str">
        <f>IF(Tabelle1[[#This Row],[Beginn]]&lt;1,"",IF(OR(Tabelle1[[#This Row],[Beginn]]="Urlaub",Tabelle1[[#This Row],[Beginn]]="Krank",Tabelle1[[#This Row],[Beginn]]="Feiertag"),8/24,Tabelle1[[#This Row],[Ende]]-Tabelle1[[#This Row],[Beginn]]-Tabelle1[[#This Row],[Pause]]))</f>
        <v/>
      </c>
      <c r="J2778" s="2" t="str">
        <f>IF(ISNUMBER(Tabelle1[[#This Row],[Stunde]]),IF(Tabelle1[[#This Row],[Stunde]]&gt;0,Tabelle1[[#This Row],[Stunde]]*$J$1*24,""),"")</f>
        <v/>
      </c>
      <c r="K2778" t="str">
        <f>IF(MOD(Tabelle1[[#This Row],[Datum]],7)=1,SUMIF(Tabelle1[Datum],"&lt;="&amp;Tabelle1[[#This Row],[Datum]],Tabelle1[Betrag]),"")</f>
        <v/>
      </c>
      <c r="L2778" s="6" t="str">
        <f>IF(MOD(Tabelle1[[#This Row],[Datum]],7)=1,SUMIF(Tabelle1[Datum],"&lt;="&amp;Tabelle1[[#This Row],[Datum]],Tabelle1[Stunde]),"")</f>
        <v/>
      </c>
    </row>
    <row r="2779" spans="2:12" hidden="1">
      <c r="B2779">
        <f>IF(Tabelle1[[#This Row],[Datum]]&lt;1,"",YEAR(Tabelle1[[#This Row],[Datum]]))</f>
        <v>2032</v>
      </c>
      <c r="C2779">
        <f>IF(Tabelle1[[#This Row],[Datum]]&lt;1,"",MONTH(Tabelle1[[#This Row],[Datum]]))</f>
        <v>8</v>
      </c>
      <c r="D2779" t="str">
        <f>IF(Tabelle1[[#This Row],[Verdienst]]="","",_xlfn.ISOWEEKNUM(Tabelle1[[#This Row],[Datum]]))</f>
        <v/>
      </c>
      <c r="E2779" s="5">
        <v>48433</v>
      </c>
      <c r="F2779" s="4"/>
      <c r="G2779" s="4"/>
      <c r="I2779" s="6" t="str">
        <f>IF(Tabelle1[[#This Row],[Beginn]]&lt;1,"",IF(OR(Tabelle1[[#This Row],[Beginn]]="Urlaub",Tabelle1[[#This Row],[Beginn]]="Krank",Tabelle1[[#This Row],[Beginn]]="Feiertag"),8/24,Tabelle1[[#This Row],[Ende]]-Tabelle1[[#This Row],[Beginn]]-Tabelle1[[#This Row],[Pause]]))</f>
        <v/>
      </c>
      <c r="J2779" s="2" t="str">
        <f>IF(ISNUMBER(Tabelle1[[#This Row],[Stunde]]),IF(Tabelle1[[#This Row],[Stunde]]&gt;0,Tabelle1[[#This Row],[Stunde]]*$J$1*24,""),"")</f>
        <v/>
      </c>
      <c r="K2779" t="str">
        <f>IF(MOD(Tabelle1[[#This Row],[Datum]],7)=1,SUMIF(Tabelle1[Datum],"&lt;="&amp;Tabelle1[[#This Row],[Datum]],Tabelle1[Betrag]),"")</f>
        <v/>
      </c>
      <c r="L2779" s="6" t="str">
        <f>IF(MOD(Tabelle1[[#This Row],[Datum]],7)=1,SUMIF(Tabelle1[Datum],"&lt;="&amp;Tabelle1[[#This Row],[Datum]],Tabelle1[Stunde]),"")</f>
        <v/>
      </c>
    </row>
    <row r="2780" spans="2:12" hidden="1">
      <c r="B2780">
        <f>IF(Tabelle1[[#This Row],[Datum]]&lt;1,"",YEAR(Tabelle1[[#This Row],[Datum]]))</f>
        <v>2032</v>
      </c>
      <c r="C2780">
        <f>IF(Tabelle1[[#This Row],[Datum]]&lt;1,"",MONTH(Tabelle1[[#This Row],[Datum]]))</f>
        <v>8</v>
      </c>
      <c r="D2780">
        <f>IF(Tabelle1[[#This Row],[Verdienst]]="","",_xlfn.ISOWEEKNUM(Tabelle1[[#This Row],[Datum]]))</f>
        <v>32</v>
      </c>
      <c r="E2780" s="5">
        <v>48434</v>
      </c>
      <c r="F2780" s="4"/>
      <c r="G2780" s="4"/>
      <c r="I2780" s="6" t="str">
        <f>IF(Tabelle1[[#This Row],[Beginn]]&lt;1,"",IF(OR(Tabelle1[[#This Row],[Beginn]]="Urlaub",Tabelle1[[#This Row],[Beginn]]="Krank",Tabelle1[[#This Row],[Beginn]]="Feiertag"),8/24,Tabelle1[[#This Row],[Ende]]-Tabelle1[[#This Row],[Beginn]]-Tabelle1[[#This Row],[Pause]]))</f>
        <v/>
      </c>
      <c r="J2780" s="2" t="str">
        <f>IF(ISNUMBER(Tabelle1[[#This Row],[Stunde]]),IF(Tabelle1[[#This Row],[Stunde]]&gt;0,Tabelle1[[#This Row],[Stunde]]*$J$1*24,""),"")</f>
        <v/>
      </c>
      <c r="K2780">
        <f>IF(MOD(Tabelle1[[#This Row],[Datum]],7)=1,SUMIF(Tabelle1[Datum],"&lt;="&amp;Tabelle1[[#This Row],[Datum]],Tabelle1[Betrag]),"")</f>
        <v>506.55999999999995</v>
      </c>
      <c r="L2780" s="6">
        <f>IF(MOD(Tabelle1[[#This Row],[Datum]],7)=1,SUMIF(Tabelle1[Datum],"&lt;="&amp;Tabelle1[[#This Row],[Datum]],Tabelle1[Stunde]),"")</f>
        <v>1.3333333333333333</v>
      </c>
    </row>
    <row r="2781" spans="2:12" hidden="1">
      <c r="B2781">
        <f>IF(Tabelle1[[#This Row],[Datum]]&lt;1,"",YEAR(Tabelle1[[#This Row],[Datum]]))</f>
        <v>2032</v>
      </c>
      <c r="C2781">
        <f>IF(Tabelle1[[#This Row],[Datum]]&lt;1,"",MONTH(Tabelle1[[#This Row],[Datum]]))</f>
        <v>8</v>
      </c>
      <c r="D2781" t="str">
        <f>IF(Tabelle1[[#This Row],[Verdienst]]="","",_xlfn.ISOWEEKNUM(Tabelle1[[#This Row],[Datum]]))</f>
        <v/>
      </c>
      <c r="E2781" s="5">
        <v>48435</v>
      </c>
      <c r="F2781" s="4"/>
      <c r="G2781" s="4"/>
      <c r="I2781" s="6" t="str">
        <f>IF(Tabelle1[[#This Row],[Beginn]]&lt;1,"",IF(OR(Tabelle1[[#This Row],[Beginn]]="Urlaub",Tabelle1[[#This Row],[Beginn]]="Krank",Tabelle1[[#This Row],[Beginn]]="Feiertag"),8/24,Tabelle1[[#This Row],[Ende]]-Tabelle1[[#This Row],[Beginn]]-Tabelle1[[#This Row],[Pause]]))</f>
        <v/>
      </c>
      <c r="J2781" s="2" t="str">
        <f>IF(ISNUMBER(Tabelle1[[#This Row],[Stunde]]),IF(Tabelle1[[#This Row],[Stunde]]&gt;0,Tabelle1[[#This Row],[Stunde]]*$J$1*24,""),"")</f>
        <v/>
      </c>
      <c r="K2781" t="str">
        <f>IF(MOD(Tabelle1[[#This Row],[Datum]],7)=1,SUMIF(Tabelle1[Datum],"&lt;="&amp;Tabelle1[[#This Row],[Datum]],Tabelle1[Betrag]),"")</f>
        <v/>
      </c>
      <c r="L2781" s="6" t="str">
        <f>IF(MOD(Tabelle1[[#This Row],[Datum]],7)=1,SUMIF(Tabelle1[Datum],"&lt;="&amp;Tabelle1[[#This Row],[Datum]],Tabelle1[Stunde]),"")</f>
        <v/>
      </c>
    </row>
    <row r="2782" spans="2:12" hidden="1">
      <c r="B2782">
        <f>IF(Tabelle1[[#This Row],[Datum]]&lt;1,"",YEAR(Tabelle1[[#This Row],[Datum]]))</f>
        <v>2032</v>
      </c>
      <c r="C2782">
        <f>IF(Tabelle1[[#This Row],[Datum]]&lt;1,"",MONTH(Tabelle1[[#This Row],[Datum]]))</f>
        <v>8</v>
      </c>
      <c r="D2782" t="str">
        <f>IF(Tabelle1[[#This Row],[Verdienst]]="","",_xlfn.ISOWEEKNUM(Tabelle1[[#This Row],[Datum]]))</f>
        <v/>
      </c>
      <c r="E2782" s="5">
        <v>48436</v>
      </c>
      <c r="F2782" s="4"/>
      <c r="G2782" s="4"/>
      <c r="I2782" s="6" t="str">
        <f>IF(Tabelle1[[#This Row],[Beginn]]&lt;1,"",IF(OR(Tabelle1[[#This Row],[Beginn]]="Urlaub",Tabelle1[[#This Row],[Beginn]]="Krank",Tabelle1[[#This Row],[Beginn]]="Feiertag"),8/24,Tabelle1[[#This Row],[Ende]]-Tabelle1[[#This Row],[Beginn]]-Tabelle1[[#This Row],[Pause]]))</f>
        <v/>
      </c>
      <c r="J2782" s="2" t="str">
        <f>IF(ISNUMBER(Tabelle1[[#This Row],[Stunde]]),IF(Tabelle1[[#This Row],[Stunde]]&gt;0,Tabelle1[[#This Row],[Stunde]]*$J$1*24,""),"")</f>
        <v/>
      </c>
      <c r="K2782" t="str">
        <f>IF(MOD(Tabelle1[[#This Row],[Datum]],7)=1,SUMIF(Tabelle1[Datum],"&lt;="&amp;Tabelle1[[#This Row],[Datum]],Tabelle1[Betrag]),"")</f>
        <v/>
      </c>
      <c r="L2782" s="6" t="str">
        <f>IF(MOD(Tabelle1[[#This Row],[Datum]],7)=1,SUMIF(Tabelle1[Datum],"&lt;="&amp;Tabelle1[[#This Row],[Datum]],Tabelle1[Stunde]),"")</f>
        <v/>
      </c>
    </row>
    <row r="2783" spans="2:12" hidden="1">
      <c r="B2783">
        <f>IF(Tabelle1[[#This Row],[Datum]]&lt;1,"",YEAR(Tabelle1[[#This Row],[Datum]]))</f>
        <v>2032</v>
      </c>
      <c r="C2783">
        <f>IF(Tabelle1[[#This Row],[Datum]]&lt;1,"",MONTH(Tabelle1[[#This Row],[Datum]]))</f>
        <v>8</v>
      </c>
      <c r="D2783" t="str">
        <f>IF(Tabelle1[[#This Row],[Verdienst]]="","",_xlfn.ISOWEEKNUM(Tabelle1[[#This Row],[Datum]]))</f>
        <v/>
      </c>
      <c r="E2783" s="5">
        <v>48437</v>
      </c>
      <c r="F2783" s="4"/>
      <c r="G2783" s="4"/>
      <c r="I2783" s="6" t="str">
        <f>IF(Tabelle1[[#This Row],[Beginn]]&lt;1,"",IF(OR(Tabelle1[[#This Row],[Beginn]]="Urlaub",Tabelle1[[#This Row],[Beginn]]="Krank",Tabelle1[[#This Row],[Beginn]]="Feiertag"),8/24,Tabelle1[[#This Row],[Ende]]-Tabelle1[[#This Row],[Beginn]]-Tabelle1[[#This Row],[Pause]]))</f>
        <v/>
      </c>
      <c r="J2783" s="2" t="str">
        <f>IF(ISNUMBER(Tabelle1[[#This Row],[Stunde]]),IF(Tabelle1[[#This Row],[Stunde]]&gt;0,Tabelle1[[#This Row],[Stunde]]*$J$1*24,""),"")</f>
        <v/>
      </c>
      <c r="K2783" t="str">
        <f>IF(MOD(Tabelle1[[#This Row],[Datum]],7)=1,SUMIF(Tabelle1[Datum],"&lt;="&amp;Tabelle1[[#This Row],[Datum]],Tabelle1[Betrag]),"")</f>
        <v/>
      </c>
      <c r="L2783" s="6" t="str">
        <f>IF(MOD(Tabelle1[[#This Row],[Datum]],7)=1,SUMIF(Tabelle1[Datum],"&lt;="&amp;Tabelle1[[#This Row],[Datum]],Tabelle1[Stunde]),"")</f>
        <v/>
      </c>
    </row>
    <row r="2784" spans="2:12" hidden="1">
      <c r="B2784">
        <f>IF(Tabelle1[[#This Row],[Datum]]&lt;1,"",YEAR(Tabelle1[[#This Row],[Datum]]))</f>
        <v>2032</v>
      </c>
      <c r="C2784">
        <f>IF(Tabelle1[[#This Row],[Datum]]&lt;1,"",MONTH(Tabelle1[[#This Row],[Datum]]))</f>
        <v>8</v>
      </c>
      <c r="D2784" t="str">
        <f>IF(Tabelle1[[#This Row],[Verdienst]]="","",_xlfn.ISOWEEKNUM(Tabelle1[[#This Row],[Datum]]))</f>
        <v/>
      </c>
      <c r="E2784" s="5">
        <v>48438</v>
      </c>
      <c r="F2784" s="4"/>
      <c r="G2784" s="4"/>
      <c r="I2784" s="6" t="str">
        <f>IF(Tabelle1[[#This Row],[Beginn]]&lt;1,"",IF(OR(Tabelle1[[#This Row],[Beginn]]="Urlaub",Tabelle1[[#This Row],[Beginn]]="Krank",Tabelle1[[#This Row],[Beginn]]="Feiertag"),8/24,Tabelle1[[#This Row],[Ende]]-Tabelle1[[#This Row],[Beginn]]-Tabelle1[[#This Row],[Pause]]))</f>
        <v/>
      </c>
      <c r="J2784" s="2" t="str">
        <f>IF(ISNUMBER(Tabelle1[[#This Row],[Stunde]]),IF(Tabelle1[[#This Row],[Stunde]]&gt;0,Tabelle1[[#This Row],[Stunde]]*$J$1*24,""),"")</f>
        <v/>
      </c>
      <c r="K2784" t="str">
        <f>IF(MOD(Tabelle1[[#This Row],[Datum]],7)=1,SUMIF(Tabelle1[Datum],"&lt;="&amp;Tabelle1[[#This Row],[Datum]],Tabelle1[Betrag]),"")</f>
        <v/>
      </c>
      <c r="L2784" s="6" t="str">
        <f>IF(MOD(Tabelle1[[#This Row],[Datum]],7)=1,SUMIF(Tabelle1[Datum],"&lt;="&amp;Tabelle1[[#This Row],[Datum]],Tabelle1[Stunde]),"")</f>
        <v/>
      </c>
    </row>
    <row r="2785" spans="2:12" hidden="1">
      <c r="B2785">
        <f>IF(Tabelle1[[#This Row],[Datum]]&lt;1,"",YEAR(Tabelle1[[#This Row],[Datum]]))</f>
        <v>2032</v>
      </c>
      <c r="C2785">
        <f>IF(Tabelle1[[#This Row],[Datum]]&lt;1,"",MONTH(Tabelle1[[#This Row],[Datum]]))</f>
        <v>8</v>
      </c>
      <c r="D2785" t="str">
        <f>IF(Tabelle1[[#This Row],[Verdienst]]="","",_xlfn.ISOWEEKNUM(Tabelle1[[#This Row],[Datum]]))</f>
        <v/>
      </c>
      <c r="E2785" s="5">
        <v>48439</v>
      </c>
      <c r="F2785" s="4"/>
      <c r="G2785" s="4"/>
      <c r="I2785" s="6" t="str">
        <f>IF(Tabelle1[[#This Row],[Beginn]]&lt;1,"",IF(OR(Tabelle1[[#This Row],[Beginn]]="Urlaub",Tabelle1[[#This Row],[Beginn]]="Krank",Tabelle1[[#This Row],[Beginn]]="Feiertag"),8/24,Tabelle1[[#This Row],[Ende]]-Tabelle1[[#This Row],[Beginn]]-Tabelle1[[#This Row],[Pause]]))</f>
        <v/>
      </c>
      <c r="J2785" s="2" t="str">
        <f>IF(ISNUMBER(Tabelle1[[#This Row],[Stunde]]),IF(Tabelle1[[#This Row],[Stunde]]&gt;0,Tabelle1[[#This Row],[Stunde]]*$J$1*24,""),"")</f>
        <v/>
      </c>
      <c r="K2785" t="str">
        <f>IF(MOD(Tabelle1[[#This Row],[Datum]],7)=1,SUMIF(Tabelle1[Datum],"&lt;="&amp;Tabelle1[[#This Row],[Datum]],Tabelle1[Betrag]),"")</f>
        <v/>
      </c>
      <c r="L2785" s="6" t="str">
        <f>IF(MOD(Tabelle1[[#This Row],[Datum]],7)=1,SUMIF(Tabelle1[Datum],"&lt;="&amp;Tabelle1[[#This Row],[Datum]],Tabelle1[Stunde]),"")</f>
        <v/>
      </c>
    </row>
    <row r="2786" spans="2:12" hidden="1">
      <c r="B2786">
        <f>IF(Tabelle1[[#This Row],[Datum]]&lt;1,"",YEAR(Tabelle1[[#This Row],[Datum]]))</f>
        <v>2032</v>
      </c>
      <c r="C2786">
        <f>IF(Tabelle1[[#This Row],[Datum]]&lt;1,"",MONTH(Tabelle1[[#This Row],[Datum]]))</f>
        <v>8</v>
      </c>
      <c r="D2786" t="str">
        <f>IF(Tabelle1[[#This Row],[Verdienst]]="","",_xlfn.ISOWEEKNUM(Tabelle1[[#This Row],[Datum]]))</f>
        <v/>
      </c>
      <c r="E2786" s="5">
        <v>48440</v>
      </c>
      <c r="F2786" s="4"/>
      <c r="G2786" s="4"/>
      <c r="I2786" s="6" t="str">
        <f>IF(Tabelle1[[#This Row],[Beginn]]&lt;1,"",IF(OR(Tabelle1[[#This Row],[Beginn]]="Urlaub",Tabelle1[[#This Row],[Beginn]]="Krank",Tabelle1[[#This Row],[Beginn]]="Feiertag"),8/24,Tabelle1[[#This Row],[Ende]]-Tabelle1[[#This Row],[Beginn]]-Tabelle1[[#This Row],[Pause]]))</f>
        <v/>
      </c>
      <c r="J2786" s="2" t="str">
        <f>IF(ISNUMBER(Tabelle1[[#This Row],[Stunde]]),IF(Tabelle1[[#This Row],[Stunde]]&gt;0,Tabelle1[[#This Row],[Stunde]]*$J$1*24,""),"")</f>
        <v/>
      </c>
      <c r="K2786" t="str">
        <f>IF(MOD(Tabelle1[[#This Row],[Datum]],7)=1,SUMIF(Tabelle1[Datum],"&lt;="&amp;Tabelle1[[#This Row],[Datum]],Tabelle1[Betrag]),"")</f>
        <v/>
      </c>
      <c r="L2786" s="6" t="str">
        <f>IF(MOD(Tabelle1[[#This Row],[Datum]],7)=1,SUMIF(Tabelle1[Datum],"&lt;="&amp;Tabelle1[[#This Row],[Datum]],Tabelle1[Stunde]),"")</f>
        <v/>
      </c>
    </row>
    <row r="2787" spans="2:12" hidden="1">
      <c r="B2787">
        <f>IF(Tabelle1[[#This Row],[Datum]]&lt;1,"",YEAR(Tabelle1[[#This Row],[Datum]]))</f>
        <v>2032</v>
      </c>
      <c r="C2787">
        <f>IF(Tabelle1[[#This Row],[Datum]]&lt;1,"",MONTH(Tabelle1[[#This Row],[Datum]]))</f>
        <v>8</v>
      </c>
      <c r="D2787">
        <f>IF(Tabelle1[[#This Row],[Verdienst]]="","",_xlfn.ISOWEEKNUM(Tabelle1[[#This Row],[Datum]]))</f>
        <v>33</v>
      </c>
      <c r="E2787" s="5">
        <v>48441</v>
      </c>
      <c r="F2787" s="4"/>
      <c r="G2787" s="4"/>
      <c r="I2787" s="6" t="str">
        <f>IF(Tabelle1[[#This Row],[Beginn]]&lt;1,"",IF(OR(Tabelle1[[#This Row],[Beginn]]="Urlaub",Tabelle1[[#This Row],[Beginn]]="Krank",Tabelle1[[#This Row],[Beginn]]="Feiertag"),8/24,Tabelle1[[#This Row],[Ende]]-Tabelle1[[#This Row],[Beginn]]-Tabelle1[[#This Row],[Pause]]))</f>
        <v/>
      </c>
      <c r="J2787" s="2" t="str">
        <f>IF(ISNUMBER(Tabelle1[[#This Row],[Stunde]]),IF(Tabelle1[[#This Row],[Stunde]]&gt;0,Tabelle1[[#This Row],[Stunde]]*$J$1*24,""),"")</f>
        <v/>
      </c>
      <c r="K2787">
        <f>IF(MOD(Tabelle1[[#This Row],[Datum]],7)=1,SUMIF(Tabelle1[Datum],"&lt;="&amp;Tabelle1[[#This Row],[Datum]],Tabelle1[Betrag]),"")</f>
        <v>506.55999999999995</v>
      </c>
      <c r="L2787" s="6">
        <f>IF(MOD(Tabelle1[[#This Row],[Datum]],7)=1,SUMIF(Tabelle1[Datum],"&lt;="&amp;Tabelle1[[#This Row],[Datum]],Tabelle1[Stunde]),"")</f>
        <v>1.3333333333333333</v>
      </c>
    </row>
    <row r="2788" spans="2:12" hidden="1">
      <c r="B2788">
        <f>IF(Tabelle1[[#This Row],[Datum]]&lt;1,"",YEAR(Tabelle1[[#This Row],[Datum]]))</f>
        <v>2032</v>
      </c>
      <c r="C2788">
        <f>IF(Tabelle1[[#This Row],[Datum]]&lt;1,"",MONTH(Tabelle1[[#This Row],[Datum]]))</f>
        <v>8</v>
      </c>
      <c r="D2788" t="str">
        <f>IF(Tabelle1[[#This Row],[Verdienst]]="","",_xlfn.ISOWEEKNUM(Tabelle1[[#This Row],[Datum]]))</f>
        <v/>
      </c>
      <c r="E2788" s="5">
        <v>48442</v>
      </c>
      <c r="F2788" s="4"/>
      <c r="G2788" s="4"/>
      <c r="I2788" s="6" t="str">
        <f>IF(Tabelle1[[#This Row],[Beginn]]&lt;1,"",IF(OR(Tabelle1[[#This Row],[Beginn]]="Urlaub",Tabelle1[[#This Row],[Beginn]]="Krank",Tabelle1[[#This Row],[Beginn]]="Feiertag"),8/24,Tabelle1[[#This Row],[Ende]]-Tabelle1[[#This Row],[Beginn]]-Tabelle1[[#This Row],[Pause]]))</f>
        <v/>
      </c>
      <c r="J2788" s="2" t="str">
        <f>IF(ISNUMBER(Tabelle1[[#This Row],[Stunde]]),IF(Tabelle1[[#This Row],[Stunde]]&gt;0,Tabelle1[[#This Row],[Stunde]]*$J$1*24,""),"")</f>
        <v/>
      </c>
      <c r="K2788" t="str">
        <f>IF(MOD(Tabelle1[[#This Row],[Datum]],7)=1,SUMIF(Tabelle1[Datum],"&lt;="&amp;Tabelle1[[#This Row],[Datum]],Tabelle1[Betrag]),"")</f>
        <v/>
      </c>
      <c r="L2788" s="6" t="str">
        <f>IF(MOD(Tabelle1[[#This Row],[Datum]],7)=1,SUMIF(Tabelle1[Datum],"&lt;="&amp;Tabelle1[[#This Row],[Datum]],Tabelle1[Stunde]),"")</f>
        <v/>
      </c>
    </row>
    <row r="2789" spans="2:12" hidden="1">
      <c r="B2789">
        <f>IF(Tabelle1[[#This Row],[Datum]]&lt;1,"",YEAR(Tabelle1[[#This Row],[Datum]]))</f>
        <v>2032</v>
      </c>
      <c r="C2789">
        <f>IF(Tabelle1[[#This Row],[Datum]]&lt;1,"",MONTH(Tabelle1[[#This Row],[Datum]]))</f>
        <v>8</v>
      </c>
      <c r="D2789" t="str">
        <f>IF(Tabelle1[[#This Row],[Verdienst]]="","",_xlfn.ISOWEEKNUM(Tabelle1[[#This Row],[Datum]]))</f>
        <v/>
      </c>
      <c r="E2789" s="5">
        <v>48443</v>
      </c>
      <c r="F2789" s="4"/>
      <c r="G2789" s="4"/>
      <c r="I2789" s="6" t="str">
        <f>IF(Tabelle1[[#This Row],[Beginn]]&lt;1,"",IF(OR(Tabelle1[[#This Row],[Beginn]]="Urlaub",Tabelle1[[#This Row],[Beginn]]="Krank",Tabelle1[[#This Row],[Beginn]]="Feiertag"),8/24,Tabelle1[[#This Row],[Ende]]-Tabelle1[[#This Row],[Beginn]]-Tabelle1[[#This Row],[Pause]]))</f>
        <v/>
      </c>
      <c r="J2789" s="2" t="str">
        <f>IF(ISNUMBER(Tabelle1[[#This Row],[Stunde]]),IF(Tabelle1[[#This Row],[Stunde]]&gt;0,Tabelle1[[#This Row],[Stunde]]*$J$1*24,""),"")</f>
        <v/>
      </c>
      <c r="K2789" t="str">
        <f>IF(MOD(Tabelle1[[#This Row],[Datum]],7)=1,SUMIF(Tabelle1[Datum],"&lt;="&amp;Tabelle1[[#This Row],[Datum]],Tabelle1[Betrag]),"")</f>
        <v/>
      </c>
      <c r="L2789" s="6" t="str">
        <f>IF(MOD(Tabelle1[[#This Row],[Datum]],7)=1,SUMIF(Tabelle1[Datum],"&lt;="&amp;Tabelle1[[#This Row],[Datum]],Tabelle1[Stunde]),"")</f>
        <v/>
      </c>
    </row>
    <row r="2790" spans="2:12" hidden="1">
      <c r="B2790">
        <f>IF(Tabelle1[[#This Row],[Datum]]&lt;1,"",YEAR(Tabelle1[[#This Row],[Datum]]))</f>
        <v>2032</v>
      </c>
      <c r="C2790">
        <f>IF(Tabelle1[[#This Row],[Datum]]&lt;1,"",MONTH(Tabelle1[[#This Row],[Datum]]))</f>
        <v>8</v>
      </c>
      <c r="D2790" t="str">
        <f>IF(Tabelle1[[#This Row],[Verdienst]]="","",_xlfn.ISOWEEKNUM(Tabelle1[[#This Row],[Datum]]))</f>
        <v/>
      </c>
      <c r="E2790" s="5">
        <v>48444</v>
      </c>
      <c r="F2790" s="4"/>
      <c r="G2790" s="4"/>
      <c r="I2790" s="6" t="str">
        <f>IF(Tabelle1[[#This Row],[Beginn]]&lt;1,"",IF(OR(Tabelle1[[#This Row],[Beginn]]="Urlaub",Tabelle1[[#This Row],[Beginn]]="Krank",Tabelle1[[#This Row],[Beginn]]="Feiertag"),8/24,Tabelle1[[#This Row],[Ende]]-Tabelle1[[#This Row],[Beginn]]-Tabelle1[[#This Row],[Pause]]))</f>
        <v/>
      </c>
      <c r="J2790" s="2" t="str">
        <f>IF(ISNUMBER(Tabelle1[[#This Row],[Stunde]]),IF(Tabelle1[[#This Row],[Stunde]]&gt;0,Tabelle1[[#This Row],[Stunde]]*$J$1*24,""),"")</f>
        <v/>
      </c>
      <c r="K2790" t="str">
        <f>IF(MOD(Tabelle1[[#This Row],[Datum]],7)=1,SUMIF(Tabelle1[Datum],"&lt;="&amp;Tabelle1[[#This Row],[Datum]],Tabelle1[Betrag]),"")</f>
        <v/>
      </c>
      <c r="L2790" s="6" t="str">
        <f>IF(MOD(Tabelle1[[#This Row],[Datum]],7)=1,SUMIF(Tabelle1[Datum],"&lt;="&amp;Tabelle1[[#This Row],[Datum]],Tabelle1[Stunde]),"")</f>
        <v/>
      </c>
    </row>
    <row r="2791" spans="2:12" hidden="1">
      <c r="B2791">
        <f>IF(Tabelle1[[#This Row],[Datum]]&lt;1,"",YEAR(Tabelle1[[#This Row],[Datum]]))</f>
        <v>2032</v>
      </c>
      <c r="C2791">
        <f>IF(Tabelle1[[#This Row],[Datum]]&lt;1,"",MONTH(Tabelle1[[#This Row],[Datum]]))</f>
        <v>8</v>
      </c>
      <c r="D2791" t="str">
        <f>IF(Tabelle1[[#This Row],[Verdienst]]="","",_xlfn.ISOWEEKNUM(Tabelle1[[#This Row],[Datum]]))</f>
        <v/>
      </c>
      <c r="E2791" s="5">
        <v>48445</v>
      </c>
      <c r="F2791" s="4"/>
      <c r="G2791" s="4"/>
      <c r="I2791" s="6" t="str">
        <f>IF(Tabelle1[[#This Row],[Beginn]]&lt;1,"",IF(OR(Tabelle1[[#This Row],[Beginn]]="Urlaub",Tabelle1[[#This Row],[Beginn]]="Krank",Tabelle1[[#This Row],[Beginn]]="Feiertag"),8/24,Tabelle1[[#This Row],[Ende]]-Tabelle1[[#This Row],[Beginn]]-Tabelle1[[#This Row],[Pause]]))</f>
        <v/>
      </c>
      <c r="J2791" s="2" t="str">
        <f>IF(ISNUMBER(Tabelle1[[#This Row],[Stunde]]),IF(Tabelle1[[#This Row],[Stunde]]&gt;0,Tabelle1[[#This Row],[Stunde]]*$J$1*24,""),"")</f>
        <v/>
      </c>
      <c r="K2791" t="str">
        <f>IF(MOD(Tabelle1[[#This Row],[Datum]],7)=1,SUMIF(Tabelle1[Datum],"&lt;="&amp;Tabelle1[[#This Row],[Datum]],Tabelle1[Betrag]),"")</f>
        <v/>
      </c>
      <c r="L2791" s="6" t="str">
        <f>IF(MOD(Tabelle1[[#This Row],[Datum]],7)=1,SUMIF(Tabelle1[Datum],"&lt;="&amp;Tabelle1[[#This Row],[Datum]],Tabelle1[Stunde]),"")</f>
        <v/>
      </c>
    </row>
    <row r="2792" spans="2:12" hidden="1">
      <c r="B2792">
        <f>IF(Tabelle1[[#This Row],[Datum]]&lt;1,"",YEAR(Tabelle1[[#This Row],[Datum]]))</f>
        <v>2032</v>
      </c>
      <c r="C2792">
        <f>IF(Tabelle1[[#This Row],[Datum]]&lt;1,"",MONTH(Tabelle1[[#This Row],[Datum]]))</f>
        <v>8</v>
      </c>
      <c r="D2792" t="str">
        <f>IF(Tabelle1[[#This Row],[Verdienst]]="","",_xlfn.ISOWEEKNUM(Tabelle1[[#This Row],[Datum]]))</f>
        <v/>
      </c>
      <c r="E2792" s="5">
        <v>48446</v>
      </c>
      <c r="F2792" s="4"/>
      <c r="G2792" s="4"/>
      <c r="I2792" s="6" t="str">
        <f>IF(Tabelle1[[#This Row],[Beginn]]&lt;1,"",IF(OR(Tabelle1[[#This Row],[Beginn]]="Urlaub",Tabelle1[[#This Row],[Beginn]]="Krank",Tabelle1[[#This Row],[Beginn]]="Feiertag"),8/24,Tabelle1[[#This Row],[Ende]]-Tabelle1[[#This Row],[Beginn]]-Tabelle1[[#This Row],[Pause]]))</f>
        <v/>
      </c>
      <c r="J2792" s="2" t="str">
        <f>IF(ISNUMBER(Tabelle1[[#This Row],[Stunde]]),IF(Tabelle1[[#This Row],[Stunde]]&gt;0,Tabelle1[[#This Row],[Stunde]]*$J$1*24,""),"")</f>
        <v/>
      </c>
      <c r="K2792" t="str">
        <f>IF(MOD(Tabelle1[[#This Row],[Datum]],7)=1,SUMIF(Tabelle1[Datum],"&lt;="&amp;Tabelle1[[#This Row],[Datum]],Tabelle1[Betrag]),"")</f>
        <v/>
      </c>
      <c r="L2792" s="6" t="str">
        <f>IF(MOD(Tabelle1[[#This Row],[Datum]],7)=1,SUMIF(Tabelle1[Datum],"&lt;="&amp;Tabelle1[[#This Row],[Datum]],Tabelle1[Stunde]),"")</f>
        <v/>
      </c>
    </row>
    <row r="2793" spans="2:12" hidden="1">
      <c r="B2793">
        <f>IF(Tabelle1[[#This Row],[Datum]]&lt;1,"",YEAR(Tabelle1[[#This Row],[Datum]]))</f>
        <v>2032</v>
      </c>
      <c r="C2793">
        <f>IF(Tabelle1[[#This Row],[Datum]]&lt;1,"",MONTH(Tabelle1[[#This Row],[Datum]]))</f>
        <v>8</v>
      </c>
      <c r="D2793" t="str">
        <f>IF(Tabelle1[[#This Row],[Verdienst]]="","",_xlfn.ISOWEEKNUM(Tabelle1[[#This Row],[Datum]]))</f>
        <v/>
      </c>
      <c r="E2793" s="5">
        <v>48447</v>
      </c>
      <c r="F2793" s="4"/>
      <c r="G2793" s="4"/>
      <c r="I2793" s="6" t="str">
        <f>IF(Tabelle1[[#This Row],[Beginn]]&lt;1,"",IF(OR(Tabelle1[[#This Row],[Beginn]]="Urlaub",Tabelle1[[#This Row],[Beginn]]="Krank",Tabelle1[[#This Row],[Beginn]]="Feiertag"),8/24,Tabelle1[[#This Row],[Ende]]-Tabelle1[[#This Row],[Beginn]]-Tabelle1[[#This Row],[Pause]]))</f>
        <v/>
      </c>
      <c r="J2793" s="2" t="str">
        <f>IF(ISNUMBER(Tabelle1[[#This Row],[Stunde]]),IF(Tabelle1[[#This Row],[Stunde]]&gt;0,Tabelle1[[#This Row],[Stunde]]*$J$1*24,""),"")</f>
        <v/>
      </c>
      <c r="K2793" t="str">
        <f>IF(MOD(Tabelle1[[#This Row],[Datum]],7)=1,SUMIF(Tabelle1[Datum],"&lt;="&amp;Tabelle1[[#This Row],[Datum]],Tabelle1[Betrag]),"")</f>
        <v/>
      </c>
      <c r="L2793" s="6" t="str">
        <f>IF(MOD(Tabelle1[[#This Row],[Datum]],7)=1,SUMIF(Tabelle1[Datum],"&lt;="&amp;Tabelle1[[#This Row],[Datum]],Tabelle1[Stunde]),"")</f>
        <v/>
      </c>
    </row>
    <row r="2794" spans="2:12" hidden="1">
      <c r="B2794">
        <f>IF(Tabelle1[[#This Row],[Datum]]&lt;1,"",YEAR(Tabelle1[[#This Row],[Datum]]))</f>
        <v>2032</v>
      </c>
      <c r="C2794">
        <f>IF(Tabelle1[[#This Row],[Datum]]&lt;1,"",MONTH(Tabelle1[[#This Row],[Datum]]))</f>
        <v>8</v>
      </c>
      <c r="D2794">
        <f>IF(Tabelle1[[#This Row],[Verdienst]]="","",_xlfn.ISOWEEKNUM(Tabelle1[[#This Row],[Datum]]))</f>
        <v>34</v>
      </c>
      <c r="E2794" s="5">
        <v>48448</v>
      </c>
      <c r="F2794" s="4"/>
      <c r="G2794" s="4"/>
      <c r="I2794" s="6" t="str">
        <f>IF(Tabelle1[[#This Row],[Beginn]]&lt;1,"",IF(OR(Tabelle1[[#This Row],[Beginn]]="Urlaub",Tabelle1[[#This Row],[Beginn]]="Krank",Tabelle1[[#This Row],[Beginn]]="Feiertag"),8/24,Tabelle1[[#This Row],[Ende]]-Tabelle1[[#This Row],[Beginn]]-Tabelle1[[#This Row],[Pause]]))</f>
        <v/>
      </c>
      <c r="J2794" s="2" t="str">
        <f>IF(ISNUMBER(Tabelle1[[#This Row],[Stunde]]),IF(Tabelle1[[#This Row],[Stunde]]&gt;0,Tabelle1[[#This Row],[Stunde]]*$J$1*24,""),"")</f>
        <v/>
      </c>
      <c r="K2794">
        <f>IF(MOD(Tabelle1[[#This Row],[Datum]],7)=1,SUMIF(Tabelle1[Datum],"&lt;="&amp;Tabelle1[[#This Row],[Datum]],Tabelle1[Betrag]),"")</f>
        <v>506.55999999999995</v>
      </c>
      <c r="L2794" s="6">
        <f>IF(MOD(Tabelle1[[#This Row],[Datum]],7)=1,SUMIF(Tabelle1[Datum],"&lt;="&amp;Tabelle1[[#This Row],[Datum]],Tabelle1[Stunde]),"")</f>
        <v>1.3333333333333333</v>
      </c>
    </row>
    <row r="2795" spans="2:12" hidden="1">
      <c r="B2795">
        <f>IF(Tabelle1[[#This Row],[Datum]]&lt;1,"",YEAR(Tabelle1[[#This Row],[Datum]]))</f>
        <v>2032</v>
      </c>
      <c r="C2795">
        <f>IF(Tabelle1[[#This Row],[Datum]]&lt;1,"",MONTH(Tabelle1[[#This Row],[Datum]]))</f>
        <v>8</v>
      </c>
      <c r="D2795" t="str">
        <f>IF(Tabelle1[[#This Row],[Verdienst]]="","",_xlfn.ISOWEEKNUM(Tabelle1[[#This Row],[Datum]]))</f>
        <v/>
      </c>
      <c r="E2795" s="5">
        <v>48449</v>
      </c>
      <c r="F2795" s="4"/>
      <c r="G2795" s="4"/>
      <c r="I2795" s="6" t="str">
        <f>IF(Tabelle1[[#This Row],[Beginn]]&lt;1,"",IF(OR(Tabelle1[[#This Row],[Beginn]]="Urlaub",Tabelle1[[#This Row],[Beginn]]="Krank",Tabelle1[[#This Row],[Beginn]]="Feiertag"),8/24,Tabelle1[[#This Row],[Ende]]-Tabelle1[[#This Row],[Beginn]]-Tabelle1[[#This Row],[Pause]]))</f>
        <v/>
      </c>
      <c r="J2795" s="2" t="str">
        <f>IF(ISNUMBER(Tabelle1[[#This Row],[Stunde]]),IF(Tabelle1[[#This Row],[Stunde]]&gt;0,Tabelle1[[#This Row],[Stunde]]*$J$1*24,""),"")</f>
        <v/>
      </c>
      <c r="K2795" t="str">
        <f>IF(MOD(Tabelle1[[#This Row],[Datum]],7)=1,SUMIF(Tabelle1[Datum],"&lt;="&amp;Tabelle1[[#This Row],[Datum]],Tabelle1[Betrag]),"")</f>
        <v/>
      </c>
      <c r="L2795" s="6" t="str">
        <f>IF(MOD(Tabelle1[[#This Row],[Datum]],7)=1,SUMIF(Tabelle1[Datum],"&lt;="&amp;Tabelle1[[#This Row],[Datum]],Tabelle1[Stunde]),"")</f>
        <v/>
      </c>
    </row>
    <row r="2796" spans="2:12" hidden="1">
      <c r="B2796">
        <f>IF(Tabelle1[[#This Row],[Datum]]&lt;1,"",YEAR(Tabelle1[[#This Row],[Datum]]))</f>
        <v>2032</v>
      </c>
      <c r="C2796">
        <f>IF(Tabelle1[[#This Row],[Datum]]&lt;1,"",MONTH(Tabelle1[[#This Row],[Datum]]))</f>
        <v>8</v>
      </c>
      <c r="D2796" t="str">
        <f>IF(Tabelle1[[#This Row],[Verdienst]]="","",_xlfn.ISOWEEKNUM(Tabelle1[[#This Row],[Datum]]))</f>
        <v/>
      </c>
      <c r="E2796" s="5">
        <v>48450</v>
      </c>
      <c r="F2796" s="4"/>
      <c r="G2796" s="4"/>
      <c r="I2796" s="6" t="str">
        <f>IF(Tabelle1[[#This Row],[Beginn]]&lt;1,"",IF(OR(Tabelle1[[#This Row],[Beginn]]="Urlaub",Tabelle1[[#This Row],[Beginn]]="Krank",Tabelle1[[#This Row],[Beginn]]="Feiertag"),8/24,Tabelle1[[#This Row],[Ende]]-Tabelle1[[#This Row],[Beginn]]-Tabelle1[[#This Row],[Pause]]))</f>
        <v/>
      </c>
      <c r="J2796" s="2" t="str">
        <f>IF(ISNUMBER(Tabelle1[[#This Row],[Stunde]]),IF(Tabelle1[[#This Row],[Stunde]]&gt;0,Tabelle1[[#This Row],[Stunde]]*$J$1*24,""),"")</f>
        <v/>
      </c>
      <c r="K2796" t="str">
        <f>IF(MOD(Tabelle1[[#This Row],[Datum]],7)=1,SUMIF(Tabelle1[Datum],"&lt;="&amp;Tabelle1[[#This Row],[Datum]],Tabelle1[Betrag]),"")</f>
        <v/>
      </c>
      <c r="L2796" s="6" t="str">
        <f>IF(MOD(Tabelle1[[#This Row],[Datum]],7)=1,SUMIF(Tabelle1[Datum],"&lt;="&amp;Tabelle1[[#This Row],[Datum]],Tabelle1[Stunde]),"")</f>
        <v/>
      </c>
    </row>
    <row r="2797" spans="2:12" hidden="1">
      <c r="B2797">
        <f>IF(Tabelle1[[#This Row],[Datum]]&lt;1,"",YEAR(Tabelle1[[#This Row],[Datum]]))</f>
        <v>2032</v>
      </c>
      <c r="C2797">
        <f>IF(Tabelle1[[#This Row],[Datum]]&lt;1,"",MONTH(Tabelle1[[#This Row],[Datum]]))</f>
        <v>8</v>
      </c>
      <c r="D2797" t="str">
        <f>IF(Tabelle1[[#This Row],[Verdienst]]="","",_xlfn.ISOWEEKNUM(Tabelle1[[#This Row],[Datum]]))</f>
        <v/>
      </c>
      <c r="E2797" s="5">
        <v>48451</v>
      </c>
      <c r="F2797" s="4"/>
      <c r="G2797" s="4"/>
      <c r="I2797" s="6" t="str">
        <f>IF(Tabelle1[[#This Row],[Beginn]]&lt;1,"",IF(OR(Tabelle1[[#This Row],[Beginn]]="Urlaub",Tabelle1[[#This Row],[Beginn]]="Krank",Tabelle1[[#This Row],[Beginn]]="Feiertag"),8/24,Tabelle1[[#This Row],[Ende]]-Tabelle1[[#This Row],[Beginn]]-Tabelle1[[#This Row],[Pause]]))</f>
        <v/>
      </c>
      <c r="J2797" s="2" t="str">
        <f>IF(ISNUMBER(Tabelle1[[#This Row],[Stunde]]),IF(Tabelle1[[#This Row],[Stunde]]&gt;0,Tabelle1[[#This Row],[Stunde]]*$J$1*24,""),"")</f>
        <v/>
      </c>
      <c r="K2797" t="str">
        <f>IF(MOD(Tabelle1[[#This Row],[Datum]],7)=1,SUMIF(Tabelle1[Datum],"&lt;="&amp;Tabelle1[[#This Row],[Datum]],Tabelle1[Betrag]),"")</f>
        <v/>
      </c>
      <c r="L2797" s="6" t="str">
        <f>IF(MOD(Tabelle1[[#This Row],[Datum]],7)=1,SUMIF(Tabelle1[Datum],"&lt;="&amp;Tabelle1[[#This Row],[Datum]],Tabelle1[Stunde]),"")</f>
        <v/>
      </c>
    </row>
    <row r="2798" spans="2:12" hidden="1">
      <c r="B2798">
        <f>IF(Tabelle1[[#This Row],[Datum]]&lt;1,"",YEAR(Tabelle1[[#This Row],[Datum]]))</f>
        <v>2032</v>
      </c>
      <c r="C2798">
        <f>IF(Tabelle1[[#This Row],[Datum]]&lt;1,"",MONTH(Tabelle1[[#This Row],[Datum]]))</f>
        <v>8</v>
      </c>
      <c r="D2798" t="str">
        <f>IF(Tabelle1[[#This Row],[Verdienst]]="","",_xlfn.ISOWEEKNUM(Tabelle1[[#This Row],[Datum]]))</f>
        <v/>
      </c>
      <c r="E2798" s="5">
        <v>48452</v>
      </c>
      <c r="F2798" s="4"/>
      <c r="G2798" s="4"/>
      <c r="I2798" s="6" t="str">
        <f>IF(Tabelle1[[#This Row],[Beginn]]&lt;1,"",IF(OR(Tabelle1[[#This Row],[Beginn]]="Urlaub",Tabelle1[[#This Row],[Beginn]]="Krank",Tabelle1[[#This Row],[Beginn]]="Feiertag"),8/24,Tabelle1[[#This Row],[Ende]]-Tabelle1[[#This Row],[Beginn]]-Tabelle1[[#This Row],[Pause]]))</f>
        <v/>
      </c>
      <c r="J2798" s="2" t="str">
        <f>IF(ISNUMBER(Tabelle1[[#This Row],[Stunde]]),IF(Tabelle1[[#This Row],[Stunde]]&gt;0,Tabelle1[[#This Row],[Stunde]]*$J$1*24,""),"")</f>
        <v/>
      </c>
      <c r="K2798" t="str">
        <f>IF(MOD(Tabelle1[[#This Row],[Datum]],7)=1,SUMIF(Tabelle1[Datum],"&lt;="&amp;Tabelle1[[#This Row],[Datum]],Tabelle1[Betrag]),"")</f>
        <v/>
      </c>
      <c r="L2798" s="6" t="str">
        <f>IF(MOD(Tabelle1[[#This Row],[Datum]],7)=1,SUMIF(Tabelle1[Datum],"&lt;="&amp;Tabelle1[[#This Row],[Datum]],Tabelle1[Stunde]),"")</f>
        <v/>
      </c>
    </row>
    <row r="2799" spans="2:12" hidden="1">
      <c r="B2799">
        <f>IF(Tabelle1[[#This Row],[Datum]]&lt;1,"",YEAR(Tabelle1[[#This Row],[Datum]]))</f>
        <v>2032</v>
      </c>
      <c r="C2799">
        <f>IF(Tabelle1[[#This Row],[Datum]]&lt;1,"",MONTH(Tabelle1[[#This Row],[Datum]]))</f>
        <v>8</v>
      </c>
      <c r="D2799" t="str">
        <f>IF(Tabelle1[[#This Row],[Verdienst]]="","",_xlfn.ISOWEEKNUM(Tabelle1[[#This Row],[Datum]]))</f>
        <v/>
      </c>
      <c r="E2799" s="5">
        <v>48453</v>
      </c>
      <c r="F2799" s="4"/>
      <c r="G2799" s="4"/>
      <c r="I2799" s="6" t="str">
        <f>IF(Tabelle1[[#This Row],[Beginn]]&lt;1,"",IF(OR(Tabelle1[[#This Row],[Beginn]]="Urlaub",Tabelle1[[#This Row],[Beginn]]="Krank",Tabelle1[[#This Row],[Beginn]]="Feiertag"),8/24,Tabelle1[[#This Row],[Ende]]-Tabelle1[[#This Row],[Beginn]]-Tabelle1[[#This Row],[Pause]]))</f>
        <v/>
      </c>
      <c r="J2799" s="2" t="str">
        <f>IF(ISNUMBER(Tabelle1[[#This Row],[Stunde]]),IF(Tabelle1[[#This Row],[Stunde]]&gt;0,Tabelle1[[#This Row],[Stunde]]*$J$1*24,""),"")</f>
        <v/>
      </c>
      <c r="K2799" t="str">
        <f>IF(MOD(Tabelle1[[#This Row],[Datum]],7)=1,SUMIF(Tabelle1[Datum],"&lt;="&amp;Tabelle1[[#This Row],[Datum]],Tabelle1[Betrag]),"")</f>
        <v/>
      </c>
      <c r="L2799" s="6" t="str">
        <f>IF(MOD(Tabelle1[[#This Row],[Datum]],7)=1,SUMIF(Tabelle1[Datum],"&lt;="&amp;Tabelle1[[#This Row],[Datum]],Tabelle1[Stunde]),"")</f>
        <v/>
      </c>
    </row>
    <row r="2800" spans="2:12" hidden="1">
      <c r="B2800">
        <f>IF(Tabelle1[[#This Row],[Datum]]&lt;1,"",YEAR(Tabelle1[[#This Row],[Datum]]))</f>
        <v>2032</v>
      </c>
      <c r="C2800">
        <f>IF(Tabelle1[[#This Row],[Datum]]&lt;1,"",MONTH(Tabelle1[[#This Row],[Datum]]))</f>
        <v>8</v>
      </c>
      <c r="D2800" t="str">
        <f>IF(Tabelle1[[#This Row],[Verdienst]]="","",_xlfn.ISOWEEKNUM(Tabelle1[[#This Row],[Datum]]))</f>
        <v/>
      </c>
      <c r="E2800" s="5">
        <v>48454</v>
      </c>
      <c r="F2800" s="4"/>
      <c r="G2800" s="4"/>
      <c r="I2800" s="6" t="str">
        <f>IF(Tabelle1[[#This Row],[Beginn]]&lt;1,"",IF(OR(Tabelle1[[#This Row],[Beginn]]="Urlaub",Tabelle1[[#This Row],[Beginn]]="Krank",Tabelle1[[#This Row],[Beginn]]="Feiertag"),8/24,Tabelle1[[#This Row],[Ende]]-Tabelle1[[#This Row],[Beginn]]-Tabelle1[[#This Row],[Pause]]))</f>
        <v/>
      </c>
      <c r="J2800" s="2" t="str">
        <f>IF(ISNUMBER(Tabelle1[[#This Row],[Stunde]]),IF(Tabelle1[[#This Row],[Stunde]]&gt;0,Tabelle1[[#This Row],[Stunde]]*$J$1*24,""),"")</f>
        <v/>
      </c>
      <c r="K2800" t="str">
        <f>IF(MOD(Tabelle1[[#This Row],[Datum]],7)=1,SUMIF(Tabelle1[Datum],"&lt;="&amp;Tabelle1[[#This Row],[Datum]],Tabelle1[Betrag]),"")</f>
        <v/>
      </c>
      <c r="L2800" s="6" t="str">
        <f>IF(MOD(Tabelle1[[#This Row],[Datum]],7)=1,SUMIF(Tabelle1[Datum],"&lt;="&amp;Tabelle1[[#This Row],[Datum]],Tabelle1[Stunde]),"")</f>
        <v/>
      </c>
    </row>
    <row r="2801" spans="2:12" hidden="1">
      <c r="B2801">
        <f>IF(Tabelle1[[#This Row],[Datum]]&lt;1,"",YEAR(Tabelle1[[#This Row],[Datum]]))</f>
        <v>2032</v>
      </c>
      <c r="C2801">
        <f>IF(Tabelle1[[#This Row],[Datum]]&lt;1,"",MONTH(Tabelle1[[#This Row],[Datum]]))</f>
        <v>8</v>
      </c>
      <c r="D2801">
        <f>IF(Tabelle1[[#This Row],[Verdienst]]="","",_xlfn.ISOWEEKNUM(Tabelle1[[#This Row],[Datum]]))</f>
        <v>35</v>
      </c>
      <c r="E2801" s="5">
        <v>48455</v>
      </c>
      <c r="F2801" s="4"/>
      <c r="G2801" s="4"/>
      <c r="I2801" s="6" t="str">
        <f>IF(Tabelle1[[#This Row],[Beginn]]&lt;1,"",IF(OR(Tabelle1[[#This Row],[Beginn]]="Urlaub",Tabelle1[[#This Row],[Beginn]]="Krank",Tabelle1[[#This Row],[Beginn]]="Feiertag"),8/24,Tabelle1[[#This Row],[Ende]]-Tabelle1[[#This Row],[Beginn]]-Tabelle1[[#This Row],[Pause]]))</f>
        <v/>
      </c>
      <c r="J2801" s="2" t="str">
        <f>IF(ISNUMBER(Tabelle1[[#This Row],[Stunde]]),IF(Tabelle1[[#This Row],[Stunde]]&gt;0,Tabelle1[[#This Row],[Stunde]]*$J$1*24,""),"")</f>
        <v/>
      </c>
      <c r="K2801">
        <f>IF(MOD(Tabelle1[[#This Row],[Datum]],7)=1,SUMIF(Tabelle1[Datum],"&lt;="&amp;Tabelle1[[#This Row],[Datum]],Tabelle1[Betrag]),"")</f>
        <v>506.55999999999995</v>
      </c>
      <c r="L2801" s="6">
        <f>IF(MOD(Tabelle1[[#This Row],[Datum]],7)=1,SUMIF(Tabelle1[Datum],"&lt;="&amp;Tabelle1[[#This Row],[Datum]],Tabelle1[Stunde]),"")</f>
        <v>1.3333333333333333</v>
      </c>
    </row>
    <row r="2802" spans="2:12" hidden="1">
      <c r="B2802">
        <f>IF(Tabelle1[[#This Row],[Datum]]&lt;1,"",YEAR(Tabelle1[[#This Row],[Datum]]))</f>
        <v>2032</v>
      </c>
      <c r="C2802">
        <f>IF(Tabelle1[[#This Row],[Datum]]&lt;1,"",MONTH(Tabelle1[[#This Row],[Datum]]))</f>
        <v>8</v>
      </c>
      <c r="D2802" t="str">
        <f>IF(Tabelle1[[#This Row],[Verdienst]]="","",_xlfn.ISOWEEKNUM(Tabelle1[[#This Row],[Datum]]))</f>
        <v/>
      </c>
      <c r="E2802" s="5">
        <v>48456</v>
      </c>
      <c r="F2802" s="4"/>
      <c r="G2802" s="4"/>
      <c r="I2802" s="6" t="str">
        <f>IF(Tabelle1[[#This Row],[Beginn]]&lt;1,"",IF(OR(Tabelle1[[#This Row],[Beginn]]="Urlaub",Tabelle1[[#This Row],[Beginn]]="Krank",Tabelle1[[#This Row],[Beginn]]="Feiertag"),8/24,Tabelle1[[#This Row],[Ende]]-Tabelle1[[#This Row],[Beginn]]-Tabelle1[[#This Row],[Pause]]))</f>
        <v/>
      </c>
      <c r="J2802" s="2" t="str">
        <f>IF(ISNUMBER(Tabelle1[[#This Row],[Stunde]]),IF(Tabelle1[[#This Row],[Stunde]]&gt;0,Tabelle1[[#This Row],[Stunde]]*$J$1*24,""),"")</f>
        <v/>
      </c>
      <c r="K2802" t="str">
        <f>IF(MOD(Tabelle1[[#This Row],[Datum]],7)=1,SUMIF(Tabelle1[Datum],"&lt;="&amp;Tabelle1[[#This Row],[Datum]],Tabelle1[Betrag]),"")</f>
        <v/>
      </c>
      <c r="L2802" s="6" t="str">
        <f>IF(MOD(Tabelle1[[#This Row],[Datum]],7)=1,SUMIF(Tabelle1[Datum],"&lt;="&amp;Tabelle1[[#This Row],[Datum]],Tabelle1[Stunde]),"")</f>
        <v/>
      </c>
    </row>
    <row r="2803" spans="2:12" hidden="1">
      <c r="B2803">
        <f>IF(Tabelle1[[#This Row],[Datum]]&lt;1,"",YEAR(Tabelle1[[#This Row],[Datum]]))</f>
        <v>2032</v>
      </c>
      <c r="C2803">
        <f>IF(Tabelle1[[#This Row],[Datum]]&lt;1,"",MONTH(Tabelle1[[#This Row],[Datum]]))</f>
        <v>8</v>
      </c>
      <c r="D2803" t="str">
        <f>IF(Tabelle1[[#This Row],[Verdienst]]="","",_xlfn.ISOWEEKNUM(Tabelle1[[#This Row],[Datum]]))</f>
        <v/>
      </c>
      <c r="E2803" s="5">
        <v>48457</v>
      </c>
      <c r="F2803" s="4"/>
      <c r="G2803" s="4"/>
      <c r="I2803" s="6" t="str">
        <f>IF(Tabelle1[[#This Row],[Beginn]]&lt;1,"",IF(OR(Tabelle1[[#This Row],[Beginn]]="Urlaub",Tabelle1[[#This Row],[Beginn]]="Krank",Tabelle1[[#This Row],[Beginn]]="Feiertag"),8/24,Tabelle1[[#This Row],[Ende]]-Tabelle1[[#This Row],[Beginn]]-Tabelle1[[#This Row],[Pause]]))</f>
        <v/>
      </c>
      <c r="J2803" s="2" t="str">
        <f>IF(ISNUMBER(Tabelle1[[#This Row],[Stunde]]),IF(Tabelle1[[#This Row],[Stunde]]&gt;0,Tabelle1[[#This Row],[Stunde]]*$J$1*24,""),"")</f>
        <v/>
      </c>
      <c r="K2803" t="str">
        <f>IF(MOD(Tabelle1[[#This Row],[Datum]],7)=1,SUMIF(Tabelle1[Datum],"&lt;="&amp;Tabelle1[[#This Row],[Datum]],Tabelle1[Betrag]),"")</f>
        <v/>
      </c>
      <c r="L2803" s="6" t="str">
        <f>IF(MOD(Tabelle1[[#This Row],[Datum]],7)=1,SUMIF(Tabelle1[Datum],"&lt;="&amp;Tabelle1[[#This Row],[Datum]],Tabelle1[Stunde]),"")</f>
        <v/>
      </c>
    </row>
    <row r="2804" spans="2:12" hidden="1">
      <c r="B2804">
        <f>IF(Tabelle1[[#This Row],[Datum]]&lt;1,"",YEAR(Tabelle1[[#This Row],[Datum]]))</f>
        <v>2032</v>
      </c>
      <c r="C2804">
        <f>IF(Tabelle1[[#This Row],[Datum]]&lt;1,"",MONTH(Tabelle1[[#This Row],[Datum]]))</f>
        <v>9</v>
      </c>
      <c r="D2804" t="str">
        <f>IF(Tabelle1[[#This Row],[Verdienst]]="","",_xlfn.ISOWEEKNUM(Tabelle1[[#This Row],[Datum]]))</f>
        <v/>
      </c>
      <c r="E2804" s="5">
        <v>48458</v>
      </c>
      <c r="F2804" s="4"/>
      <c r="G2804" s="4"/>
      <c r="I2804" s="6" t="str">
        <f>IF(Tabelle1[[#This Row],[Beginn]]&lt;1,"",IF(OR(Tabelle1[[#This Row],[Beginn]]="Urlaub",Tabelle1[[#This Row],[Beginn]]="Krank",Tabelle1[[#This Row],[Beginn]]="Feiertag"),8/24,Tabelle1[[#This Row],[Ende]]-Tabelle1[[#This Row],[Beginn]]-Tabelle1[[#This Row],[Pause]]))</f>
        <v/>
      </c>
      <c r="J2804" s="2" t="str">
        <f>IF(ISNUMBER(Tabelle1[[#This Row],[Stunde]]),IF(Tabelle1[[#This Row],[Stunde]]&gt;0,Tabelle1[[#This Row],[Stunde]]*$J$1*24,""),"")</f>
        <v/>
      </c>
      <c r="K2804" t="str">
        <f>IF(MOD(Tabelle1[[#This Row],[Datum]],7)=1,SUMIF(Tabelle1[Datum],"&lt;="&amp;Tabelle1[[#This Row],[Datum]],Tabelle1[Betrag]),"")</f>
        <v/>
      </c>
      <c r="L2804" s="6" t="str">
        <f>IF(MOD(Tabelle1[[#This Row],[Datum]],7)=1,SUMIF(Tabelle1[Datum],"&lt;="&amp;Tabelle1[[#This Row],[Datum]],Tabelle1[Stunde]),"")</f>
        <v/>
      </c>
    </row>
    <row r="2805" spans="2:12" hidden="1">
      <c r="B2805">
        <f>IF(Tabelle1[[#This Row],[Datum]]&lt;1,"",YEAR(Tabelle1[[#This Row],[Datum]]))</f>
        <v>2032</v>
      </c>
      <c r="C2805">
        <f>IF(Tabelle1[[#This Row],[Datum]]&lt;1,"",MONTH(Tabelle1[[#This Row],[Datum]]))</f>
        <v>9</v>
      </c>
      <c r="D2805" t="str">
        <f>IF(Tabelle1[[#This Row],[Verdienst]]="","",_xlfn.ISOWEEKNUM(Tabelle1[[#This Row],[Datum]]))</f>
        <v/>
      </c>
      <c r="E2805" s="5">
        <v>48459</v>
      </c>
      <c r="F2805" s="4"/>
      <c r="G2805" s="4"/>
      <c r="I2805" s="6" t="str">
        <f>IF(Tabelle1[[#This Row],[Beginn]]&lt;1,"",IF(OR(Tabelle1[[#This Row],[Beginn]]="Urlaub",Tabelle1[[#This Row],[Beginn]]="Krank",Tabelle1[[#This Row],[Beginn]]="Feiertag"),8/24,Tabelle1[[#This Row],[Ende]]-Tabelle1[[#This Row],[Beginn]]-Tabelle1[[#This Row],[Pause]]))</f>
        <v/>
      </c>
      <c r="J2805" s="2" t="str">
        <f>IF(ISNUMBER(Tabelle1[[#This Row],[Stunde]]),IF(Tabelle1[[#This Row],[Stunde]]&gt;0,Tabelle1[[#This Row],[Stunde]]*$J$1*24,""),"")</f>
        <v/>
      </c>
      <c r="K2805" t="str">
        <f>IF(MOD(Tabelle1[[#This Row],[Datum]],7)=1,SUMIF(Tabelle1[Datum],"&lt;="&amp;Tabelle1[[#This Row],[Datum]],Tabelle1[Betrag]),"")</f>
        <v/>
      </c>
      <c r="L2805" s="6" t="str">
        <f>IF(MOD(Tabelle1[[#This Row],[Datum]],7)=1,SUMIF(Tabelle1[Datum],"&lt;="&amp;Tabelle1[[#This Row],[Datum]],Tabelle1[Stunde]),"")</f>
        <v/>
      </c>
    </row>
    <row r="2806" spans="2:12" hidden="1">
      <c r="B2806">
        <f>IF(Tabelle1[[#This Row],[Datum]]&lt;1,"",YEAR(Tabelle1[[#This Row],[Datum]]))</f>
        <v>2032</v>
      </c>
      <c r="C2806">
        <f>IF(Tabelle1[[#This Row],[Datum]]&lt;1,"",MONTH(Tabelle1[[#This Row],[Datum]]))</f>
        <v>9</v>
      </c>
      <c r="D2806" t="str">
        <f>IF(Tabelle1[[#This Row],[Verdienst]]="","",_xlfn.ISOWEEKNUM(Tabelle1[[#This Row],[Datum]]))</f>
        <v/>
      </c>
      <c r="E2806" s="5">
        <v>48460</v>
      </c>
      <c r="F2806" s="4"/>
      <c r="G2806" s="4"/>
      <c r="I2806" s="6" t="str">
        <f>IF(Tabelle1[[#This Row],[Beginn]]&lt;1,"",IF(OR(Tabelle1[[#This Row],[Beginn]]="Urlaub",Tabelle1[[#This Row],[Beginn]]="Krank",Tabelle1[[#This Row],[Beginn]]="Feiertag"),8/24,Tabelle1[[#This Row],[Ende]]-Tabelle1[[#This Row],[Beginn]]-Tabelle1[[#This Row],[Pause]]))</f>
        <v/>
      </c>
      <c r="J2806" s="2" t="str">
        <f>IF(ISNUMBER(Tabelle1[[#This Row],[Stunde]]),IF(Tabelle1[[#This Row],[Stunde]]&gt;0,Tabelle1[[#This Row],[Stunde]]*$J$1*24,""),"")</f>
        <v/>
      </c>
      <c r="K2806" t="str">
        <f>IF(MOD(Tabelle1[[#This Row],[Datum]],7)=1,SUMIF(Tabelle1[Datum],"&lt;="&amp;Tabelle1[[#This Row],[Datum]],Tabelle1[Betrag]),"")</f>
        <v/>
      </c>
      <c r="L2806" s="6" t="str">
        <f>IF(MOD(Tabelle1[[#This Row],[Datum]],7)=1,SUMIF(Tabelle1[Datum],"&lt;="&amp;Tabelle1[[#This Row],[Datum]],Tabelle1[Stunde]),"")</f>
        <v/>
      </c>
    </row>
    <row r="2807" spans="2:12" hidden="1">
      <c r="B2807">
        <f>IF(Tabelle1[[#This Row],[Datum]]&lt;1,"",YEAR(Tabelle1[[#This Row],[Datum]]))</f>
        <v>2032</v>
      </c>
      <c r="C2807">
        <f>IF(Tabelle1[[#This Row],[Datum]]&lt;1,"",MONTH(Tabelle1[[#This Row],[Datum]]))</f>
        <v>9</v>
      </c>
      <c r="D2807" t="str">
        <f>IF(Tabelle1[[#This Row],[Verdienst]]="","",_xlfn.ISOWEEKNUM(Tabelle1[[#This Row],[Datum]]))</f>
        <v/>
      </c>
      <c r="E2807" s="5">
        <v>48461</v>
      </c>
      <c r="F2807" s="4"/>
      <c r="G2807" s="4"/>
      <c r="I2807" s="6" t="str">
        <f>IF(Tabelle1[[#This Row],[Beginn]]&lt;1,"",IF(OR(Tabelle1[[#This Row],[Beginn]]="Urlaub",Tabelle1[[#This Row],[Beginn]]="Krank",Tabelle1[[#This Row],[Beginn]]="Feiertag"),8/24,Tabelle1[[#This Row],[Ende]]-Tabelle1[[#This Row],[Beginn]]-Tabelle1[[#This Row],[Pause]]))</f>
        <v/>
      </c>
      <c r="J2807" s="2" t="str">
        <f>IF(ISNUMBER(Tabelle1[[#This Row],[Stunde]]),IF(Tabelle1[[#This Row],[Stunde]]&gt;0,Tabelle1[[#This Row],[Stunde]]*$J$1*24,""),"")</f>
        <v/>
      </c>
      <c r="K2807" t="str">
        <f>IF(MOD(Tabelle1[[#This Row],[Datum]],7)=1,SUMIF(Tabelle1[Datum],"&lt;="&amp;Tabelle1[[#This Row],[Datum]],Tabelle1[Betrag]),"")</f>
        <v/>
      </c>
      <c r="L2807" s="6" t="str">
        <f>IF(MOD(Tabelle1[[#This Row],[Datum]],7)=1,SUMIF(Tabelle1[Datum],"&lt;="&amp;Tabelle1[[#This Row],[Datum]],Tabelle1[Stunde]),"")</f>
        <v/>
      </c>
    </row>
    <row r="2808" spans="2:12" hidden="1">
      <c r="B2808">
        <f>IF(Tabelle1[[#This Row],[Datum]]&lt;1,"",YEAR(Tabelle1[[#This Row],[Datum]]))</f>
        <v>2032</v>
      </c>
      <c r="C2808">
        <f>IF(Tabelle1[[#This Row],[Datum]]&lt;1,"",MONTH(Tabelle1[[#This Row],[Datum]]))</f>
        <v>9</v>
      </c>
      <c r="D2808">
        <f>IF(Tabelle1[[#This Row],[Verdienst]]="","",_xlfn.ISOWEEKNUM(Tabelle1[[#This Row],[Datum]]))</f>
        <v>36</v>
      </c>
      <c r="E2808" s="5">
        <v>48462</v>
      </c>
      <c r="F2808" s="4"/>
      <c r="G2808" s="4"/>
      <c r="I2808" s="6" t="str">
        <f>IF(Tabelle1[[#This Row],[Beginn]]&lt;1,"",IF(OR(Tabelle1[[#This Row],[Beginn]]="Urlaub",Tabelle1[[#This Row],[Beginn]]="Krank",Tabelle1[[#This Row],[Beginn]]="Feiertag"),8/24,Tabelle1[[#This Row],[Ende]]-Tabelle1[[#This Row],[Beginn]]-Tabelle1[[#This Row],[Pause]]))</f>
        <v/>
      </c>
      <c r="J2808" s="2" t="str">
        <f>IF(ISNUMBER(Tabelle1[[#This Row],[Stunde]]),IF(Tabelle1[[#This Row],[Stunde]]&gt;0,Tabelle1[[#This Row],[Stunde]]*$J$1*24,""),"")</f>
        <v/>
      </c>
      <c r="K2808">
        <f>IF(MOD(Tabelle1[[#This Row],[Datum]],7)=1,SUMIF(Tabelle1[Datum],"&lt;="&amp;Tabelle1[[#This Row],[Datum]],Tabelle1[Betrag]),"")</f>
        <v>506.55999999999995</v>
      </c>
      <c r="L2808" s="6">
        <f>IF(MOD(Tabelle1[[#This Row],[Datum]],7)=1,SUMIF(Tabelle1[Datum],"&lt;="&amp;Tabelle1[[#This Row],[Datum]],Tabelle1[Stunde]),"")</f>
        <v>1.3333333333333333</v>
      </c>
    </row>
    <row r="2809" spans="2:12" hidden="1">
      <c r="B2809">
        <f>IF(Tabelle1[[#This Row],[Datum]]&lt;1,"",YEAR(Tabelle1[[#This Row],[Datum]]))</f>
        <v>2032</v>
      </c>
      <c r="C2809">
        <f>IF(Tabelle1[[#This Row],[Datum]]&lt;1,"",MONTH(Tabelle1[[#This Row],[Datum]]))</f>
        <v>9</v>
      </c>
      <c r="D2809" t="str">
        <f>IF(Tabelle1[[#This Row],[Verdienst]]="","",_xlfn.ISOWEEKNUM(Tabelle1[[#This Row],[Datum]]))</f>
        <v/>
      </c>
      <c r="E2809" s="5">
        <v>48463</v>
      </c>
      <c r="F2809" s="4"/>
      <c r="G2809" s="4"/>
      <c r="I2809" s="6" t="str">
        <f>IF(Tabelle1[[#This Row],[Beginn]]&lt;1,"",IF(OR(Tabelle1[[#This Row],[Beginn]]="Urlaub",Tabelle1[[#This Row],[Beginn]]="Krank",Tabelle1[[#This Row],[Beginn]]="Feiertag"),8/24,Tabelle1[[#This Row],[Ende]]-Tabelle1[[#This Row],[Beginn]]-Tabelle1[[#This Row],[Pause]]))</f>
        <v/>
      </c>
      <c r="J2809" s="2" t="str">
        <f>IF(ISNUMBER(Tabelle1[[#This Row],[Stunde]]),IF(Tabelle1[[#This Row],[Stunde]]&gt;0,Tabelle1[[#This Row],[Stunde]]*$J$1*24,""),"")</f>
        <v/>
      </c>
      <c r="K2809" t="str">
        <f>IF(MOD(Tabelle1[[#This Row],[Datum]],7)=1,SUMIF(Tabelle1[Datum],"&lt;="&amp;Tabelle1[[#This Row],[Datum]],Tabelle1[Betrag]),"")</f>
        <v/>
      </c>
      <c r="L2809" s="6" t="str">
        <f>IF(MOD(Tabelle1[[#This Row],[Datum]],7)=1,SUMIF(Tabelle1[Datum],"&lt;="&amp;Tabelle1[[#This Row],[Datum]],Tabelle1[Stunde]),"")</f>
        <v/>
      </c>
    </row>
    <row r="2810" spans="2:12" hidden="1">
      <c r="B2810">
        <f>IF(Tabelle1[[#This Row],[Datum]]&lt;1,"",YEAR(Tabelle1[[#This Row],[Datum]]))</f>
        <v>2032</v>
      </c>
      <c r="C2810">
        <f>IF(Tabelle1[[#This Row],[Datum]]&lt;1,"",MONTH(Tabelle1[[#This Row],[Datum]]))</f>
        <v>9</v>
      </c>
      <c r="D2810" t="str">
        <f>IF(Tabelle1[[#This Row],[Verdienst]]="","",_xlfn.ISOWEEKNUM(Tabelle1[[#This Row],[Datum]]))</f>
        <v/>
      </c>
      <c r="E2810" s="5">
        <v>48464</v>
      </c>
      <c r="F2810" s="4"/>
      <c r="G2810" s="4"/>
      <c r="I2810" s="6" t="str">
        <f>IF(Tabelle1[[#This Row],[Beginn]]&lt;1,"",IF(OR(Tabelle1[[#This Row],[Beginn]]="Urlaub",Tabelle1[[#This Row],[Beginn]]="Krank",Tabelle1[[#This Row],[Beginn]]="Feiertag"),8/24,Tabelle1[[#This Row],[Ende]]-Tabelle1[[#This Row],[Beginn]]-Tabelle1[[#This Row],[Pause]]))</f>
        <v/>
      </c>
      <c r="J2810" s="2" t="str">
        <f>IF(ISNUMBER(Tabelle1[[#This Row],[Stunde]]),IF(Tabelle1[[#This Row],[Stunde]]&gt;0,Tabelle1[[#This Row],[Stunde]]*$J$1*24,""),"")</f>
        <v/>
      </c>
      <c r="K2810" t="str">
        <f>IF(MOD(Tabelle1[[#This Row],[Datum]],7)=1,SUMIF(Tabelle1[Datum],"&lt;="&amp;Tabelle1[[#This Row],[Datum]],Tabelle1[Betrag]),"")</f>
        <v/>
      </c>
      <c r="L2810" s="6" t="str">
        <f>IF(MOD(Tabelle1[[#This Row],[Datum]],7)=1,SUMIF(Tabelle1[Datum],"&lt;="&amp;Tabelle1[[#This Row],[Datum]],Tabelle1[Stunde]),"")</f>
        <v/>
      </c>
    </row>
    <row r="2811" spans="2:12" hidden="1">
      <c r="B2811">
        <f>IF(Tabelle1[[#This Row],[Datum]]&lt;1,"",YEAR(Tabelle1[[#This Row],[Datum]]))</f>
        <v>2032</v>
      </c>
      <c r="C2811">
        <f>IF(Tabelle1[[#This Row],[Datum]]&lt;1,"",MONTH(Tabelle1[[#This Row],[Datum]]))</f>
        <v>9</v>
      </c>
      <c r="D2811" t="str">
        <f>IF(Tabelle1[[#This Row],[Verdienst]]="","",_xlfn.ISOWEEKNUM(Tabelle1[[#This Row],[Datum]]))</f>
        <v/>
      </c>
      <c r="E2811" s="5">
        <v>48465</v>
      </c>
      <c r="F2811" s="4"/>
      <c r="G2811" s="4"/>
      <c r="I2811" s="6" t="str">
        <f>IF(Tabelle1[[#This Row],[Beginn]]&lt;1,"",IF(OR(Tabelle1[[#This Row],[Beginn]]="Urlaub",Tabelle1[[#This Row],[Beginn]]="Krank",Tabelle1[[#This Row],[Beginn]]="Feiertag"),8/24,Tabelle1[[#This Row],[Ende]]-Tabelle1[[#This Row],[Beginn]]-Tabelle1[[#This Row],[Pause]]))</f>
        <v/>
      </c>
      <c r="J2811" s="2" t="str">
        <f>IF(ISNUMBER(Tabelle1[[#This Row],[Stunde]]),IF(Tabelle1[[#This Row],[Stunde]]&gt;0,Tabelle1[[#This Row],[Stunde]]*$J$1*24,""),"")</f>
        <v/>
      </c>
      <c r="K2811" t="str">
        <f>IF(MOD(Tabelle1[[#This Row],[Datum]],7)=1,SUMIF(Tabelle1[Datum],"&lt;="&amp;Tabelle1[[#This Row],[Datum]],Tabelle1[Betrag]),"")</f>
        <v/>
      </c>
      <c r="L2811" s="6" t="str">
        <f>IF(MOD(Tabelle1[[#This Row],[Datum]],7)=1,SUMIF(Tabelle1[Datum],"&lt;="&amp;Tabelle1[[#This Row],[Datum]],Tabelle1[Stunde]),"")</f>
        <v/>
      </c>
    </row>
    <row r="2812" spans="2:12" hidden="1">
      <c r="B2812">
        <f>IF(Tabelle1[[#This Row],[Datum]]&lt;1,"",YEAR(Tabelle1[[#This Row],[Datum]]))</f>
        <v>2032</v>
      </c>
      <c r="C2812">
        <f>IF(Tabelle1[[#This Row],[Datum]]&lt;1,"",MONTH(Tabelle1[[#This Row],[Datum]]))</f>
        <v>9</v>
      </c>
      <c r="D2812" t="str">
        <f>IF(Tabelle1[[#This Row],[Verdienst]]="","",_xlfn.ISOWEEKNUM(Tabelle1[[#This Row],[Datum]]))</f>
        <v/>
      </c>
      <c r="E2812" s="5">
        <v>48466</v>
      </c>
      <c r="F2812" s="4"/>
      <c r="G2812" s="4"/>
      <c r="I2812" s="6" t="str">
        <f>IF(Tabelle1[[#This Row],[Beginn]]&lt;1,"",IF(OR(Tabelle1[[#This Row],[Beginn]]="Urlaub",Tabelle1[[#This Row],[Beginn]]="Krank",Tabelle1[[#This Row],[Beginn]]="Feiertag"),8/24,Tabelle1[[#This Row],[Ende]]-Tabelle1[[#This Row],[Beginn]]-Tabelle1[[#This Row],[Pause]]))</f>
        <v/>
      </c>
      <c r="J2812" s="2" t="str">
        <f>IF(ISNUMBER(Tabelle1[[#This Row],[Stunde]]),IF(Tabelle1[[#This Row],[Stunde]]&gt;0,Tabelle1[[#This Row],[Stunde]]*$J$1*24,""),"")</f>
        <v/>
      </c>
      <c r="K2812" t="str">
        <f>IF(MOD(Tabelle1[[#This Row],[Datum]],7)=1,SUMIF(Tabelle1[Datum],"&lt;="&amp;Tabelle1[[#This Row],[Datum]],Tabelle1[Betrag]),"")</f>
        <v/>
      </c>
      <c r="L2812" s="6" t="str">
        <f>IF(MOD(Tabelle1[[#This Row],[Datum]],7)=1,SUMIF(Tabelle1[Datum],"&lt;="&amp;Tabelle1[[#This Row],[Datum]],Tabelle1[Stunde]),"")</f>
        <v/>
      </c>
    </row>
    <row r="2813" spans="2:12" hidden="1">
      <c r="B2813">
        <f>IF(Tabelle1[[#This Row],[Datum]]&lt;1,"",YEAR(Tabelle1[[#This Row],[Datum]]))</f>
        <v>2032</v>
      </c>
      <c r="C2813">
        <f>IF(Tabelle1[[#This Row],[Datum]]&lt;1,"",MONTH(Tabelle1[[#This Row],[Datum]]))</f>
        <v>9</v>
      </c>
      <c r="D2813" t="str">
        <f>IF(Tabelle1[[#This Row],[Verdienst]]="","",_xlfn.ISOWEEKNUM(Tabelle1[[#This Row],[Datum]]))</f>
        <v/>
      </c>
      <c r="E2813" s="5">
        <v>48467</v>
      </c>
      <c r="F2813" s="4"/>
      <c r="G2813" s="4"/>
      <c r="I2813" s="6" t="str">
        <f>IF(Tabelle1[[#This Row],[Beginn]]&lt;1,"",IF(OR(Tabelle1[[#This Row],[Beginn]]="Urlaub",Tabelle1[[#This Row],[Beginn]]="Krank",Tabelle1[[#This Row],[Beginn]]="Feiertag"),8/24,Tabelle1[[#This Row],[Ende]]-Tabelle1[[#This Row],[Beginn]]-Tabelle1[[#This Row],[Pause]]))</f>
        <v/>
      </c>
      <c r="J2813" s="2" t="str">
        <f>IF(ISNUMBER(Tabelle1[[#This Row],[Stunde]]),IF(Tabelle1[[#This Row],[Stunde]]&gt;0,Tabelle1[[#This Row],[Stunde]]*$J$1*24,""),"")</f>
        <v/>
      </c>
      <c r="K2813" t="str">
        <f>IF(MOD(Tabelle1[[#This Row],[Datum]],7)=1,SUMIF(Tabelle1[Datum],"&lt;="&amp;Tabelle1[[#This Row],[Datum]],Tabelle1[Betrag]),"")</f>
        <v/>
      </c>
      <c r="L2813" s="6" t="str">
        <f>IF(MOD(Tabelle1[[#This Row],[Datum]],7)=1,SUMIF(Tabelle1[Datum],"&lt;="&amp;Tabelle1[[#This Row],[Datum]],Tabelle1[Stunde]),"")</f>
        <v/>
      </c>
    </row>
    <row r="2814" spans="2:12" hidden="1">
      <c r="B2814">
        <f>IF(Tabelle1[[#This Row],[Datum]]&lt;1,"",YEAR(Tabelle1[[#This Row],[Datum]]))</f>
        <v>2032</v>
      </c>
      <c r="C2814">
        <f>IF(Tabelle1[[#This Row],[Datum]]&lt;1,"",MONTH(Tabelle1[[#This Row],[Datum]]))</f>
        <v>9</v>
      </c>
      <c r="D2814" t="str">
        <f>IF(Tabelle1[[#This Row],[Verdienst]]="","",_xlfn.ISOWEEKNUM(Tabelle1[[#This Row],[Datum]]))</f>
        <v/>
      </c>
      <c r="E2814" s="5">
        <v>48468</v>
      </c>
      <c r="F2814" s="4"/>
      <c r="G2814" s="4"/>
      <c r="I2814" s="6" t="str">
        <f>IF(Tabelle1[[#This Row],[Beginn]]&lt;1,"",IF(OR(Tabelle1[[#This Row],[Beginn]]="Urlaub",Tabelle1[[#This Row],[Beginn]]="Krank",Tabelle1[[#This Row],[Beginn]]="Feiertag"),8/24,Tabelle1[[#This Row],[Ende]]-Tabelle1[[#This Row],[Beginn]]-Tabelle1[[#This Row],[Pause]]))</f>
        <v/>
      </c>
      <c r="J2814" s="2" t="str">
        <f>IF(ISNUMBER(Tabelle1[[#This Row],[Stunde]]),IF(Tabelle1[[#This Row],[Stunde]]&gt;0,Tabelle1[[#This Row],[Stunde]]*$J$1*24,""),"")</f>
        <v/>
      </c>
      <c r="K2814" t="str">
        <f>IF(MOD(Tabelle1[[#This Row],[Datum]],7)=1,SUMIF(Tabelle1[Datum],"&lt;="&amp;Tabelle1[[#This Row],[Datum]],Tabelle1[Betrag]),"")</f>
        <v/>
      </c>
      <c r="L2814" s="6" t="str">
        <f>IF(MOD(Tabelle1[[#This Row],[Datum]],7)=1,SUMIF(Tabelle1[Datum],"&lt;="&amp;Tabelle1[[#This Row],[Datum]],Tabelle1[Stunde]),"")</f>
        <v/>
      </c>
    </row>
    <row r="2815" spans="2:12" hidden="1">
      <c r="B2815">
        <f>IF(Tabelle1[[#This Row],[Datum]]&lt;1,"",YEAR(Tabelle1[[#This Row],[Datum]]))</f>
        <v>2032</v>
      </c>
      <c r="C2815">
        <f>IF(Tabelle1[[#This Row],[Datum]]&lt;1,"",MONTH(Tabelle1[[#This Row],[Datum]]))</f>
        <v>9</v>
      </c>
      <c r="D2815">
        <f>IF(Tabelle1[[#This Row],[Verdienst]]="","",_xlfn.ISOWEEKNUM(Tabelle1[[#This Row],[Datum]]))</f>
        <v>37</v>
      </c>
      <c r="E2815" s="5">
        <v>48469</v>
      </c>
      <c r="F2815" s="4"/>
      <c r="G2815" s="4"/>
      <c r="I2815" s="6" t="str">
        <f>IF(Tabelle1[[#This Row],[Beginn]]&lt;1,"",IF(OR(Tabelle1[[#This Row],[Beginn]]="Urlaub",Tabelle1[[#This Row],[Beginn]]="Krank",Tabelle1[[#This Row],[Beginn]]="Feiertag"),8/24,Tabelle1[[#This Row],[Ende]]-Tabelle1[[#This Row],[Beginn]]-Tabelle1[[#This Row],[Pause]]))</f>
        <v/>
      </c>
      <c r="J2815" s="2" t="str">
        <f>IF(ISNUMBER(Tabelle1[[#This Row],[Stunde]]),IF(Tabelle1[[#This Row],[Stunde]]&gt;0,Tabelle1[[#This Row],[Stunde]]*$J$1*24,""),"")</f>
        <v/>
      </c>
      <c r="K2815">
        <f>IF(MOD(Tabelle1[[#This Row],[Datum]],7)=1,SUMIF(Tabelle1[Datum],"&lt;="&amp;Tabelle1[[#This Row],[Datum]],Tabelle1[Betrag]),"")</f>
        <v>506.55999999999995</v>
      </c>
      <c r="L2815" s="6">
        <f>IF(MOD(Tabelle1[[#This Row],[Datum]],7)=1,SUMIF(Tabelle1[Datum],"&lt;="&amp;Tabelle1[[#This Row],[Datum]],Tabelle1[Stunde]),"")</f>
        <v>1.3333333333333333</v>
      </c>
    </row>
    <row r="2816" spans="2:12" hidden="1">
      <c r="B2816">
        <f>IF(Tabelle1[[#This Row],[Datum]]&lt;1,"",YEAR(Tabelle1[[#This Row],[Datum]]))</f>
        <v>2032</v>
      </c>
      <c r="C2816">
        <f>IF(Tabelle1[[#This Row],[Datum]]&lt;1,"",MONTH(Tabelle1[[#This Row],[Datum]]))</f>
        <v>9</v>
      </c>
      <c r="D2816" t="str">
        <f>IF(Tabelle1[[#This Row],[Verdienst]]="","",_xlfn.ISOWEEKNUM(Tabelle1[[#This Row],[Datum]]))</f>
        <v/>
      </c>
      <c r="E2816" s="5">
        <v>48470</v>
      </c>
      <c r="F2816" s="4"/>
      <c r="G2816" s="4"/>
      <c r="I2816" s="6" t="str">
        <f>IF(Tabelle1[[#This Row],[Beginn]]&lt;1,"",IF(OR(Tabelle1[[#This Row],[Beginn]]="Urlaub",Tabelle1[[#This Row],[Beginn]]="Krank",Tabelle1[[#This Row],[Beginn]]="Feiertag"),8/24,Tabelle1[[#This Row],[Ende]]-Tabelle1[[#This Row],[Beginn]]-Tabelle1[[#This Row],[Pause]]))</f>
        <v/>
      </c>
      <c r="J2816" s="2" t="str">
        <f>IF(ISNUMBER(Tabelle1[[#This Row],[Stunde]]),IF(Tabelle1[[#This Row],[Stunde]]&gt;0,Tabelle1[[#This Row],[Stunde]]*$J$1*24,""),"")</f>
        <v/>
      </c>
      <c r="K2816" t="str">
        <f>IF(MOD(Tabelle1[[#This Row],[Datum]],7)=1,SUMIF(Tabelle1[Datum],"&lt;="&amp;Tabelle1[[#This Row],[Datum]],Tabelle1[Betrag]),"")</f>
        <v/>
      </c>
      <c r="L2816" s="6" t="str">
        <f>IF(MOD(Tabelle1[[#This Row],[Datum]],7)=1,SUMIF(Tabelle1[Datum],"&lt;="&amp;Tabelle1[[#This Row],[Datum]],Tabelle1[Stunde]),"")</f>
        <v/>
      </c>
    </row>
    <row r="2817" spans="2:12" hidden="1">
      <c r="B2817">
        <f>IF(Tabelle1[[#This Row],[Datum]]&lt;1,"",YEAR(Tabelle1[[#This Row],[Datum]]))</f>
        <v>2032</v>
      </c>
      <c r="C2817">
        <f>IF(Tabelle1[[#This Row],[Datum]]&lt;1,"",MONTH(Tabelle1[[#This Row],[Datum]]))</f>
        <v>9</v>
      </c>
      <c r="D2817" t="str">
        <f>IF(Tabelle1[[#This Row],[Verdienst]]="","",_xlfn.ISOWEEKNUM(Tabelle1[[#This Row],[Datum]]))</f>
        <v/>
      </c>
      <c r="E2817" s="5">
        <v>48471</v>
      </c>
      <c r="F2817" s="4"/>
      <c r="G2817" s="4"/>
      <c r="I2817" s="6" t="str">
        <f>IF(Tabelle1[[#This Row],[Beginn]]&lt;1,"",IF(OR(Tabelle1[[#This Row],[Beginn]]="Urlaub",Tabelle1[[#This Row],[Beginn]]="Krank",Tabelle1[[#This Row],[Beginn]]="Feiertag"),8/24,Tabelle1[[#This Row],[Ende]]-Tabelle1[[#This Row],[Beginn]]-Tabelle1[[#This Row],[Pause]]))</f>
        <v/>
      </c>
      <c r="J2817" s="2" t="str">
        <f>IF(ISNUMBER(Tabelle1[[#This Row],[Stunde]]),IF(Tabelle1[[#This Row],[Stunde]]&gt;0,Tabelle1[[#This Row],[Stunde]]*$J$1*24,""),"")</f>
        <v/>
      </c>
      <c r="K2817" t="str">
        <f>IF(MOD(Tabelle1[[#This Row],[Datum]],7)=1,SUMIF(Tabelle1[Datum],"&lt;="&amp;Tabelle1[[#This Row],[Datum]],Tabelle1[Betrag]),"")</f>
        <v/>
      </c>
      <c r="L2817" s="6" t="str">
        <f>IF(MOD(Tabelle1[[#This Row],[Datum]],7)=1,SUMIF(Tabelle1[Datum],"&lt;="&amp;Tabelle1[[#This Row],[Datum]],Tabelle1[Stunde]),"")</f>
        <v/>
      </c>
    </row>
    <row r="2818" spans="2:12" hidden="1">
      <c r="B2818">
        <f>IF(Tabelle1[[#This Row],[Datum]]&lt;1,"",YEAR(Tabelle1[[#This Row],[Datum]]))</f>
        <v>2032</v>
      </c>
      <c r="C2818">
        <f>IF(Tabelle1[[#This Row],[Datum]]&lt;1,"",MONTH(Tabelle1[[#This Row],[Datum]]))</f>
        <v>9</v>
      </c>
      <c r="D2818" t="str">
        <f>IF(Tabelle1[[#This Row],[Verdienst]]="","",_xlfn.ISOWEEKNUM(Tabelle1[[#This Row],[Datum]]))</f>
        <v/>
      </c>
      <c r="E2818" s="5">
        <v>48472</v>
      </c>
      <c r="F2818" s="4"/>
      <c r="G2818" s="4"/>
      <c r="I2818" s="6" t="str">
        <f>IF(Tabelle1[[#This Row],[Beginn]]&lt;1,"",IF(OR(Tabelle1[[#This Row],[Beginn]]="Urlaub",Tabelle1[[#This Row],[Beginn]]="Krank",Tabelle1[[#This Row],[Beginn]]="Feiertag"),8/24,Tabelle1[[#This Row],[Ende]]-Tabelle1[[#This Row],[Beginn]]-Tabelle1[[#This Row],[Pause]]))</f>
        <v/>
      </c>
      <c r="J2818" s="2" t="str">
        <f>IF(ISNUMBER(Tabelle1[[#This Row],[Stunde]]),IF(Tabelle1[[#This Row],[Stunde]]&gt;0,Tabelle1[[#This Row],[Stunde]]*$J$1*24,""),"")</f>
        <v/>
      </c>
      <c r="K2818" t="str">
        <f>IF(MOD(Tabelle1[[#This Row],[Datum]],7)=1,SUMIF(Tabelle1[Datum],"&lt;="&amp;Tabelle1[[#This Row],[Datum]],Tabelle1[Betrag]),"")</f>
        <v/>
      </c>
      <c r="L2818" s="6" t="str">
        <f>IF(MOD(Tabelle1[[#This Row],[Datum]],7)=1,SUMIF(Tabelle1[Datum],"&lt;="&amp;Tabelle1[[#This Row],[Datum]],Tabelle1[Stunde]),"")</f>
        <v/>
      </c>
    </row>
    <row r="2819" spans="2:12" hidden="1">
      <c r="B2819">
        <f>IF(Tabelle1[[#This Row],[Datum]]&lt;1,"",YEAR(Tabelle1[[#This Row],[Datum]]))</f>
        <v>2032</v>
      </c>
      <c r="C2819">
        <f>IF(Tabelle1[[#This Row],[Datum]]&lt;1,"",MONTH(Tabelle1[[#This Row],[Datum]]))</f>
        <v>9</v>
      </c>
      <c r="D2819" t="str">
        <f>IF(Tabelle1[[#This Row],[Verdienst]]="","",_xlfn.ISOWEEKNUM(Tabelle1[[#This Row],[Datum]]))</f>
        <v/>
      </c>
      <c r="E2819" s="5">
        <v>48473</v>
      </c>
      <c r="F2819" s="4"/>
      <c r="G2819" s="4"/>
      <c r="I2819" s="6" t="str">
        <f>IF(Tabelle1[[#This Row],[Beginn]]&lt;1,"",IF(OR(Tabelle1[[#This Row],[Beginn]]="Urlaub",Tabelle1[[#This Row],[Beginn]]="Krank",Tabelle1[[#This Row],[Beginn]]="Feiertag"),8/24,Tabelle1[[#This Row],[Ende]]-Tabelle1[[#This Row],[Beginn]]-Tabelle1[[#This Row],[Pause]]))</f>
        <v/>
      </c>
      <c r="J2819" s="2" t="str">
        <f>IF(ISNUMBER(Tabelle1[[#This Row],[Stunde]]),IF(Tabelle1[[#This Row],[Stunde]]&gt;0,Tabelle1[[#This Row],[Stunde]]*$J$1*24,""),"")</f>
        <v/>
      </c>
      <c r="K2819" t="str">
        <f>IF(MOD(Tabelle1[[#This Row],[Datum]],7)=1,SUMIF(Tabelle1[Datum],"&lt;="&amp;Tabelle1[[#This Row],[Datum]],Tabelle1[Betrag]),"")</f>
        <v/>
      </c>
      <c r="L2819" s="6" t="str">
        <f>IF(MOD(Tabelle1[[#This Row],[Datum]],7)=1,SUMIF(Tabelle1[Datum],"&lt;="&amp;Tabelle1[[#This Row],[Datum]],Tabelle1[Stunde]),"")</f>
        <v/>
      </c>
    </row>
    <row r="2820" spans="2:12" hidden="1">
      <c r="B2820">
        <f>IF(Tabelle1[[#This Row],[Datum]]&lt;1,"",YEAR(Tabelle1[[#This Row],[Datum]]))</f>
        <v>2032</v>
      </c>
      <c r="C2820">
        <f>IF(Tabelle1[[#This Row],[Datum]]&lt;1,"",MONTH(Tabelle1[[#This Row],[Datum]]))</f>
        <v>9</v>
      </c>
      <c r="D2820" t="str">
        <f>IF(Tabelle1[[#This Row],[Verdienst]]="","",_xlfn.ISOWEEKNUM(Tabelle1[[#This Row],[Datum]]))</f>
        <v/>
      </c>
      <c r="E2820" s="5">
        <v>48474</v>
      </c>
      <c r="F2820" s="4"/>
      <c r="G2820" s="4"/>
      <c r="I2820" s="6" t="str">
        <f>IF(Tabelle1[[#This Row],[Beginn]]&lt;1,"",IF(OR(Tabelle1[[#This Row],[Beginn]]="Urlaub",Tabelle1[[#This Row],[Beginn]]="Krank",Tabelle1[[#This Row],[Beginn]]="Feiertag"),8/24,Tabelle1[[#This Row],[Ende]]-Tabelle1[[#This Row],[Beginn]]-Tabelle1[[#This Row],[Pause]]))</f>
        <v/>
      </c>
      <c r="J2820" s="2" t="str">
        <f>IF(ISNUMBER(Tabelle1[[#This Row],[Stunde]]),IF(Tabelle1[[#This Row],[Stunde]]&gt;0,Tabelle1[[#This Row],[Stunde]]*$J$1*24,""),"")</f>
        <v/>
      </c>
      <c r="K2820" t="str">
        <f>IF(MOD(Tabelle1[[#This Row],[Datum]],7)=1,SUMIF(Tabelle1[Datum],"&lt;="&amp;Tabelle1[[#This Row],[Datum]],Tabelle1[Betrag]),"")</f>
        <v/>
      </c>
      <c r="L2820" s="6" t="str">
        <f>IF(MOD(Tabelle1[[#This Row],[Datum]],7)=1,SUMIF(Tabelle1[Datum],"&lt;="&amp;Tabelle1[[#This Row],[Datum]],Tabelle1[Stunde]),"")</f>
        <v/>
      </c>
    </row>
    <row r="2821" spans="2:12" hidden="1">
      <c r="B2821">
        <f>IF(Tabelle1[[#This Row],[Datum]]&lt;1,"",YEAR(Tabelle1[[#This Row],[Datum]]))</f>
        <v>2032</v>
      </c>
      <c r="C2821">
        <f>IF(Tabelle1[[#This Row],[Datum]]&lt;1,"",MONTH(Tabelle1[[#This Row],[Datum]]))</f>
        <v>9</v>
      </c>
      <c r="D2821" t="str">
        <f>IF(Tabelle1[[#This Row],[Verdienst]]="","",_xlfn.ISOWEEKNUM(Tabelle1[[#This Row],[Datum]]))</f>
        <v/>
      </c>
      <c r="E2821" s="5">
        <v>48475</v>
      </c>
      <c r="F2821" s="4"/>
      <c r="G2821" s="4"/>
      <c r="I2821" s="6" t="str">
        <f>IF(Tabelle1[[#This Row],[Beginn]]&lt;1,"",IF(OR(Tabelle1[[#This Row],[Beginn]]="Urlaub",Tabelle1[[#This Row],[Beginn]]="Krank",Tabelle1[[#This Row],[Beginn]]="Feiertag"),8/24,Tabelle1[[#This Row],[Ende]]-Tabelle1[[#This Row],[Beginn]]-Tabelle1[[#This Row],[Pause]]))</f>
        <v/>
      </c>
      <c r="J2821" s="2" t="str">
        <f>IF(ISNUMBER(Tabelle1[[#This Row],[Stunde]]),IF(Tabelle1[[#This Row],[Stunde]]&gt;0,Tabelle1[[#This Row],[Stunde]]*$J$1*24,""),"")</f>
        <v/>
      </c>
      <c r="K2821" t="str">
        <f>IF(MOD(Tabelle1[[#This Row],[Datum]],7)=1,SUMIF(Tabelle1[Datum],"&lt;="&amp;Tabelle1[[#This Row],[Datum]],Tabelle1[Betrag]),"")</f>
        <v/>
      </c>
      <c r="L2821" s="6" t="str">
        <f>IF(MOD(Tabelle1[[#This Row],[Datum]],7)=1,SUMIF(Tabelle1[Datum],"&lt;="&amp;Tabelle1[[#This Row],[Datum]],Tabelle1[Stunde]),"")</f>
        <v/>
      </c>
    </row>
    <row r="2822" spans="2:12" hidden="1">
      <c r="B2822">
        <f>IF(Tabelle1[[#This Row],[Datum]]&lt;1,"",YEAR(Tabelle1[[#This Row],[Datum]]))</f>
        <v>2032</v>
      </c>
      <c r="C2822">
        <f>IF(Tabelle1[[#This Row],[Datum]]&lt;1,"",MONTH(Tabelle1[[#This Row],[Datum]]))</f>
        <v>9</v>
      </c>
      <c r="D2822">
        <f>IF(Tabelle1[[#This Row],[Verdienst]]="","",_xlfn.ISOWEEKNUM(Tabelle1[[#This Row],[Datum]]))</f>
        <v>38</v>
      </c>
      <c r="E2822" s="5">
        <v>48476</v>
      </c>
      <c r="F2822" s="4"/>
      <c r="G2822" s="4"/>
      <c r="I2822" s="6" t="str">
        <f>IF(Tabelle1[[#This Row],[Beginn]]&lt;1,"",IF(OR(Tabelle1[[#This Row],[Beginn]]="Urlaub",Tabelle1[[#This Row],[Beginn]]="Krank",Tabelle1[[#This Row],[Beginn]]="Feiertag"),8/24,Tabelle1[[#This Row],[Ende]]-Tabelle1[[#This Row],[Beginn]]-Tabelle1[[#This Row],[Pause]]))</f>
        <v/>
      </c>
      <c r="J2822" s="2" t="str">
        <f>IF(ISNUMBER(Tabelle1[[#This Row],[Stunde]]),IF(Tabelle1[[#This Row],[Stunde]]&gt;0,Tabelle1[[#This Row],[Stunde]]*$J$1*24,""),"")</f>
        <v/>
      </c>
      <c r="K2822">
        <f>IF(MOD(Tabelle1[[#This Row],[Datum]],7)=1,SUMIF(Tabelle1[Datum],"&lt;="&amp;Tabelle1[[#This Row],[Datum]],Tabelle1[Betrag]),"")</f>
        <v>506.55999999999995</v>
      </c>
      <c r="L2822" s="6">
        <f>IF(MOD(Tabelle1[[#This Row],[Datum]],7)=1,SUMIF(Tabelle1[Datum],"&lt;="&amp;Tabelle1[[#This Row],[Datum]],Tabelle1[Stunde]),"")</f>
        <v>1.3333333333333333</v>
      </c>
    </row>
    <row r="2823" spans="2:12" hidden="1">
      <c r="B2823">
        <f>IF(Tabelle1[[#This Row],[Datum]]&lt;1,"",YEAR(Tabelle1[[#This Row],[Datum]]))</f>
        <v>2032</v>
      </c>
      <c r="C2823">
        <f>IF(Tabelle1[[#This Row],[Datum]]&lt;1,"",MONTH(Tabelle1[[#This Row],[Datum]]))</f>
        <v>9</v>
      </c>
      <c r="D2823" t="str">
        <f>IF(Tabelle1[[#This Row],[Verdienst]]="","",_xlfn.ISOWEEKNUM(Tabelle1[[#This Row],[Datum]]))</f>
        <v/>
      </c>
      <c r="E2823" s="5">
        <v>48477</v>
      </c>
      <c r="F2823" s="4"/>
      <c r="G2823" s="4"/>
      <c r="I2823" s="6" t="str">
        <f>IF(Tabelle1[[#This Row],[Beginn]]&lt;1,"",IF(OR(Tabelle1[[#This Row],[Beginn]]="Urlaub",Tabelle1[[#This Row],[Beginn]]="Krank",Tabelle1[[#This Row],[Beginn]]="Feiertag"),8/24,Tabelle1[[#This Row],[Ende]]-Tabelle1[[#This Row],[Beginn]]-Tabelle1[[#This Row],[Pause]]))</f>
        <v/>
      </c>
      <c r="J2823" s="2" t="str">
        <f>IF(ISNUMBER(Tabelle1[[#This Row],[Stunde]]),IF(Tabelle1[[#This Row],[Stunde]]&gt;0,Tabelle1[[#This Row],[Stunde]]*$J$1*24,""),"")</f>
        <v/>
      </c>
      <c r="K2823" t="str">
        <f>IF(MOD(Tabelle1[[#This Row],[Datum]],7)=1,SUMIF(Tabelle1[Datum],"&lt;="&amp;Tabelle1[[#This Row],[Datum]],Tabelle1[Betrag]),"")</f>
        <v/>
      </c>
      <c r="L2823" s="6" t="str">
        <f>IF(MOD(Tabelle1[[#This Row],[Datum]],7)=1,SUMIF(Tabelle1[Datum],"&lt;="&amp;Tabelle1[[#This Row],[Datum]],Tabelle1[Stunde]),"")</f>
        <v/>
      </c>
    </row>
    <row r="2824" spans="2:12" hidden="1">
      <c r="B2824">
        <f>IF(Tabelle1[[#This Row],[Datum]]&lt;1,"",YEAR(Tabelle1[[#This Row],[Datum]]))</f>
        <v>2032</v>
      </c>
      <c r="C2824">
        <f>IF(Tabelle1[[#This Row],[Datum]]&lt;1,"",MONTH(Tabelle1[[#This Row],[Datum]]))</f>
        <v>9</v>
      </c>
      <c r="D2824" t="str">
        <f>IF(Tabelle1[[#This Row],[Verdienst]]="","",_xlfn.ISOWEEKNUM(Tabelle1[[#This Row],[Datum]]))</f>
        <v/>
      </c>
      <c r="E2824" s="5">
        <v>48478</v>
      </c>
      <c r="F2824" s="4"/>
      <c r="G2824" s="4"/>
      <c r="I2824" s="6" t="str">
        <f>IF(Tabelle1[[#This Row],[Beginn]]&lt;1,"",IF(OR(Tabelle1[[#This Row],[Beginn]]="Urlaub",Tabelle1[[#This Row],[Beginn]]="Krank",Tabelle1[[#This Row],[Beginn]]="Feiertag"),8/24,Tabelle1[[#This Row],[Ende]]-Tabelle1[[#This Row],[Beginn]]-Tabelle1[[#This Row],[Pause]]))</f>
        <v/>
      </c>
      <c r="J2824" s="2" t="str">
        <f>IF(ISNUMBER(Tabelle1[[#This Row],[Stunde]]),IF(Tabelle1[[#This Row],[Stunde]]&gt;0,Tabelle1[[#This Row],[Stunde]]*$J$1*24,""),"")</f>
        <v/>
      </c>
      <c r="K2824" t="str">
        <f>IF(MOD(Tabelle1[[#This Row],[Datum]],7)=1,SUMIF(Tabelle1[Datum],"&lt;="&amp;Tabelle1[[#This Row],[Datum]],Tabelle1[Betrag]),"")</f>
        <v/>
      </c>
      <c r="L2824" s="6" t="str">
        <f>IF(MOD(Tabelle1[[#This Row],[Datum]],7)=1,SUMIF(Tabelle1[Datum],"&lt;="&amp;Tabelle1[[#This Row],[Datum]],Tabelle1[Stunde]),"")</f>
        <v/>
      </c>
    </row>
    <row r="2825" spans="2:12" hidden="1">
      <c r="B2825">
        <f>IF(Tabelle1[[#This Row],[Datum]]&lt;1,"",YEAR(Tabelle1[[#This Row],[Datum]]))</f>
        <v>2032</v>
      </c>
      <c r="C2825">
        <f>IF(Tabelle1[[#This Row],[Datum]]&lt;1,"",MONTH(Tabelle1[[#This Row],[Datum]]))</f>
        <v>9</v>
      </c>
      <c r="D2825" t="str">
        <f>IF(Tabelle1[[#This Row],[Verdienst]]="","",_xlfn.ISOWEEKNUM(Tabelle1[[#This Row],[Datum]]))</f>
        <v/>
      </c>
      <c r="E2825" s="5">
        <v>48479</v>
      </c>
      <c r="F2825" s="4"/>
      <c r="G2825" s="4"/>
      <c r="I2825" s="6" t="str">
        <f>IF(Tabelle1[[#This Row],[Beginn]]&lt;1,"",IF(OR(Tabelle1[[#This Row],[Beginn]]="Urlaub",Tabelle1[[#This Row],[Beginn]]="Krank",Tabelle1[[#This Row],[Beginn]]="Feiertag"),8/24,Tabelle1[[#This Row],[Ende]]-Tabelle1[[#This Row],[Beginn]]-Tabelle1[[#This Row],[Pause]]))</f>
        <v/>
      </c>
      <c r="J2825" s="2" t="str">
        <f>IF(ISNUMBER(Tabelle1[[#This Row],[Stunde]]),IF(Tabelle1[[#This Row],[Stunde]]&gt;0,Tabelle1[[#This Row],[Stunde]]*$J$1*24,""),"")</f>
        <v/>
      </c>
      <c r="K2825" t="str">
        <f>IF(MOD(Tabelle1[[#This Row],[Datum]],7)=1,SUMIF(Tabelle1[Datum],"&lt;="&amp;Tabelle1[[#This Row],[Datum]],Tabelle1[Betrag]),"")</f>
        <v/>
      </c>
      <c r="L2825" s="6" t="str">
        <f>IF(MOD(Tabelle1[[#This Row],[Datum]],7)=1,SUMIF(Tabelle1[Datum],"&lt;="&amp;Tabelle1[[#This Row],[Datum]],Tabelle1[Stunde]),"")</f>
        <v/>
      </c>
    </row>
    <row r="2826" spans="2:12" hidden="1">
      <c r="B2826">
        <f>IF(Tabelle1[[#This Row],[Datum]]&lt;1,"",YEAR(Tabelle1[[#This Row],[Datum]]))</f>
        <v>2032</v>
      </c>
      <c r="C2826">
        <f>IF(Tabelle1[[#This Row],[Datum]]&lt;1,"",MONTH(Tabelle1[[#This Row],[Datum]]))</f>
        <v>9</v>
      </c>
      <c r="D2826" t="str">
        <f>IF(Tabelle1[[#This Row],[Verdienst]]="","",_xlfn.ISOWEEKNUM(Tabelle1[[#This Row],[Datum]]))</f>
        <v/>
      </c>
      <c r="E2826" s="5">
        <v>48480</v>
      </c>
      <c r="F2826" s="4"/>
      <c r="G2826" s="4"/>
      <c r="I2826" s="6" t="str">
        <f>IF(Tabelle1[[#This Row],[Beginn]]&lt;1,"",IF(OR(Tabelle1[[#This Row],[Beginn]]="Urlaub",Tabelle1[[#This Row],[Beginn]]="Krank",Tabelle1[[#This Row],[Beginn]]="Feiertag"),8/24,Tabelle1[[#This Row],[Ende]]-Tabelle1[[#This Row],[Beginn]]-Tabelle1[[#This Row],[Pause]]))</f>
        <v/>
      </c>
      <c r="J2826" s="2" t="str">
        <f>IF(ISNUMBER(Tabelle1[[#This Row],[Stunde]]),IF(Tabelle1[[#This Row],[Stunde]]&gt;0,Tabelle1[[#This Row],[Stunde]]*$J$1*24,""),"")</f>
        <v/>
      </c>
      <c r="K2826" t="str">
        <f>IF(MOD(Tabelle1[[#This Row],[Datum]],7)=1,SUMIF(Tabelle1[Datum],"&lt;="&amp;Tabelle1[[#This Row],[Datum]],Tabelle1[Betrag]),"")</f>
        <v/>
      </c>
      <c r="L2826" s="6" t="str">
        <f>IF(MOD(Tabelle1[[#This Row],[Datum]],7)=1,SUMIF(Tabelle1[Datum],"&lt;="&amp;Tabelle1[[#This Row],[Datum]],Tabelle1[Stunde]),"")</f>
        <v/>
      </c>
    </row>
    <row r="2827" spans="2:12" hidden="1">
      <c r="B2827">
        <f>IF(Tabelle1[[#This Row],[Datum]]&lt;1,"",YEAR(Tabelle1[[#This Row],[Datum]]))</f>
        <v>2032</v>
      </c>
      <c r="C2827">
        <f>IF(Tabelle1[[#This Row],[Datum]]&lt;1,"",MONTH(Tabelle1[[#This Row],[Datum]]))</f>
        <v>9</v>
      </c>
      <c r="D2827" t="str">
        <f>IF(Tabelle1[[#This Row],[Verdienst]]="","",_xlfn.ISOWEEKNUM(Tabelle1[[#This Row],[Datum]]))</f>
        <v/>
      </c>
      <c r="E2827" s="5">
        <v>48481</v>
      </c>
      <c r="F2827" s="4"/>
      <c r="G2827" s="4"/>
      <c r="I2827" s="6" t="str">
        <f>IF(Tabelle1[[#This Row],[Beginn]]&lt;1,"",IF(OR(Tabelle1[[#This Row],[Beginn]]="Urlaub",Tabelle1[[#This Row],[Beginn]]="Krank",Tabelle1[[#This Row],[Beginn]]="Feiertag"),8/24,Tabelle1[[#This Row],[Ende]]-Tabelle1[[#This Row],[Beginn]]-Tabelle1[[#This Row],[Pause]]))</f>
        <v/>
      </c>
      <c r="J2827" s="2" t="str">
        <f>IF(ISNUMBER(Tabelle1[[#This Row],[Stunde]]),IF(Tabelle1[[#This Row],[Stunde]]&gt;0,Tabelle1[[#This Row],[Stunde]]*$J$1*24,""),"")</f>
        <v/>
      </c>
      <c r="K2827" t="str">
        <f>IF(MOD(Tabelle1[[#This Row],[Datum]],7)=1,SUMIF(Tabelle1[Datum],"&lt;="&amp;Tabelle1[[#This Row],[Datum]],Tabelle1[Betrag]),"")</f>
        <v/>
      </c>
      <c r="L2827" s="6" t="str">
        <f>IF(MOD(Tabelle1[[#This Row],[Datum]],7)=1,SUMIF(Tabelle1[Datum],"&lt;="&amp;Tabelle1[[#This Row],[Datum]],Tabelle1[Stunde]),"")</f>
        <v/>
      </c>
    </row>
    <row r="2828" spans="2:12" hidden="1">
      <c r="B2828">
        <f>IF(Tabelle1[[#This Row],[Datum]]&lt;1,"",YEAR(Tabelle1[[#This Row],[Datum]]))</f>
        <v>2032</v>
      </c>
      <c r="C2828">
        <f>IF(Tabelle1[[#This Row],[Datum]]&lt;1,"",MONTH(Tabelle1[[#This Row],[Datum]]))</f>
        <v>9</v>
      </c>
      <c r="D2828" t="str">
        <f>IF(Tabelle1[[#This Row],[Verdienst]]="","",_xlfn.ISOWEEKNUM(Tabelle1[[#This Row],[Datum]]))</f>
        <v/>
      </c>
      <c r="E2828" s="5">
        <v>48482</v>
      </c>
      <c r="F2828" s="4"/>
      <c r="G2828" s="4"/>
      <c r="I2828" s="6" t="str">
        <f>IF(Tabelle1[[#This Row],[Beginn]]&lt;1,"",IF(OR(Tabelle1[[#This Row],[Beginn]]="Urlaub",Tabelle1[[#This Row],[Beginn]]="Krank",Tabelle1[[#This Row],[Beginn]]="Feiertag"),8/24,Tabelle1[[#This Row],[Ende]]-Tabelle1[[#This Row],[Beginn]]-Tabelle1[[#This Row],[Pause]]))</f>
        <v/>
      </c>
      <c r="J2828" s="2" t="str">
        <f>IF(ISNUMBER(Tabelle1[[#This Row],[Stunde]]),IF(Tabelle1[[#This Row],[Stunde]]&gt;0,Tabelle1[[#This Row],[Stunde]]*$J$1*24,""),"")</f>
        <v/>
      </c>
      <c r="K2828" t="str">
        <f>IF(MOD(Tabelle1[[#This Row],[Datum]],7)=1,SUMIF(Tabelle1[Datum],"&lt;="&amp;Tabelle1[[#This Row],[Datum]],Tabelle1[Betrag]),"")</f>
        <v/>
      </c>
      <c r="L2828" s="6" t="str">
        <f>IF(MOD(Tabelle1[[#This Row],[Datum]],7)=1,SUMIF(Tabelle1[Datum],"&lt;="&amp;Tabelle1[[#This Row],[Datum]],Tabelle1[Stunde]),"")</f>
        <v/>
      </c>
    </row>
    <row r="2829" spans="2:12" hidden="1">
      <c r="B2829">
        <f>IF(Tabelle1[[#This Row],[Datum]]&lt;1,"",YEAR(Tabelle1[[#This Row],[Datum]]))</f>
        <v>2032</v>
      </c>
      <c r="C2829">
        <f>IF(Tabelle1[[#This Row],[Datum]]&lt;1,"",MONTH(Tabelle1[[#This Row],[Datum]]))</f>
        <v>9</v>
      </c>
      <c r="D2829">
        <f>IF(Tabelle1[[#This Row],[Verdienst]]="","",_xlfn.ISOWEEKNUM(Tabelle1[[#This Row],[Datum]]))</f>
        <v>39</v>
      </c>
      <c r="E2829" s="5">
        <v>48483</v>
      </c>
      <c r="F2829" s="4"/>
      <c r="G2829" s="4"/>
      <c r="I2829" s="6" t="str">
        <f>IF(Tabelle1[[#This Row],[Beginn]]&lt;1,"",IF(OR(Tabelle1[[#This Row],[Beginn]]="Urlaub",Tabelle1[[#This Row],[Beginn]]="Krank",Tabelle1[[#This Row],[Beginn]]="Feiertag"),8/24,Tabelle1[[#This Row],[Ende]]-Tabelle1[[#This Row],[Beginn]]-Tabelle1[[#This Row],[Pause]]))</f>
        <v/>
      </c>
      <c r="J2829" s="2" t="str">
        <f>IF(ISNUMBER(Tabelle1[[#This Row],[Stunde]]),IF(Tabelle1[[#This Row],[Stunde]]&gt;0,Tabelle1[[#This Row],[Stunde]]*$J$1*24,""),"")</f>
        <v/>
      </c>
      <c r="K2829">
        <f>IF(MOD(Tabelle1[[#This Row],[Datum]],7)=1,SUMIF(Tabelle1[Datum],"&lt;="&amp;Tabelle1[[#This Row],[Datum]],Tabelle1[Betrag]),"")</f>
        <v>506.55999999999995</v>
      </c>
      <c r="L2829" s="6">
        <f>IF(MOD(Tabelle1[[#This Row],[Datum]],7)=1,SUMIF(Tabelle1[Datum],"&lt;="&amp;Tabelle1[[#This Row],[Datum]],Tabelle1[Stunde]),"")</f>
        <v>1.3333333333333333</v>
      </c>
    </row>
    <row r="2830" spans="2:12" hidden="1">
      <c r="B2830">
        <f>IF(Tabelle1[[#This Row],[Datum]]&lt;1,"",YEAR(Tabelle1[[#This Row],[Datum]]))</f>
        <v>2032</v>
      </c>
      <c r="C2830">
        <f>IF(Tabelle1[[#This Row],[Datum]]&lt;1,"",MONTH(Tabelle1[[#This Row],[Datum]]))</f>
        <v>9</v>
      </c>
      <c r="D2830" t="str">
        <f>IF(Tabelle1[[#This Row],[Verdienst]]="","",_xlfn.ISOWEEKNUM(Tabelle1[[#This Row],[Datum]]))</f>
        <v/>
      </c>
      <c r="E2830" s="5">
        <v>48484</v>
      </c>
      <c r="F2830" s="4"/>
      <c r="G2830" s="4"/>
      <c r="I2830" s="6" t="str">
        <f>IF(Tabelle1[[#This Row],[Beginn]]&lt;1,"",IF(OR(Tabelle1[[#This Row],[Beginn]]="Urlaub",Tabelle1[[#This Row],[Beginn]]="Krank",Tabelle1[[#This Row],[Beginn]]="Feiertag"),8/24,Tabelle1[[#This Row],[Ende]]-Tabelle1[[#This Row],[Beginn]]-Tabelle1[[#This Row],[Pause]]))</f>
        <v/>
      </c>
      <c r="J2830" s="2" t="str">
        <f>IF(ISNUMBER(Tabelle1[[#This Row],[Stunde]]),IF(Tabelle1[[#This Row],[Stunde]]&gt;0,Tabelle1[[#This Row],[Stunde]]*$J$1*24,""),"")</f>
        <v/>
      </c>
      <c r="K2830" t="str">
        <f>IF(MOD(Tabelle1[[#This Row],[Datum]],7)=1,SUMIF(Tabelle1[Datum],"&lt;="&amp;Tabelle1[[#This Row],[Datum]],Tabelle1[Betrag]),"")</f>
        <v/>
      </c>
      <c r="L2830" s="6" t="str">
        <f>IF(MOD(Tabelle1[[#This Row],[Datum]],7)=1,SUMIF(Tabelle1[Datum],"&lt;="&amp;Tabelle1[[#This Row],[Datum]],Tabelle1[Stunde]),"")</f>
        <v/>
      </c>
    </row>
    <row r="2831" spans="2:12" hidden="1">
      <c r="B2831">
        <f>IF(Tabelle1[[#This Row],[Datum]]&lt;1,"",YEAR(Tabelle1[[#This Row],[Datum]]))</f>
        <v>2032</v>
      </c>
      <c r="C2831">
        <f>IF(Tabelle1[[#This Row],[Datum]]&lt;1,"",MONTH(Tabelle1[[#This Row],[Datum]]))</f>
        <v>9</v>
      </c>
      <c r="D2831" t="str">
        <f>IF(Tabelle1[[#This Row],[Verdienst]]="","",_xlfn.ISOWEEKNUM(Tabelle1[[#This Row],[Datum]]))</f>
        <v/>
      </c>
      <c r="E2831" s="5">
        <v>48485</v>
      </c>
      <c r="F2831" s="4"/>
      <c r="G2831" s="4"/>
      <c r="I2831" s="6" t="str">
        <f>IF(Tabelle1[[#This Row],[Beginn]]&lt;1,"",IF(OR(Tabelle1[[#This Row],[Beginn]]="Urlaub",Tabelle1[[#This Row],[Beginn]]="Krank",Tabelle1[[#This Row],[Beginn]]="Feiertag"),8/24,Tabelle1[[#This Row],[Ende]]-Tabelle1[[#This Row],[Beginn]]-Tabelle1[[#This Row],[Pause]]))</f>
        <v/>
      </c>
      <c r="J2831" s="2" t="str">
        <f>IF(ISNUMBER(Tabelle1[[#This Row],[Stunde]]),IF(Tabelle1[[#This Row],[Stunde]]&gt;0,Tabelle1[[#This Row],[Stunde]]*$J$1*24,""),"")</f>
        <v/>
      </c>
      <c r="K2831" t="str">
        <f>IF(MOD(Tabelle1[[#This Row],[Datum]],7)=1,SUMIF(Tabelle1[Datum],"&lt;="&amp;Tabelle1[[#This Row],[Datum]],Tabelle1[Betrag]),"")</f>
        <v/>
      </c>
      <c r="L2831" s="6" t="str">
        <f>IF(MOD(Tabelle1[[#This Row],[Datum]],7)=1,SUMIF(Tabelle1[Datum],"&lt;="&amp;Tabelle1[[#This Row],[Datum]],Tabelle1[Stunde]),"")</f>
        <v/>
      </c>
    </row>
    <row r="2832" spans="2:12" hidden="1">
      <c r="B2832">
        <f>IF(Tabelle1[[#This Row],[Datum]]&lt;1,"",YEAR(Tabelle1[[#This Row],[Datum]]))</f>
        <v>2032</v>
      </c>
      <c r="C2832">
        <f>IF(Tabelle1[[#This Row],[Datum]]&lt;1,"",MONTH(Tabelle1[[#This Row],[Datum]]))</f>
        <v>9</v>
      </c>
      <c r="D2832" t="str">
        <f>IF(Tabelle1[[#This Row],[Verdienst]]="","",_xlfn.ISOWEEKNUM(Tabelle1[[#This Row],[Datum]]))</f>
        <v/>
      </c>
      <c r="E2832" s="5">
        <v>48486</v>
      </c>
      <c r="F2832" s="4"/>
      <c r="G2832" s="4"/>
      <c r="I2832" s="6" t="str">
        <f>IF(Tabelle1[[#This Row],[Beginn]]&lt;1,"",IF(OR(Tabelle1[[#This Row],[Beginn]]="Urlaub",Tabelle1[[#This Row],[Beginn]]="Krank",Tabelle1[[#This Row],[Beginn]]="Feiertag"),8/24,Tabelle1[[#This Row],[Ende]]-Tabelle1[[#This Row],[Beginn]]-Tabelle1[[#This Row],[Pause]]))</f>
        <v/>
      </c>
      <c r="J2832" s="2" t="str">
        <f>IF(ISNUMBER(Tabelle1[[#This Row],[Stunde]]),IF(Tabelle1[[#This Row],[Stunde]]&gt;0,Tabelle1[[#This Row],[Stunde]]*$J$1*24,""),"")</f>
        <v/>
      </c>
      <c r="K2832" t="str">
        <f>IF(MOD(Tabelle1[[#This Row],[Datum]],7)=1,SUMIF(Tabelle1[Datum],"&lt;="&amp;Tabelle1[[#This Row],[Datum]],Tabelle1[Betrag]),"")</f>
        <v/>
      </c>
      <c r="L2832" s="6" t="str">
        <f>IF(MOD(Tabelle1[[#This Row],[Datum]],7)=1,SUMIF(Tabelle1[Datum],"&lt;="&amp;Tabelle1[[#This Row],[Datum]],Tabelle1[Stunde]),"")</f>
        <v/>
      </c>
    </row>
    <row r="2833" spans="2:12" hidden="1">
      <c r="B2833">
        <f>IF(Tabelle1[[#This Row],[Datum]]&lt;1,"",YEAR(Tabelle1[[#This Row],[Datum]]))</f>
        <v>2032</v>
      </c>
      <c r="C2833">
        <f>IF(Tabelle1[[#This Row],[Datum]]&lt;1,"",MONTH(Tabelle1[[#This Row],[Datum]]))</f>
        <v>9</v>
      </c>
      <c r="D2833" t="str">
        <f>IF(Tabelle1[[#This Row],[Verdienst]]="","",_xlfn.ISOWEEKNUM(Tabelle1[[#This Row],[Datum]]))</f>
        <v/>
      </c>
      <c r="E2833" s="5">
        <v>48487</v>
      </c>
      <c r="F2833" s="4"/>
      <c r="G2833" s="4"/>
      <c r="I2833" s="6" t="str">
        <f>IF(Tabelle1[[#This Row],[Beginn]]&lt;1,"",IF(OR(Tabelle1[[#This Row],[Beginn]]="Urlaub",Tabelle1[[#This Row],[Beginn]]="Krank",Tabelle1[[#This Row],[Beginn]]="Feiertag"),8/24,Tabelle1[[#This Row],[Ende]]-Tabelle1[[#This Row],[Beginn]]-Tabelle1[[#This Row],[Pause]]))</f>
        <v/>
      </c>
      <c r="J2833" s="2" t="str">
        <f>IF(ISNUMBER(Tabelle1[[#This Row],[Stunde]]),IF(Tabelle1[[#This Row],[Stunde]]&gt;0,Tabelle1[[#This Row],[Stunde]]*$J$1*24,""),"")</f>
        <v/>
      </c>
      <c r="K2833" t="str">
        <f>IF(MOD(Tabelle1[[#This Row],[Datum]],7)=1,SUMIF(Tabelle1[Datum],"&lt;="&amp;Tabelle1[[#This Row],[Datum]],Tabelle1[Betrag]),"")</f>
        <v/>
      </c>
      <c r="L2833" s="6" t="str">
        <f>IF(MOD(Tabelle1[[#This Row],[Datum]],7)=1,SUMIF(Tabelle1[Datum],"&lt;="&amp;Tabelle1[[#This Row],[Datum]],Tabelle1[Stunde]),"")</f>
        <v/>
      </c>
    </row>
    <row r="2834" spans="2:12" hidden="1">
      <c r="B2834">
        <f>IF(Tabelle1[[#This Row],[Datum]]&lt;1,"",YEAR(Tabelle1[[#This Row],[Datum]]))</f>
        <v>2032</v>
      </c>
      <c r="C2834">
        <f>IF(Tabelle1[[#This Row],[Datum]]&lt;1,"",MONTH(Tabelle1[[#This Row],[Datum]]))</f>
        <v>10</v>
      </c>
      <c r="D2834" t="str">
        <f>IF(Tabelle1[[#This Row],[Verdienst]]="","",_xlfn.ISOWEEKNUM(Tabelle1[[#This Row],[Datum]]))</f>
        <v/>
      </c>
      <c r="E2834" s="5">
        <v>48488</v>
      </c>
      <c r="F2834" s="4"/>
      <c r="G2834" s="4"/>
      <c r="I2834" s="6" t="str">
        <f>IF(Tabelle1[[#This Row],[Beginn]]&lt;1,"",IF(OR(Tabelle1[[#This Row],[Beginn]]="Urlaub",Tabelle1[[#This Row],[Beginn]]="Krank",Tabelle1[[#This Row],[Beginn]]="Feiertag"),8/24,Tabelle1[[#This Row],[Ende]]-Tabelle1[[#This Row],[Beginn]]-Tabelle1[[#This Row],[Pause]]))</f>
        <v/>
      </c>
      <c r="J2834" s="2" t="str">
        <f>IF(ISNUMBER(Tabelle1[[#This Row],[Stunde]]),IF(Tabelle1[[#This Row],[Stunde]]&gt;0,Tabelle1[[#This Row],[Stunde]]*$J$1*24,""),"")</f>
        <v/>
      </c>
      <c r="K2834" t="str">
        <f>IF(MOD(Tabelle1[[#This Row],[Datum]],7)=1,SUMIF(Tabelle1[Datum],"&lt;="&amp;Tabelle1[[#This Row],[Datum]],Tabelle1[Betrag]),"")</f>
        <v/>
      </c>
      <c r="L2834" s="6" t="str">
        <f>IF(MOD(Tabelle1[[#This Row],[Datum]],7)=1,SUMIF(Tabelle1[Datum],"&lt;="&amp;Tabelle1[[#This Row],[Datum]],Tabelle1[Stunde]),"")</f>
        <v/>
      </c>
    </row>
    <row r="2835" spans="2:12" hidden="1">
      <c r="B2835">
        <f>IF(Tabelle1[[#This Row],[Datum]]&lt;1,"",YEAR(Tabelle1[[#This Row],[Datum]]))</f>
        <v>2032</v>
      </c>
      <c r="C2835">
        <f>IF(Tabelle1[[#This Row],[Datum]]&lt;1,"",MONTH(Tabelle1[[#This Row],[Datum]]))</f>
        <v>10</v>
      </c>
      <c r="D2835" t="str">
        <f>IF(Tabelle1[[#This Row],[Verdienst]]="","",_xlfn.ISOWEEKNUM(Tabelle1[[#This Row],[Datum]]))</f>
        <v/>
      </c>
      <c r="E2835" s="5">
        <v>48489</v>
      </c>
      <c r="F2835" s="4"/>
      <c r="G2835" s="4"/>
      <c r="I2835" s="6" t="str">
        <f>IF(Tabelle1[[#This Row],[Beginn]]&lt;1,"",IF(OR(Tabelle1[[#This Row],[Beginn]]="Urlaub",Tabelle1[[#This Row],[Beginn]]="Krank",Tabelle1[[#This Row],[Beginn]]="Feiertag"),8/24,Tabelle1[[#This Row],[Ende]]-Tabelle1[[#This Row],[Beginn]]-Tabelle1[[#This Row],[Pause]]))</f>
        <v/>
      </c>
      <c r="J2835" s="2" t="str">
        <f>IF(ISNUMBER(Tabelle1[[#This Row],[Stunde]]),IF(Tabelle1[[#This Row],[Stunde]]&gt;0,Tabelle1[[#This Row],[Stunde]]*$J$1*24,""),"")</f>
        <v/>
      </c>
      <c r="K2835" t="str">
        <f>IF(MOD(Tabelle1[[#This Row],[Datum]],7)=1,SUMIF(Tabelle1[Datum],"&lt;="&amp;Tabelle1[[#This Row],[Datum]],Tabelle1[Betrag]),"")</f>
        <v/>
      </c>
      <c r="L2835" s="6" t="str">
        <f>IF(MOD(Tabelle1[[#This Row],[Datum]],7)=1,SUMIF(Tabelle1[Datum],"&lt;="&amp;Tabelle1[[#This Row],[Datum]],Tabelle1[Stunde]),"")</f>
        <v/>
      </c>
    </row>
    <row r="2836" spans="2:12" hidden="1">
      <c r="B2836">
        <f>IF(Tabelle1[[#This Row],[Datum]]&lt;1,"",YEAR(Tabelle1[[#This Row],[Datum]]))</f>
        <v>2032</v>
      </c>
      <c r="C2836">
        <f>IF(Tabelle1[[#This Row],[Datum]]&lt;1,"",MONTH(Tabelle1[[#This Row],[Datum]]))</f>
        <v>10</v>
      </c>
      <c r="D2836">
        <f>IF(Tabelle1[[#This Row],[Verdienst]]="","",_xlfn.ISOWEEKNUM(Tabelle1[[#This Row],[Datum]]))</f>
        <v>40</v>
      </c>
      <c r="E2836" s="5">
        <v>48490</v>
      </c>
      <c r="F2836" s="4"/>
      <c r="G2836" s="4"/>
      <c r="I2836" s="6" t="str">
        <f>IF(Tabelle1[[#This Row],[Beginn]]&lt;1,"",IF(OR(Tabelle1[[#This Row],[Beginn]]="Urlaub",Tabelle1[[#This Row],[Beginn]]="Krank",Tabelle1[[#This Row],[Beginn]]="Feiertag"),8/24,Tabelle1[[#This Row],[Ende]]-Tabelle1[[#This Row],[Beginn]]-Tabelle1[[#This Row],[Pause]]))</f>
        <v/>
      </c>
      <c r="J2836" s="2" t="str">
        <f>IF(ISNUMBER(Tabelle1[[#This Row],[Stunde]]),IF(Tabelle1[[#This Row],[Stunde]]&gt;0,Tabelle1[[#This Row],[Stunde]]*$J$1*24,""),"")</f>
        <v/>
      </c>
      <c r="K2836">
        <f>IF(MOD(Tabelle1[[#This Row],[Datum]],7)=1,SUMIF(Tabelle1[Datum],"&lt;="&amp;Tabelle1[[#This Row],[Datum]],Tabelle1[Betrag]),"")</f>
        <v>506.55999999999995</v>
      </c>
      <c r="L2836" s="6">
        <f>IF(MOD(Tabelle1[[#This Row],[Datum]],7)=1,SUMIF(Tabelle1[Datum],"&lt;="&amp;Tabelle1[[#This Row],[Datum]],Tabelle1[Stunde]),"")</f>
        <v>1.3333333333333333</v>
      </c>
    </row>
    <row r="2837" spans="2:12" hidden="1">
      <c r="B2837">
        <f>IF(Tabelle1[[#This Row],[Datum]]&lt;1,"",YEAR(Tabelle1[[#This Row],[Datum]]))</f>
        <v>2032</v>
      </c>
      <c r="C2837">
        <f>IF(Tabelle1[[#This Row],[Datum]]&lt;1,"",MONTH(Tabelle1[[#This Row],[Datum]]))</f>
        <v>10</v>
      </c>
      <c r="D2837" t="str">
        <f>IF(Tabelle1[[#This Row],[Verdienst]]="","",_xlfn.ISOWEEKNUM(Tabelle1[[#This Row],[Datum]]))</f>
        <v/>
      </c>
      <c r="E2837" s="5">
        <v>48491</v>
      </c>
      <c r="F2837" s="4"/>
      <c r="G2837" s="4"/>
      <c r="I2837" s="6" t="str">
        <f>IF(Tabelle1[[#This Row],[Beginn]]&lt;1,"",IF(OR(Tabelle1[[#This Row],[Beginn]]="Urlaub",Tabelle1[[#This Row],[Beginn]]="Krank",Tabelle1[[#This Row],[Beginn]]="Feiertag"),8/24,Tabelle1[[#This Row],[Ende]]-Tabelle1[[#This Row],[Beginn]]-Tabelle1[[#This Row],[Pause]]))</f>
        <v/>
      </c>
      <c r="J2837" s="2" t="str">
        <f>IF(ISNUMBER(Tabelle1[[#This Row],[Stunde]]),IF(Tabelle1[[#This Row],[Stunde]]&gt;0,Tabelle1[[#This Row],[Stunde]]*$J$1*24,""),"")</f>
        <v/>
      </c>
      <c r="K2837" t="str">
        <f>IF(MOD(Tabelle1[[#This Row],[Datum]],7)=1,SUMIF(Tabelle1[Datum],"&lt;="&amp;Tabelle1[[#This Row],[Datum]],Tabelle1[Betrag]),"")</f>
        <v/>
      </c>
      <c r="L2837" s="6" t="str">
        <f>IF(MOD(Tabelle1[[#This Row],[Datum]],7)=1,SUMIF(Tabelle1[Datum],"&lt;="&amp;Tabelle1[[#This Row],[Datum]],Tabelle1[Stunde]),"")</f>
        <v/>
      </c>
    </row>
    <row r="2838" spans="2:12" hidden="1">
      <c r="B2838">
        <f>IF(Tabelle1[[#This Row],[Datum]]&lt;1,"",YEAR(Tabelle1[[#This Row],[Datum]]))</f>
        <v>2032</v>
      </c>
      <c r="C2838">
        <f>IF(Tabelle1[[#This Row],[Datum]]&lt;1,"",MONTH(Tabelle1[[#This Row],[Datum]]))</f>
        <v>10</v>
      </c>
      <c r="D2838" t="str">
        <f>IF(Tabelle1[[#This Row],[Verdienst]]="","",_xlfn.ISOWEEKNUM(Tabelle1[[#This Row],[Datum]]))</f>
        <v/>
      </c>
      <c r="E2838" s="5">
        <v>48492</v>
      </c>
      <c r="F2838" s="4"/>
      <c r="G2838" s="4"/>
      <c r="I2838" s="6" t="str">
        <f>IF(Tabelle1[[#This Row],[Beginn]]&lt;1,"",IF(OR(Tabelle1[[#This Row],[Beginn]]="Urlaub",Tabelle1[[#This Row],[Beginn]]="Krank",Tabelle1[[#This Row],[Beginn]]="Feiertag"),8/24,Tabelle1[[#This Row],[Ende]]-Tabelle1[[#This Row],[Beginn]]-Tabelle1[[#This Row],[Pause]]))</f>
        <v/>
      </c>
      <c r="J2838" s="2" t="str">
        <f>IF(ISNUMBER(Tabelle1[[#This Row],[Stunde]]),IF(Tabelle1[[#This Row],[Stunde]]&gt;0,Tabelle1[[#This Row],[Stunde]]*$J$1*24,""),"")</f>
        <v/>
      </c>
      <c r="K2838" t="str">
        <f>IF(MOD(Tabelle1[[#This Row],[Datum]],7)=1,SUMIF(Tabelle1[Datum],"&lt;="&amp;Tabelle1[[#This Row],[Datum]],Tabelle1[Betrag]),"")</f>
        <v/>
      </c>
      <c r="L2838" s="6" t="str">
        <f>IF(MOD(Tabelle1[[#This Row],[Datum]],7)=1,SUMIF(Tabelle1[Datum],"&lt;="&amp;Tabelle1[[#This Row],[Datum]],Tabelle1[Stunde]),"")</f>
        <v/>
      </c>
    </row>
    <row r="2839" spans="2:12" hidden="1">
      <c r="B2839">
        <f>IF(Tabelle1[[#This Row],[Datum]]&lt;1,"",YEAR(Tabelle1[[#This Row],[Datum]]))</f>
        <v>2032</v>
      </c>
      <c r="C2839">
        <f>IF(Tabelle1[[#This Row],[Datum]]&lt;1,"",MONTH(Tabelle1[[#This Row],[Datum]]))</f>
        <v>10</v>
      </c>
      <c r="D2839" t="str">
        <f>IF(Tabelle1[[#This Row],[Verdienst]]="","",_xlfn.ISOWEEKNUM(Tabelle1[[#This Row],[Datum]]))</f>
        <v/>
      </c>
      <c r="E2839" s="5">
        <v>48493</v>
      </c>
      <c r="F2839" s="4"/>
      <c r="G2839" s="4"/>
      <c r="I2839" s="6" t="str">
        <f>IF(Tabelle1[[#This Row],[Beginn]]&lt;1,"",IF(OR(Tabelle1[[#This Row],[Beginn]]="Urlaub",Tabelle1[[#This Row],[Beginn]]="Krank",Tabelle1[[#This Row],[Beginn]]="Feiertag"),8/24,Tabelle1[[#This Row],[Ende]]-Tabelle1[[#This Row],[Beginn]]-Tabelle1[[#This Row],[Pause]]))</f>
        <v/>
      </c>
      <c r="J2839" s="2" t="str">
        <f>IF(ISNUMBER(Tabelle1[[#This Row],[Stunde]]),IF(Tabelle1[[#This Row],[Stunde]]&gt;0,Tabelle1[[#This Row],[Stunde]]*$J$1*24,""),"")</f>
        <v/>
      </c>
      <c r="K2839" t="str">
        <f>IF(MOD(Tabelle1[[#This Row],[Datum]],7)=1,SUMIF(Tabelle1[Datum],"&lt;="&amp;Tabelle1[[#This Row],[Datum]],Tabelle1[Betrag]),"")</f>
        <v/>
      </c>
      <c r="L2839" s="6" t="str">
        <f>IF(MOD(Tabelle1[[#This Row],[Datum]],7)=1,SUMIF(Tabelle1[Datum],"&lt;="&amp;Tabelle1[[#This Row],[Datum]],Tabelle1[Stunde]),"")</f>
        <v/>
      </c>
    </row>
    <row r="2840" spans="2:12" hidden="1">
      <c r="B2840">
        <f>IF(Tabelle1[[#This Row],[Datum]]&lt;1,"",YEAR(Tabelle1[[#This Row],[Datum]]))</f>
        <v>2032</v>
      </c>
      <c r="C2840">
        <f>IF(Tabelle1[[#This Row],[Datum]]&lt;1,"",MONTH(Tabelle1[[#This Row],[Datum]]))</f>
        <v>10</v>
      </c>
      <c r="D2840" t="str">
        <f>IF(Tabelle1[[#This Row],[Verdienst]]="","",_xlfn.ISOWEEKNUM(Tabelle1[[#This Row],[Datum]]))</f>
        <v/>
      </c>
      <c r="E2840" s="5">
        <v>48494</v>
      </c>
      <c r="F2840" s="4"/>
      <c r="G2840" s="4"/>
      <c r="I2840" s="6" t="str">
        <f>IF(Tabelle1[[#This Row],[Beginn]]&lt;1,"",IF(OR(Tabelle1[[#This Row],[Beginn]]="Urlaub",Tabelle1[[#This Row],[Beginn]]="Krank",Tabelle1[[#This Row],[Beginn]]="Feiertag"),8/24,Tabelle1[[#This Row],[Ende]]-Tabelle1[[#This Row],[Beginn]]-Tabelle1[[#This Row],[Pause]]))</f>
        <v/>
      </c>
      <c r="J2840" s="2" t="str">
        <f>IF(ISNUMBER(Tabelle1[[#This Row],[Stunde]]),IF(Tabelle1[[#This Row],[Stunde]]&gt;0,Tabelle1[[#This Row],[Stunde]]*$J$1*24,""),"")</f>
        <v/>
      </c>
      <c r="K2840" t="str">
        <f>IF(MOD(Tabelle1[[#This Row],[Datum]],7)=1,SUMIF(Tabelle1[Datum],"&lt;="&amp;Tabelle1[[#This Row],[Datum]],Tabelle1[Betrag]),"")</f>
        <v/>
      </c>
      <c r="L2840" s="6" t="str">
        <f>IF(MOD(Tabelle1[[#This Row],[Datum]],7)=1,SUMIF(Tabelle1[Datum],"&lt;="&amp;Tabelle1[[#This Row],[Datum]],Tabelle1[Stunde]),"")</f>
        <v/>
      </c>
    </row>
    <row r="2841" spans="2:12" hidden="1">
      <c r="B2841">
        <f>IF(Tabelle1[[#This Row],[Datum]]&lt;1,"",YEAR(Tabelle1[[#This Row],[Datum]]))</f>
        <v>2032</v>
      </c>
      <c r="C2841">
        <f>IF(Tabelle1[[#This Row],[Datum]]&lt;1,"",MONTH(Tabelle1[[#This Row],[Datum]]))</f>
        <v>10</v>
      </c>
      <c r="D2841" t="str">
        <f>IF(Tabelle1[[#This Row],[Verdienst]]="","",_xlfn.ISOWEEKNUM(Tabelle1[[#This Row],[Datum]]))</f>
        <v/>
      </c>
      <c r="E2841" s="5">
        <v>48495</v>
      </c>
      <c r="F2841" s="4"/>
      <c r="G2841" s="4"/>
      <c r="I2841" s="6" t="str">
        <f>IF(Tabelle1[[#This Row],[Beginn]]&lt;1,"",IF(OR(Tabelle1[[#This Row],[Beginn]]="Urlaub",Tabelle1[[#This Row],[Beginn]]="Krank",Tabelle1[[#This Row],[Beginn]]="Feiertag"),8/24,Tabelle1[[#This Row],[Ende]]-Tabelle1[[#This Row],[Beginn]]-Tabelle1[[#This Row],[Pause]]))</f>
        <v/>
      </c>
      <c r="J2841" s="2" t="str">
        <f>IF(ISNUMBER(Tabelle1[[#This Row],[Stunde]]),IF(Tabelle1[[#This Row],[Stunde]]&gt;0,Tabelle1[[#This Row],[Stunde]]*$J$1*24,""),"")</f>
        <v/>
      </c>
      <c r="K2841" t="str">
        <f>IF(MOD(Tabelle1[[#This Row],[Datum]],7)=1,SUMIF(Tabelle1[Datum],"&lt;="&amp;Tabelle1[[#This Row],[Datum]],Tabelle1[Betrag]),"")</f>
        <v/>
      </c>
      <c r="L2841" s="6" t="str">
        <f>IF(MOD(Tabelle1[[#This Row],[Datum]],7)=1,SUMIF(Tabelle1[Datum],"&lt;="&amp;Tabelle1[[#This Row],[Datum]],Tabelle1[Stunde]),"")</f>
        <v/>
      </c>
    </row>
    <row r="2842" spans="2:12" hidden="1">
      <c r="B2842">
        <f>IF(Tabelle1[[#This Row],[Datum]]&lt;1,"",YEAR(Tabelle1[[#This Row],[Datum]]))</f>
        <v>2032</v>
      </c>
      <c r="C2842">
        <f>IF(Tabelle1[[#This Row],[Datum]]&lt;1,"",MONTH(Tabelle1[[#This Row],[Datum]]))</f>
        <v>10</v>
      </c>
      <c r="D2842" t="str">
        <f>IF(Tabelle1[[#This Row],[Verdienst]]="","",_xlfn.ISOWEEKNUM(Tabelle1[[#This Row],[Datum]]))</f>
        <v/>
      </c>
      <c r="E2842" s="5">
        <v>48496</v>
      </c>
      <c r="F2842" s="4"/>
      <c r="G2842" s="4"/>
      <c r="I2842" s="6" t="str">
        <f>IF(Tabelle1[[#This Row],[Beginn]]&lt;1,"",IF(OR(Tabelle1[[#This Row],[Beginn]]="Urlaub",Tabelle1[[#This Row],[Beginn]]="Krank",Tabelle1[[#This Row],[Beginn]]="Feiertag"),8/24,Tabelle1[[#This Row],[Ende]]-Tabelle1[[#This Row],[Beginn]]-Tabelle1[[#This Row],[Pause]]))</f>
        <v/>
      </c>
      <c r="J2842" s="2" t="str">
        <f>IF(ISNUMBER(Tabelle1[[#This Row],[Stunde]]),IF(Tabelle1[[#This Row],[Stunde]]&gt;0,Tabelle1[[#This Row],[Stunde]]*$J$1*24,""),"")</f>
        <v/>
      </c>
      <c r="K2842" t="str">
        <f>IF(MOD(Tabelle1[[#This Row],[Datum]],7)=1,SUMIF(Tabelle1[Datum],"&lt;="&amp;Tabelle1[[#This Row],[Datum]],Tabelle1[Betrag]),"")</f>
        <v/>
      </c>
      <c r="L2842" s="6" t="str">
        <f>IF(MOD(Tabelle1[[#This Row],[Datum]],7)=1,SUMIF(Tabelle1[Datum],"&lt;="&amp;Tabelle1[[#This Row],[Datum]],Tabelle1[Stunde]),"")</f>
        <v/>
      </c>
    </row>
    <row r="2843" spans="2:12" hidden="1">
      <c r="B2843">
        <f>IF(Tabelle1[[#This Row],[Datum]]&lt;1,"",YEAR(Tabelle1[[#This Row],[Datum]]))</f>
        <v>2032</v>
      </c>
      <c r="C2843">
        <f>IF(Tabelle1[[#This Row],[Datum]]&lt;1,"",MONTH(Tabelle1[[#This Row],[Datum]]))</f>
        <v>10</v>
      </c>
      <c r="D2843">
        <f>IF(Tabelle1[[#This Row],[Verdienst]]="","",_xlfn.ISOWEEKNUM(Tabelle1[[#This Row],[Datum]]))</f>
        <v>41</v>
      </c>
      <c r="E2843" s="5">
        <v>48497</v>
      </c>
      <c r="F2843" s="4"/>
      <c r="G2843" s="4"/>
      <c r="I2843" s="6" t="str">
        <f>IF(Tabelle1[[#This Row],[Beginn]]&lt;1,"",IF(OR(Tabelle1[[#This Row],[Beginn]]="Urlaub",Tabelle1[[#This Row],[Beginn]]="Krank",Tabelle1[[#This Row],[Beginn]]="Feiertag"),8/24,Tabelle1[[#This Row],[Ende]]-Tabelle1[[#This Row],[Beginn]]-Tabelle1[[#This Row],[Pause]]))</f>
        <v/>
      </c>
      <c r="J2843" s="2" t="str">
        <f>IF(ISNUMBER(Tabelle1[[#This Row],[Stunde]]),IF(Tabelle1[[#This Row],[Stunde]]&gt;0,Tabelle1[[#This Row],[Stunde]]*$J$1*24,""),"")</f>
        <v/>
      </c>
      <c r="K2843">
        <f>IF(MOD(Tabelle1[[#This Row],[Datum]],7)=1,SUMIF(Tabelle1[Datum],"&lt;="&amp;Tabelle1[[#This Row],[Datum]],Tabelle1[Betrag]),"")</f>
        <v>506.55999999999995</v>
      </c>
      <c r="L2843" s="6">
        <f>IF(MOD(Tabelle1[[#This Row],[Datum]],7)=1,SUMIF(Tabelle1[Datum],"&lt;="&amp;Tabelle1[[#This Row],[Datum]],Tabelle1[Stunde]),"")</f>
        <v>1.3333333333333333</v>
      </c>
    </row>
    <row r="2844" spans="2:12" hidden="1">
      <c r="B2844">
        <f>IF(Tabelle1[[#This Row],[Datum]]&lt;1,"",YEAR(Tabelle1[[#This Row],[Datum]]))</f>
        <v>2032</v>
      </c>
      <c r="C2844">
        <f>IF(Tabelle1[[#This Row],[Datum]]&lt;1,"",MONTH(Tabelle1[[#This Row],[Datum]]))</f>
        <v>10</v>
      </c>
      <c r="D2844" t="str">
        <f>IF(Tabelle1[[#This Row],[Verdienst]]="","",_xlfn.ISOWEEKNUM(Tabelle1[[#This Row],[Datum]]))</f>
        <v/>
      </c>
      <c r="E2844" s="5">
        <v>48498</v>
      </c>
      <c r="F2844" s="4"/>
      <c r="G2844" s="4"/>
      <c r="I2844" s="6" t="str">
        <f>IF(Tabelle1[[#This Row],[Beginn]]&lt;1,"",IF(OR(Tabelle1[[#This Row],[Beginn]]="Urlaub",Tabelle1[[#This Row],[Beginn]]="Krank",Tabelle1[[#This Row],[Beginn]]="Feiertag"),8/24,Tabelle1[[#This Row],[Ende]]-Tabelle1[[#This Row],[Beginn]]-Tabelle1[[#This Row],[Pause]]))</f>
        <v/>
      </c>
      <c r="J2844" s="2" t="str">
        <f>IF(ISNUMBER(Tabelle1[[#This Row],[Stunde]]),IF(Tabelle1[[#This Row],[Stunde]]&gt;0,Tabelle1[[#This Row],[Stunde]]*$J$1*24,""),"")</f>
        <v/>
      </c>
      <c r="K2844" t="str">
        <f>IF(MOD(Tabelle1[[#This Row],[Datum]],7)=1,SUMIF(Tabelle1[Datum],"&lt;="&amp;Tabelle1[[#This Row],[Datum]],Tabelle1[Betrag]),"")</f>
        <v/>
      </c>
      <c r="L2844" s="6" t="str">
        <f>IF(MOD(Tabelle1[[#This Row],[Datum]],7)=1,SUMIF(Tabelle1[Datum],"&lt;="&amp;Tabelle1[[#This Row],[Datum]],Tabelle1[Stunde]),"")</f>
        <v/>
      </c>
    </row>
    <row r="2845" spans="2:12" hidden="1">
      <c r="B2845">
        <f>IF(Tabelle1[[#This Row],[Datum]]&lt;1,"",YEAR(Tabelle1[[#This Row],[Datum]]))</f>
        <v>2032</v>
      </c>
      <c r="C2845">
        <f>IF(Tabelle1[[#This Row],[Datum]]&lt;1,"",MONTH(Tabelle1[[#This Row],[Datum]]))</f>
        <v>10</v>
      </c>
      <c r="D2845" t="str">
        <f>IF(Tabelle1[[#This Row],[Verdienst]]="","",_xlfn.ISOWEEKNUM(Tabelle1[[#This Row],[Datum]]))</f>
        <v/>
      </c>
      <c r="E2845" s="5">
        <v>48499</v>
      </c>
      <c r="F2845" s="4"/>
      <c r="G2845" s="4"/>
      <c r="I2845" s="6" t="str">
        <f>IF(Tabelle1[[#This Row],[Beginn]]&lt;1,"",IF(OR(Tabelle1[[#This Row],[Beginn]]="Urlaub",Tabelle1[[#This Row],[Beginn]]="Krank",Tabelle1[[#This Row],[Beginn]]="Feiertag"),8/24,Tabelle1[[#This Row],[Ende]]-Tabelle1[[#This Row],[Beginn]]-Tabelle1[[#This Row],[Pause]]))</f>
        <v/>
      </c>
      <c r="J2845" s="2" t="str">
        <f>IF(ISNUMBER(Tabelle1[[#This Row],[Stunde]]),IF(Tabelle1[[#This Row],[Stunde]]&gt;0,Tabelle1[[#This Row],[Stunde]]*$J$1*24,""),"")</f>
        <v/>
      </c>
      <c r="K2845" t="str">
        <f>IF(MOD(Tabelle1[[#This Row],[Datum]],7)=1,SUMIF(Tabelle1[Datum],"&lt;="&amp;Tabelle1[[#This Row],[Datum]],Tabelle1[Betrag]),"")</f>
        <v/>
      </c>
      <c r="L2845" s="6" t="str">
        <f>IF(MOD(Tabelle1[[#This Row],[Datum]],7)=1,SUMIF(Tabelle1[Datum],"&lt;="&amp;Tabelle1[[#This Row],[Datum]],Tabelle1[Stunde]),"")</f>
        <v/>
      </c>
    </row>
    <row r="2846" spans="2:12" hidden="1">
      <c r="B2846">
        <f>IF(Tabelle1[[#This Row],[Datum]]&lt;1,"",YEAR(Tabelle1[[#This Row],[Datum]]))</f>
        <v>2032</v>
      </c>
      <c r="C2846">
        <f>IF(Tabelle1[[#This Row],[Datum]]&lt;1,"",MONTH(Tabelle1[[#This Row],[Datum]]))</f>
        <v>10</v>
      </c>
      <c r="D2846" t="str">
        <f>IF(Tabelle1[[#This Row],[Verdienst]]="","",_xlfn.ISOWEEKNUM(Tabelle1[[#This Row],[Datum]]))</f>
        <v/>
      </c>
      <c r="E2846" s="5">
        <v>48500</v>
      </c>
      <c r="F2846" s="4"/>
      <c r="G2846" s="4"/>
      <c r="I2846" s="6" t="str">
        <f>IF(Tabelle1[[#This Row],[Beginn]]&lt;1,"",IF(OR(Tabelle1[[#This Row],[Beginn]]="Urlaub",Tabelle1[[#This Row],[Beginn]]="Krank",Tabelle1[[#This Row],[Beginn]]="Feiertag"),8/24,Tabelle1[[#This Row],[Ende]]-Tabelle1[[#This Row],[Beginn]]-Tabelle1[[#This Row],[Pause]]))</f>
        <v/>
      </c>
      <c r="J2846" s="2" t="str">
        <f>IF(ISNUMBER(Tabelle1[[#This Row],[Stunde]]),IF(Tabelle1[[#This Row],[Stunde]]&gt;0,Tabelle1[[#This Row],[Stunde]]*$J$1*24,""),"")</f>
        <v/>
      </c>
      <c r="K2846" t="str">
        <f>IF(MOD(Tabelle1[[#This Row],[Datum]],7)=1,SUMIF(Tabelle1[Datum],"&lt;="&amp;Tabelle1[[#This Row],[Datum]],Tabelle1[Betrag]),"")</f>
        <v/>
      </c>
      <c r="L2846" s="6" t="str">
        <f>IF(MOD(Tabelle1[[#This Row],[Datum]],7)=1,SUMIF(Tabelle1[Datum],"&lt;="&amp;Tabelle1[[#This Row],[Datum]],Tabelle1[Stunde]),"")</f>
        <v/>
      </c>
    </row>
    <row r="2847" spans="2:12" hidden="1">
      <c r="B2847">
        <f>IF(Tabelle1[[#This Row],[Datum]]&lt;1,"",YEAR(Tabelle1[[#This Row],[Datum]]))</f>
        <v>2032</v>
      </c>
      <c r="C2847">
        <f>IF(Tabelle1[[#This Row],[Datum]]&lt;1,"",MONTH(Tabelle1[[#This Row],[Datum]]))</f>
        <v>10</v>
      </c>
      <c r="D2847" t="str">
        <f>IF(Tabelle1[[#This Row],[Verdienst]]="","",_xlfn.ISOWEEKNUM(Tabelle1[[#This Row],[Datum]]))</f>
        <v/>
      </c>
      <c r="E2847" s="5">
        <v>48501</v>
      </c>
      <c r="F2847" s="4"/>
      <c r="G2847" s="4"/>
      <c r="I2847" s="6" t="str">
        <f>IF(Tabelle1[[#This Row],[Beginn]]&lt;1,"",IF(OR(Tabelle1[[#This Row],[Beginn]]="Urlaub",Tabelle1[[#This Row],[Beginn]]="Krank",Tabelle1[[#This Row],[Beginn]]="Feiertag"),8/24,Tabelle1[[#This Row],[Ende]]-Tabelle1[[#This Row],[Beginn]]-Tabelle1[[#This Row],[Pause]]))</f>
        <v/>
      </c>
      <c r="J2847" s="2" t="str">
        <f>IF(ISNUMBER(Tabelle1[[#This Row],[Stunde]]),IF(Tabelle1[[#This Row],[Stunde]]&gt;0,Tabelle1[[#This Row],[Stunde]]*$J$1*24,""),"")</f>
        <v/>
      </c>
      <c r="K2847" t="str">
        <f>IF(MOD(Tabelle1[[#This Row],[Datum]],7)=1,SUMIF(Tabelle1[Datum],"&lt;="&amp;Tabelle1[[#This Row],[Datum]],Tabelle1[Betrag]),"")</f>
        <v/>
      </c>
      <c r="L2847" s="6" t="str">
        <f>IF(MOD(Tabelle1[[#This Row],[Datum]],7)=1,SUMIF(Tabelle1[Datum],"&lt;="&amp;Tabelle1[[#This Row],[Datum]],Tabelle1[Stunde]),"")</f>
        <v/>
      </c>
    </row>
    <row r="2848" spans="2:12" hidden="1">
      <c r="B2848">
        <f>IF(Tabelle1[[#This Row],[Datum]]&lt;1,"",YEAR(Tabelle1[[#This Row],[Datum]]))</f>
        <v>2032</v>
      </c>
      <c r="C2848">
        <f>IF(Tabelle1[[#This Row],[Datum]]&lt;1,"",MONTH(Tabelle1[[#This Row],[Datum]]))</f>
        <v>10</v>
      </c>
      <c r="D2848" t="str">
        <f>IF(Tabelle1[[#This Row],[Verdienst]]="","",_xlfn.ISOWEEKNUM(Tabelle1[[#This Row],[Datum]]))</f>
        <v/>
      </c>
      <c r="E2848" s="5">
        <v>48502</v>
      </c>
      <c r="F2848" s="4"/>
      <c r="G2848" s="4"/>
      <c r="I2848" s="6" t="str">
        <f>IF(Tabelle1[[#This Row],[Beginn]]&lt;1,"",IF(OR(Tabelle1[[#This Row],[Beginn]]="Urlaub",Tabelle1[[#This Row],[Beginn]]="Krank",Tabelle1[[#This Row],[Beginn]]="Feiertag"),8/24,Tabelle1[[#This Row],[Ende]]-Tabelle1[[#This Row],[Beginn]]-Tabelle1[[#This Row],[Pause]]))</f>
        <v/>
      </c>
      <c r="J2848" s="2" t="str">
        <f>IF(ISNUMBER(Tabelle1[[#This Row],[Stunde]]),IF(Tabelle1[[#This Row],[Stunde]]&gt;0,Tabelle1[[#This Row],[Stunde]]*$J$1*24,""),"")</f>
        <v/>
      </c>
      <c r="K2848" t="str">
        <f>IF(MOD(Tabelle1[[#This Row],[Datum]],7)=1,SUMIF(Tabelle1[Datum],"&lt;="&amp;Tabelle1[[#This Row],[Datum]],Tabelle1[Betrag]),"")</f>
        <v/>
      </c>
      <c r="L2848" s="6" t="str">
        <f>IF(MOD(Tabelle1[[#This Row],[Datum]],7)=1,SUMIF(Tabelle1[Datum],"&lt;="&amp;Tabelle1[[#This Row],[Datum]],Tabelle1[Stunde]),"")</f>
        <v/>
      </c>
    </row>
    <row r="2849" spans="2:12" hidden="1">
      <c r="B2849">
        <f>IF(Tabelle1[[#This Row],[Datum]]&lt;1,"",YEAR(Tabelle1[[#This Row],[Datum]]))</f>
        <v>2032</v>
      </c>
      <c r="C2849">
        <f>IF(Tabelle1[[#This Row],[Datum]]&lt;1,"",MONTH(Tabelle1[[#This Row],[Datum]]))</f>
        <v>10</v>
      </c>
      <c r="D2849" t="str">
        <f>IF(Tabelle1[[#This Row],[Verdienst]]="","",_xlfn.ISOWEEKNUM(Tabelle1[[#This Row],[Datum]]))</f>
        <v/>
      </c>
      <c r="E2849" s="5">
        <v>48503</v>
      </c>
      <c r="F2849" s="4"/>
      <c r="G2849" s="4"/>
      <c r="I2849" s="6" t="str">
        <f>IF(Tabelle1[[#This Row],[Beginn]]&lt;1,"",IF(OR(Tabelle1[[#This Row],[Beginn]]="Urlaub",Tabelle1[[#This Row],[Beginn]]="Krank",Tabelle1[[#This Row],[Beginn]]="Feiertag"),8/24,Tabelle1[[#This Row],[Ende]]-Tabelle1[[#This Row],[Beginn]]-Tabelle1[[#This Row],[Pause]]))</f>
        <v/>
      </c>
      <c r="J2849" s="2" t="str">
        <f>IF(ISNUMBER(Tabelle1[[#This Row],[Stunde]]),IF(Tabelle1[[#This Row],[Stunde]]&gt;0,Tabelle1[[#This Row],[Stunde]]*$J$1*24,""),"")</f>
        <v/>
      </c>
      <c r="K2849" t="str">
        <f>IF(MOD(Tabelle1[[#This Row],[Datum]],7)=1,SUMIF(Tabelle1[Datum],"&lt;="&amp;Tabelle1[[#This Row],[Datum]],Tabelle1[Betrag]),"")</f>
        <v/>
      </c>
      <c r="L2849" s="6" t="str">
        <f>IF(MOD(Tabelle1[[#This Row],[Datum]],7)=1,SUMIF(Tabelle1[Datum],"&lt;="&amp;Tabelle1[[#This Row],[Datum]],Tabelle1[Stunde]),"")</f>
        <v/>
      </c>
    </row>
    <row r="2850" spans="2:12" hidden="1">
      <c r="B2850">
        <f>IF(Tabelle1[[#This Row],[Datum]]&lt;1,"",YEAR(Tabelle1[[#This Row],[Datum]]))</f>
        <v>2032</v>
      </c>
      <c r="C2850">
        <f>IF(Tabelle1[[#This Row],[Datum]]&lt;1,"",MONTH(Tabelle1[[#This Row],[Datum]]))</f>
        <v>10</v>
      </c>
      <c r="D2850">
        <f>IF(Tabelle1[[#This Row],[Verdienst]]="","",_xlfn.ISOWEEKNUM(Tabelle1[[#This Row],[Datum]]))</f>
        <v>42</v>
      </c>
      <c r="E2850" s="5">
        <v>48504</v>
      </c>
      <c r="F2850" s="4"/>
      <c r="G2850" s="4"/>
      <c r="I2850" s="6" t="str">
        <f>IF(Tabelle1[[#This Row],[Beginn]]&lt;1,"",IF(OR(Tabelle1[[#This Row],[Beginn]]="Urlaub",Tabelle1[[#This Row],[Beginn]]="Krank",Tabelle1[[#This Row],[Beginn]]="Feiertag"),8/24,Tabelle1[[#This Row],[Ende]]-Tabelle1[[#This Row],[Beginn]]-Tabelle1[[#This Row],[Pause]]))</f>
        <v/>
      </c>
      <c r="J2850" s="2" t="str">
        <f>IF(ISNUMBER(Tabelle1[[#This Row],[Stunde]]),IF(Tabelle1[[#This Row],[Stunde]]&gt;0,Tabelle1[[#This Row],[Stunde]]*$J$1*24,""),"")</f>
        <v/>
      </c>
      <c r="K2850">
        <f>IF(MOD(Tabelle1[[#This Row],[Datum]],7)=1,SUMIF(Tabelle1[Datum],"&lt;="&amp;Tabelle1[[#This Row],[Datum]],Tabelle1[Betrag]),"")</f>
        <v>506.55999999999995</v>
      </c>
      <c r="L2850" s="6">
        <f>IF(MOD(Tabelle1[[#This Row],[Datum]],7)=1,SUMIF(Tabelle1[Datum],"&lt;="&amp;Tabelle1[[#This Row],[Datum]],Tabelle1[Stunde]),"")</f>
        <v>1.3333333333333333</v>
      </c>
    </row>
    <row r="2851" spans="2:12" hidden="1">
      <c r="B2851">
        <f>IF(Tabelle1[[#This Row],[Datum]]&lt;1,"",YEAR(Tabelle1[[#This Row],[Datum]]))</f>
        <v>2032</v>
      </c>
      <c r="C2851">
        <f>IF(Tabelle1[[#This Row],[Datum]]&lt;1,"",MONTH(Tabelle1[[#This Row],[Datum]]))</f>
        <v>10</v>
      </c>
      <c r="D2851" t="str">
        <f>IF(Tabelle1[[#This Row],[Verdienst]]="","",_xlfn.ISOWEEKNUM(Tabelle1[[#This Row],[Datum]]))</f>
        <v/>
      </c>
      <c r="E2851" s="5">
        <v>48505</v>
      </c>
      <c r="F2851" s="4"/>
      <c r="G2851" s="4"/>
      <c r="I2851" s="6" t="str">
        <f>IF(Tabelle1[[#This Row],[Beginn]]&lt;1,"",IF(OR(Tabelle1[[#This Row],[Beginn]]="Urlaub",Tabelle1[[#This Row],[Beginn]]="Krank",Tabelle1[[#This Row],[Beginn]]="Feiertag"),8/24,Tabelle1[[#This Row],[Ende]]-Tabelle1[[#This Row],[Beginn]]-Tabelle1[[#This Row],[Pause]]))</f>
        <v/>
      </c>
      <c r="J2851" s="2" t="str">
        <f>IF(ISNUMBER(Tabelle1[[#This Row],[Stunde]]),IF(Tabelle1[[#This Row],[Stunde]]&gt;0,Tabelle1[[#This Row],[Stunde]]*$J$1*24,""),"")</f>
        <v/>
      </c>
      <c r="K2851" t="str">
        <f>IF(MOD(Tabelle1[[#This Row],[Datum]],7)=1,SUMIF(Tabelle1[Datum],"&lt;="&amp;Tabelle1[[#This Row],[Datum]],Tabelle1[Betrag]),"")</f>
        <v/>
      </c>
      <c r="L2851" s="6" t="str">
        <f>IF(MOD(Tabelle1[[#This Row],[Datum]],7)=1,SUMIF(Tabelle1[Datum],"&lt;="&amp;Tabelle1[[#This Row],[Datum]],Tabelle1[Stunde]),"")</f>
        <v/>
      </c>
    </row>
    <row r="2852" spans="2:12" hidden="1">
      <c r="B2852">
        <f>IF(Tabelle1[[#This Row],[Datum]]&lt;1,"",YEAR(Tabelle1[[#This Row],[Datum]]))</f>
        <v>2032</v>
      </c>
      <c r="C2852">
        <f>IF(Tabelle1[[#This Row],[Datum]]&lt;1,"",MONTH(Tabelle1[[#This Row],[Datum]]))</f>
        <v>10</v>
      </c>
      <c r="D2852" t="str">
        <f>IF(Tabelle1[[#This Row],[Verdienst]]="","",_xlfn.ISOWEEKNUM(Tabelle1[[#This Row],[Datum]]))</f>
        <v/>
      </c>
      <c r="E2852" s="5">
        <v>48506</v>
      </c>
      <c r="F2852" s="4"/>
      <c r="G2852" s="4"/>
      <c r="I2852" s="6" t="str">
        <f>IF(Tabelle1[[#This Row],[Beginn]]&lt;1,"",IF(OR(Tabelle1[[#This Row],[Beginn]]="Urlaub",Tabelle1[[#This Row],[Beginn]]="Krank",Tabelle1[[#This Row],[Beginn]]="Feiertag"),8/24,Tabelle1[[#This Row],[Ende]]-Tabelle1[[#This Row],[Beginn]]-Tabelle1[[#This Row],[Pause]]))</f>
        <v/>
      </c>
      <c r="J2852" s="2" t="str">
        <f>IF(ISNUMBER(Tabelle1[[#This Row],[Stunde]]),IF(Tabelle1[[#This Row],[Stunde]]&gt;0,Tabelle1[[#This Row],[Stunde]]*$J$1*24,""),"")</f>
        <v/>
      </c>
      <c r="K2852" t="str">
        <f>IF(MOD(Tabelle1[[#This Row],[Datum]],7)=1,SUMIF(Tabelle1[Datum],"&lt;="&amp;Tabelle1[[#This Row],[Datum]],Tabelle1[Betrag]),"")</f>
        <v/>
      </c>
      <c r="L2852" s="6" t="str">
        <f>IF(MOD(Tabelle1[[#This Row],[Datum]],7)=1,SUMIF(Tabelle1[Datum],"&lt;="&amp;Tabelle1[[#This Row],[Datum]],Tabelle1[Stunde]),"")</f>
        <v/>
      </c>
    </row>
    <row r="2853" spans="2:12" hidden="1">
      <c r="B2853">
        <f>IF(Tabelle1[[#This Row],[Datum]]&lt;1,"",YEAR(Tabelle1[[#This Row],[Datum]]))</f>
        <v>2032</v>
      </c>
      <c r="C2853">
        <f>IF(Tabelle1[[#This Row],[Datum]]&lt;1,"",MONTH(Tabelle1[[#This Row],[Datum]]))</f>
        <v>10</v>
      </c>
      <c r="D2853" t="str">
        <f>IF(Tabelle1[[#This Row],[Verdienst]]="","",_xlfn.ISOWEEKNUM(Tabelle1[[#This Row],[Datum]]))</f>
        <v/>
      </c>
      <c r="E2853" s="5">
        <v>48507</v>
      </c>
      <c r="F2853" s="4"/>
      <c r="G2853" s="4"/>
      <c r="I2853" s="6" t="str">
        <f>IF(Tabelle1[[#This Row],[Beginn]]&lt;1,"",IF(OR(Tabelle1[[#This Row],[Beginn]]="Urlaub",Tabelle1[[#This Row],[Beginn]]="Krank",Tabelle1[[#This Row],[Beginn]]="Feiertag"),8/24,Tabelle1[[#This Row],[Ende]]-Tabelle1[[#This Row],[Beginn]]-Tabelle1[[#This Row],[Pause]]))</f>
        <v/>
      </c>
      <c r="J2853" s="2" t="str">
        <f>IF(ISNUMBER(Tabelle1[[#This Row],[Stunde]]),IF(Tabelle1[[#This Row],[Stunde]]&gt;0,Tabelle1[[#This Row],[Stunde]]*$J$1*24,""),"")</f>
        <v/>
      </c>
      <c r="K2853" t="str">
        <f>IF(MOD(Tabelle1[[#This Row],[Datum]],7)=1,SUMIF(Tabelle1[Datum],"&lt;="&amp;Tabelle1[[#This Row],[Datum]],Tabelle1[Betrag]),"")</f>
        <v/>
      </c>
      <c r="L2853" s="6" t="str">
        <f>IF(MOD(Tabelle1[[#This Row],[Datum]],7)=1,SUMIF(Tabelle1[Datum],"&lt;="&amp;Tabelle1[[#This Row],[Datum]],Tabelle1[Stunde]),"")</f>
        <v/>
      </c>
    </row>
    <row r="2854" spans="2:12" hidden="1">
      <c r="B2854">
        <f>IF(Tabelle1[[#This Row],[Datum]]&lt;1,"",YEAR(Tabelle1[[#This Row],[Datum]]))</f>
        <v>2032</v>
      </c>
      <c r="C2854">
        <f>IF(Tabelle1[[#This Row],[Datum]]&lt;1,"",MONTH(Tabelle1[[#This Row],[Datum]]))</f>
        <v>10</v>
      </c>
      <c r="D2854" t="str">
        <f>IF(Tabelle1[[#This Row],[Verdienst]]="","",_xlfn.ISOWEEKNUM(Tabelle1[[#This Row],[Datum]]))</f>
        <v/>
      </c>
      <c r="E2854" s="5">
        <v>48508</v>
      </c>
      <c r="F2854" s="4"/>
      <c r="G2854" s="4"/>
      <c r="I2854" s="6" t="str">
        <f>IF(Tabelle1[[#This Row],[Beginn]]&lt;1,"",IF(OR(Tabelle1[[#This Row],[Beginn]]="Urlaub",Tabelle1[[#This Row],[Beginn]]="Krank",Tabelle1[[#This Row],[Beginn]]="Feiertag"),8/24,Tabelle1[[#This Row],[Ende]]-Tabelle1[[#This Row],[Beginn]]-Tabelle1[[#This Row],[Pause]]))</f>
        <v/>
      </c>
      <c r="J2854" s="2" t="str">
        <f>IF(ISNUMBER(Tabelle1[[#This Row],[Stunde]]),IF(Tabelle1[[#This Row],[Stunde]]&gt;0,Tabelle1[[#This Row],[Stunde]]*$J$1*24,""),"")</f>
        <v/>
      </c>
      <c r="K2854" t="str">
        <f>IF(MOD(Tabelle1[[#This Row],[Datum]],7)=1,SUMIF(Tabelle1[Datum],"&lt;="&amp;Tabelle1[[#This Row],[Datum]],Tabelle1[Betrag]),"")</f>
        <v/>
      </c>
      <c r="L2854" s="6" t="str">
        <f>IF(MOD(Tabelle1[[#This Row],[Datum]],7)=1,SUMIF(Tabelle1[Datum],"&lt;="&amp;Tabelle1[[#This Row],[Datum]],Tabelle1[Stunde]),"")</f>
        <v/>
      </c>
    </row>
    <row r="2855" spans="2:12" hidden="1">
      <c r="B2855">
        <f>IF(Tabelle1[[#This Row],[Datum]]&lt;1,"",YEAR(Tabelle1[[#This Row],[Datum]]))</f>
        <v>2032</v>
      </c>
      <c r="C2855">
        <f>IF(Tabelle1[[#This Row],[Datum]]&lt;1,"",MONTH(Tabelle1[[#This Row],[Datum]]))</f>
        <v>10</v>
      </c>
      <c r="D2855" t="str">
        <f>IF(Tabelle1[[#This Row],[Verdienst]]="","",_xlfn.ISOWEEKNUM(Tabelle1[[#This Row],[Datum]]))</f>
        <v/>
      </c>
      <c r="E2855" s="5">
        <v>48509</v>
      </c>
      <c r="F2855" s="4"/>
      <c r="G2855" s="4"/>
      <c r="I2855" s="6" t="str">
        <f>IF(Tabelle1[[#This Row],[Beginn]]&lt;1,"",IF(OR(Tabelle1[[#This Row],[Beginn]]="Urlaub",Tabelle1[[#This Row],[Beginn]]="Krank",Tabelle1[[#This Row],[Beginn]]="Feiertag"),8/24,Tabelle1[[#This Row],[Ende]]-Tabelle1[[#This Row],[Beginn]]-Tabelle1[[#This Row],[Pause]]))</f>
        <v/>
      </c>
      <c r="J2855" s="2" t="str">
        <f>IF(ISNUMBER(Tabelle1[[#This Row],[Stunde]]),IF(Tabelle1[[#This Row],[Stunde]]&gt;0,Tabelle1[[#This Row],[Stunde]]*$J$1*24,""),"")</f>
        <v/>
      </c>
      <c r="K2855" t="str">
        <f>IF(MOD(Tabelle1[[#This Row],[Datum]],7)=1,SUMIF(Tabelle1[Datum],"&lt;="&amp;Tabelle1[[#This Row],[Datum]],Tabelle1[Betrag]),"")</f>
        <v/>
      </c>
      <c r="L2855" s="6" t="str">
        <f>IF(MOD(Tabelle1[[#This Row],[Datum]],7)=1,SUMIF(Tabelle1[Datum],"&lt;="&amp;Tabelle1[[#This Row],[Datum]],Tabelle1[Stunde]),"")</f>
        <v/>
      </c>
    </row>
    <row r="2856" spans="2:12" hidden="1">
      <c r="B2856">
        <f>IF(Tabelle1[[#This Row],[Datum]]&lt;1,"",YEAR(Tabelle1[[#This Row],[Datum]]))</f>
        <v>2032</v>
      </c>
      <c r="C2856">
        <f>IF(Tabelle1[[#This Row],[Datum]]&lt;1,"",MONTH(Tabelle1[[#This Row],[Datum]]))</f>
        <v>10</v>
      </c>
      <c r="D2856" t="str">
        <f>IF(Tabelle1[[#This Row],[Verdienst]]="","",_xlfn.ISOWEEKNUM(Tabelle1[[#This Row],[Datum]]))</f>
        <v/>
      </c>
      <c r="E2856" s="5">
        <v>48510</v>
      </c>
      <c r="F2856" s="4"/>
      <c r="G2856" s="4"/>
      <c r="I2856" s="6" t="str">
        <f>IF(Tabelle1[[#This Row],[Beginn]]&lt;1,"",IF(OR(Tabelle1[[#This Row],[Beginn]]="Urlaub",Tabelle1[[#This Row],[Beginn]]="Krank",Tabelle1[[#This Row],[Beginn]]="Feiertag"),8/24,Tabelle1[[#This Row],[Ende]]-Tabelle1[[#This Row],[Beginn]]-Tabelle1[[#This Row],[Pause]]))</f>
        <v/>
      </c>
      <c r="J2856" s="2" t="str">
        <f>IF(ISNUMBER(Tabelle1[[#This Row],[Stunde]]),IF(Tabelle1[[#This Row],[Stunde]]&gt;0,Tabelle1[[#This Row],[Stunde]]*$J$1*24,""),"")</f>
        <v/>
      </c>
      <c r="K2856" t="str">
        <f>IF(MOD(Tabelle1[[#This Row],[Datum]],7)=1,SUMIF(Tabelle1[Datum],"&lt;="&amp;Tabelle1[[#This Row],[Datum]],Tabelle1[Betrag]),"")</f>
        <v/>
      </c>
      <c r="L2856" s="6" t="str">
        <f>IF(MOD(Tabelle1[[#This Row],[Datum]],7)=1,SUMIF(Tabelle1[Datum],"&lt;="&amp;Tabelle1[[#This Row],[Datum]],Tabelle1[Stunde]),"")</f>
        <v/>
      </c>
    </row>
    <row r="2857" spans="2:12" hidden="1">
      <c r="B2857">
        <f>IF(Tabelle1[[#This Row],[Datum]]&lt;1,"",YEAR(Tabelle1[[#This Row],[Datum]]))</f>
        <v>2032</v>
      </c>
      <c r="C2857">
        <f>IF(Tabelle1[[#This Row],[Datum]]&lt;1,"",MONTH(Tabelle1[[#This Row],[Datum]]))</f>
        <v>10</v>
      </c>
      <c r="D2857">
        <f>IF(Tabelle1[[#This Row],[Verdienst]]="","",_xlfn.ISOWEEKNUM(Tabelle1[[#This Row],[Datum]]))</f>
        <v>43</v>
      </c>
      <c r="E2857" s="5">
        <v>48511</v>
      </c>
      <c r="F2857" s="4"/>
      <c r="G2857" s="4"/>
      <c r="I2857" s="6" t="str">
        <f>IF(Tabelle1[[#This Row],[Beginn]]&lt;1,"",IF(OR(Tabelle1[[#This Row],[Beginn]]="Urlaub",Tabelle1[[#This Row],[Beginn]]="Krank",Tabelle1[[#This Row],[Beginn]]="Feiertag"),8/24,Tabelle1[[#This Row],[Ende]]-Tabelle1[[#This Row],[Beginn]]-Tabelle1[[#This Row],[Pause]]))</f>
        <v/>
      </c>
      <c r="J2857" s="2" t="str">
        <f>IF(ISNUMBER(Tabelle1[[#This Row],[Stunde]]),IF(Tabelle1[[#This Row],[Stunde]]&gt;0,Tabelle1[[#This Row],[Stunde]]*$J$1*24,""),"")</f>
        <v/>
      </c>
      <c r="K2857">
        <f>IF(MOD(Tabelle1[[#This Row],[Datum]],7)=1,SUMIF(Tabelle1[Datum],"&lt;="&amp;Tabelle1[[#This Row],[Datum]],Tabelle1[Betrag]),"")</f>
        <v>506.55999999999995</v>
      </c>
      <c r="L2857" s="6">
        <f>IF(MOD(Tabelle1[[#This Row],[Datum]],7)=1,SUMIF(Tabelle1[Datum],"&lt;="&amp;Tabelle1[[#This Row],[Datum]],Tabelle1[Stunde]),"")</f>
        <v>1.3333333333333333</v>
      </c>
    </row>
    <row r="2858" spans="2:12" hidden="1">
      <c r="B2858">
        <f>IF(Tabelle1[[#This Row],[Datum]]&lt;1,"",YEAR(Tabelle1[[#This Row],[Datum]]))</f>
        <v>2032</v>
      </c>
      <c r="C2858">
        <f>IF(Tabelle1[[#This Row],[Datum]]&lt;1,"",MONTH(Tabelle1[[#This Row],[Datum]]))</f>
        <v>10</v>
      </c>
      <c r="D2858" t="str">
        <f>IF(Tabelle1[[#This Row],[Verdienst]]="","",_xlfn.ISOWEEKNUM(Tabelle1[[#This Row],[Datum]]))</f>
        <v/>
      </c>
      <c r="E2858" s="5">
        <v>48512</v>
      </c>
      <c r="F2858" s="4"/>
      <c r="G2858" s="4"/>
      <c r="I2858" s="6" t="str">
        <f>IF(Tabelle1[[#This Row],[Beginn]]&lt;1,"",IF(OR(Tabelle1[[#This Row],[Beginn]]="Urlaub",Tabelle1[[#This Row],[Beginn]]="Krank",Tabelle1[[#This Row],[Beginn]]="Feiertag"),8/24,Tabelle1[[#This Row],[Ende]]-Tabelle1[[#This Row],[Beginn]]-Tabelle1[[#This Row],[Pause]]))</f>
        <v/>
      </c>
      <c r="J2858" s="2" t="str">
        <f>IF(ISNUMBER(Tabelle1[[#This Row],[Stunde]]),IF(Tabelle1[[#This Row],[Stunde]]&gt;0,Tabelle1[[#This Row],[Stunde]]*$J$1*24,""),"")</f>
        <v/>
      </c>
      <c r="K2858" t="str">
        <f>IF(MOD(Tabelle1[[#This Row],[Datum]],7)=1,SUMIF(Tabelle1[Datum],"&lt;="&amp;Tabelle1[[#This Row],[Datum]],Tabelle1[Betrag]),"")</f>
        <v/>
      </c>
      <c r="L2858" s="6" t="str">
        <f>IF(MOD(Tabelle1[[#This Row],[Datum]],7)=1,SUMIF(Tabelle1[Datum],"&lt;="&amp;Tabelle1[[#This Row],[Datum]],Tabelle1[Stunde]),"")</f>
        <v/>
      </c>
    </row>
    <row r="2859" spans="2:12" hidden="1">
      <c r="B2859">
        <f>IF(Tabelle1[[#This Row],[Datum]]&lt;1,"",YEAR(Tabelle1[[#This Row],[Datum]]))</f>
        <v>2032</v>
      </c>
      <c r="C2859">
        <f>IF(Tabelle1[[#This Row],[Datum]]&lt;1,"",MONTH(Tabelle1[[#This Row],[Datum]]))</f>
        <v>10</v>
      </c>
      <c r="D2859" t="str">
        <f>IF(Tabelle1[[#This Row],[Verdienst]]="","",_xlfn.ISOWEEKNUM(Tabelle1[[#This Row],[Datum]]))</f>
        <v/>
      </c>
      <c r="E2859" s="5">
        <v>48513</v>
      </c>
      <c r="F2859" s="4"/>
      <c r="G2859" s="4"/>
      <c r="I2859" s="6" t="str">
        <f>IF(Tabelle1[[#This Row],[Beginn]]&lt;1,"",IF(OR(Tabelle1[[#This Row],[Beginn]]="Urlaub",Tabelle1[[#This Row],[Beginn]]="Krank",Tabelle1[[#This Row],[Beginn]]="Feiertag"),8/24,Tabelle1[[#This Row],[Ende]]-Tabelle1[[#This Row],[Beginn]]-Tabelle1[[#This Row],[Pause]]))</f>
        <v/>
      </c>
      <c r="J2859" s="2" t="str">
        <f>IF(ISNUMBER(Tabelle1[[#This Row],[Stunde]]),IF(Tabelle1[[#This Row],[Stunde]]&gt;0,Tabelle1[[#This Row],[Stunde]]*$J$1*24,""),"")</f>
        <v/>
      </c>
      <c r="K2859" t="str">
        <f>IF(MOD(Tabelle1[[#This Row],[Datum]],7)=1,SUMIF(Tabelle1[Datum],"&lt;="&amp;Tabelle1[[#This Row],[Datum]],Tabelle1[Betrag]),"")</f>
        <v/>
      </c>
      <c r="L2859" s="6" t="str">
        <f>IF(MOD(Tabelle1[[#This Row],[Datum]],7)=1,SUMIF(Tabelle1[Datum],"&lt;="&amp;Tabelle1[[#This Row],[Datum]],Tabelle1[Stunde]),"")</f>
        <v/>
      </c>
    </row>
    <row r="2860" spans="2:12" hidden="1">
      <c r="B2860">
        <f>IF(Tabelle1[[#This Row],[Datum]]&lt;1,"",YEAR(Tabelle1[[#This Row],[Datum]]))</f>
        <v>2032</v>
      </c>
      <c r="C2860">
        <f>IF(Tabelle1[[#This Row],[Datum]]&lt;1,"",MONTH(Tabelle1[[#This Row],[Datum]]))</f>
        <v>10</v>
      </c>
      <c r="D2860" t="str">
        <f>IF(Tabelle1[[#This Row],[Verdienst]]="","",_xlfn.ISOWEEKNUM(Tabelle1[[#This Row],[Datum]]))</f>
        <v/>
      </c>
      <c r="E2860" s="5">
        <v>48514</v>
      </c>
      <c r="F2860" s="4"/>
      <c r="G2860" s="4"/>
      <c r="I2860" s="6" t="str">
        <f>IF(Tabelle1[[#This Row],[Beginn]]&lt;1,"",IF(OR(Tabelle1[[#This Row],[Beginn]]="Urlaub",Tabelle1[[#This Row],[Beginn]]="Krank",Tabelle1[[#This Row],[Beginn]]="Feiertag"),8/24,Tabelle1[[#This Row],[Ende]]-Tabelle1[[#This Row],[Beginn]]-Tabelle1[[#This Row],[Pause]]))</f>
        <v/>
      </c>
      <c r="J2860" s="2" t="str">
        <f>IF(ISNUMBER(Tabelle1[[#This Row],[Stunde]]),IF(Tabelle1[[#This Row],[Stunde]]&gt;0,Tabelle1[[#This Row],[Stunde]]*$J$1*24,""),"")</f>
        <v/>
      </c>
      <c r="K2860" t="str">
        <f>IF(MOD(Tabelle1[[#This Row],[Datum]],7)=1,SUMIF(Tabelle1[Datum],"&lt;="&amp;Tabelle1[[#This Row],[Datum]],Tabelle1[Betrag]),"")</f>
        <v/>
      </c>
      <c r="L2860" s="6" t="str">
        <f>IF(MOD(Tabelle1[[#This Row],[Datum]],7)=1,SUMIF(Tabelle1[Datum],"&lt;="&amp;Tabelle1[[#This Row],[Datum]],Tabelle1[Stunde]),"")</f>
        <v/>
      </c>
    </row>
    <row r="2861" spans="2:12" hidden="1">
      <c r="B2861">
        <f>IF(Tabelle1[[#This Row],[Datum]]&lt;1,"",YEAR(Tabelle1[[#This Row],[Datum]]))</f>
        <v>2032</v>
      </c>
      <c r="C2861">
        <f>IF(Tabelle1[[#This Row],[Datum]]&lt;1,"",MONTH(Tabelle1[[#This Row],[Datum]]))</f>
        <v>10</v>
      </c>
      <c r="D2861" t="str">
        <f>IF(Tabelle1[[#This Row],[Verdienst]]="","",_xlfn.ISOWEEKNUM(Tabelle1[[#This Row],[Datum]]))</f>
        <v/>
      </c>
      <c r="E2861" s="5">
        <v>48515</v>
      </c>
      <c r="F2861" s="4"/>
      <c r="G2861" s="4"/>
      <c r="I2861" s="6" t="str">
        <f>IF(Tabelle1[[#This Row],[Beginn]]&lt;1,"",IF(OR(Tabelle1[[#This Row],[Beginn]]="Urlaub",Tabelle1[[#This Row],[Beginn]]="Krank",Tabelle1[[#This Row],[Beginn]]="Feiertag"),8/24,Tabelle1[[#This Row],[Ende]]-Tabelle1[[#This Row],[Beginn]]-Tabelle1[[#This Row],[Pause]]))</f>
        <v/>
      </c>
      <c r="J2861" s="2" t="str">
        <f>IF(ISNUMBER(Tabelle1[[#This Row],[Stunde]]),IF(Tabelle1[[#This Row],[Stunde]]&gt;0,Tabelle1[[#This Row],[Stunde]]*$J$1*24,""),"")</f>
        <v/>
      </c>
      <c r="K2861" t="str">
        <f>IF(MOD(Tabelle1[[#This Row],[Datum]],7)=1,SUMIF(Tabelle1[Datum],"&lt;="&amp;Tabelle1[[#This Row],[Datum]],Tabelle1[Betrag]),"")</f>
        <v/>
      </c>
      <c r="L2861" s="6" t="str">
        <f>IF(MOD(Tabelle1[[#This Row],[Datum]],7)=1,SUMIF(Tabelle1[Datum],"&lt;="&amp;Tabelle1[[#This Row],[Datum]],Tabelle1[Stunde]),"")</f>
        <v/>
      </c>
    </row>
    <row r="2862" spans="2:12" hidden="1">
      <c r="B2862">
        <f>IF(Tabelle1[[#This Row],[Datum]]&lt;1,"",YEAR(Tabelle1[[#This Row],[Datum]]))</f>
        <v>2032</v>
      </c>
      <c r="C2862">
        <f>IF(Tabelle1[[#This Row],[Datum]]&lt;1,"",MONTH(Tabelle1[[#This Row],[Datum]]))</f>
        <v>10</v>
      </c>
      <c r="D2862" t="str">
        <f>IF(Tabelle1[[#This Row],[Verdienst]]="","",_xlfn.ISOWEEKNUM(Tabelle1[[#This Row],[Datum]]))</f>
        <v/>
      </c>
      <c r="E2862" s="5">
        <v>48516</v>
      </c>
      <c r="F2862" s="4"/>
      <c r="G2862" s="4"/>
      <c r="I2862" s="6" t="str">
        <f>IF(Tabelle1[[#This Row],[Beginn]]&lt;1,"",IF(OR(Tabelle1[[#This Row],[Beginn]]="Urlaub",Tabelle1[[#This Row],[Beginn]]="Krank",Tabelle1[[#This Row],[Beginn]]="Feiertag"),8/24,Tabelle1[[#This Row],[Ende]]-Tabelle1[[#This Row],[Beginn]]-Tabelle1[[#This Row],[Pause]]))</f>
        <v/>
      </c>
      <c r="J2862" s="2" t="str">
        <f>IF(ISNUMBER(Tabelle1[[#This Row],[Stunde]]),IF(Tabelle1[[#This Row],[Stunde]]&gt;0,Tabelle1[[#This Row],[Stunde]]*$J$1*24,""),"")</f>
        <v/>
      </c>
      <c r="K2862" t="str">
        <f>IF(MOD(Tabelle1[[#This Row],[Datum]],7)=1,SUMIF(Tabelle1[Datum],"&lt;="&amp;Tabelle1[[#This Row],[Datum]],Tabelle1[Betrag]),"")</f>
        <v/>
      </c>
      <c r="L2862" s="6" t="str">
        <f>IF(MOD(Tabelle1[[#This Row],[Datum]],7)=1,SUMIF(Tabelle1[Datum],"&lt;="&amp;Tabelle1[[#This Row],[Datum]],Tabelle1[Stunde]),"")</f>
        <v/>
      </c>
    </row>
    <row r="2863" spans="2:12" hidden="1">
      <c r="B2863">
        <f>IF(Tabelle1[[#This Row],[Datum]]&lt;1,"",YEAR(Tabelle1[[#This Row],[Datum]]))</f>
        <v>2032</v>
      </c>
      <c r="C2863">
        <f>IF(Tabelle1[[#This Row],[Datum]]&lt;1,"",MONTH(Tabelle1[[#This Row],[Datum]]))</f>
        <v>10</v>
      </c>
      <c r="D2863" t="str">
        <f>IF(Tabelle1[[#This Row],[Verdienst]]="","",_xlfn.ISOWEEKNUM(Tabelle1[[#This Row],[Datum]]))</f>
        <v/>
      </c>
      <c r="E2863" s="5">
        <v>48517</v>
      </c>
      <c r="F2863" s="4"/>
      <c r="G2863" s="4"/>
      <c r="I2863" s="6" t="str">
        <f>IF(Tabelle1[[#This Row],[Beginn]]&lt;1,"",IF(OR(Tabelle1[[#This Row],[Beginn]]="Urlaub",Tabelle1[[#This Row],[Beginn]]="Krank",Tabelle1[[#This Row],[Beginn]]="Feiertag"),8/24,Tabelle1[[#This Row],[Ende]]-Tabelle1[[#This Row],[Beginn]]-Tabelle1[[#This Row],[Pause]]))</f>
        <v/>
      </c>
      <c r="J2863" s="2" t="str">
        <f>IF(ISNUMBER(Tabelle1[[#This Row],[Stunde]]),IF(Tabelle1[[#This Row],[Stunde]]&gt;0,Tabelle1[[#This Row],[Stunde]]*$J$1*24,""),"")</f>
        <v/>
      </c>
      <c r="K2863" t="str">
        <f>IF(MOD(Tabelle1[[#This Row],[Datum]],7)=1,SUMIF(Tabelle1[Datum],"&lt;="&amp;Tabelle1[[#This Row],[Datum]],Tabelle1[Betrag]),"")</f>
        <v/>
      </c>
      <c r="L2863" s="6" t="str">
        <f>IF(MOD(Tabelle1[[#This Row],[Datum]],7)=1,SUMIF(Tabelle1[Datum],"&lt;="&amp;Tabelle1[[#This Row],[Datum]],Tabelle1[Stunde]),"")</f>
        <v/>
      </c>
    </row>
    <row r="2864" spans="2:12" hidden="1">
      <c r="B2864">
        <f>IF(Tabelle1[[#This Row],[Datum]]&lt;1,"",YEAR(Tabelle1[[#This Row],[Datum]]))</f>
        <v>2032</v>
      </c>
      <c r="C2864">
        <f>IF(Tabelle1[[#This Row],[Datum]]&lt;1,"",MONTH(Tabelle1[[#This Row],[Datum]]))</f>
        <v>10</v>
      </c>
      <c r="D2864">
        <f>IF(Tabelle1[[#This Row],[Verdienst]]="","",_xlfn.ISOWEEKNUM(Tabelle1[[#This Row],[Datum]]))</f>
        <v>44</v>
      </c>
      <c r="E2864" s="5">
        <v>48518</v>
      </c>
      <c r="F2864" s="4"/>
      <c r="G2864" s="4"/>
      <c r="I2864" s="6" t="str">
        <f>IF(Tabelle1[[#This Row],[Beginn]]&lt;1,"",IF(OR(Tabelle1[[#This Row],[Beginn]]="Urlaub",Tabelle1[[#This Row],[Beginn]]="Krank",Tabelle1[[#This Row],[Beginn]]="Feiertag"),8/24,Tabelle1[[#This Row],[Ende]]-Tabelle1[[#This Row],[Beginn]]-Tabelle1[[#This Row],[Pause]]))</f>
        <v/>
      </c>
      <c r="J2864" s="2" t="str">
        <f>IF(ISNUMBER(Tabelle1[[#This Row],[Stunde]]),IF(Tabelle1[[#This Row],[Stunde]]&gt;0,Tabelle1[[#This Row],[Stunde]]*$J$1*24,""),"")</f>
        <v/>
      </c>
      <c r="K2864">
        <f>IF(MOD(Tabelle1[[#This Row],[Datum]],7)=1,SUMIF(Tabelle1[Datum],"&lt;="&amp;Tabelle1[[#This Row],[Datum]],Tabelle1[Betrag]),"")</f>
        <v>506.55999999999995</v>
      </c>
      <c r="L2864" s="6">
        <f>IF(MOD(Tabelle1[[#This Row],[Datum]],7)=1,SUMIF(Tabelle1[Datum],"&lt;="&amp;Tabelle1[[#This Row],[Datum]],Tabelle1[Stunde]),"")</f>
        <v>1.3333333333333333</v>
      </c>
    </row>
    <row r="2865" spans="2:12" hidden="1">
      <c r="B2865">
        <f>IF(Tabelle1[[#This Row],[Datum]]&lt;1,"",YEAR(Tabelle1[[#This Row],[Datum]]))</f>
        <v>2032</v>
      </c>
      <c r="C2865">
        <f>IF(Tabelle1[[#This Row],[Datum]]&lt;1,"",MONTH(Tabelle1[[#This Row],[Datum]]))</f>
        <v>11</v>
      </c>
      <c r="D2865" t="str">
        <f>IF(Tabelle1[[#This Row],[Verdienst]]="","",_xlfn.ISOWEEKNUM(Tabelle1[[#This Row],[Datum]]))</f>
        <v/>
      </c>
      <c r="E2865" s="5">
        <v>48519</v>
      </c>
      <c r="F2865" s="4"/>
      <c r="G2865" s="4"/>
      <c r="I2865" s="6" t="str">
        <f>IF(Tabelle1[[#This Row],[Beginn]]&lt;1,"",IF(OR(Tabelle1[[#This Row],[Beginn]]="Urlaub",Tabelle1[[#This Row],[Beginn]]="Krank",Tabelle1[[#This Row],[Beginn]]="Feiertag"),8/24,Tabelle1[[#This Row],[Ende]]-Tabelle1[[#This Row],[Beginn]]-Tabelle1[[#This Row],[Pause]]))</f>
        <v/>
      </c>
      <c r="J2865" s="2" t="str">
        <f>IF(ISNUMBER(Tabelle1[[#This Row],[Stunde]]),IF(Tabelle1[[#This Row],[Stunde]]&gt;0,Tabelle1[[#This Row],[Stunde]]*$J$1*24,""),"")</f>
        <v/>
      </c>
      <c r="K2865" t="str">
        <f>IF(MOD(Tabelle1[[#This Row],[Datum]],7)=1,SUMIF(Tabelle1[Datum],"&lt;="&amp;Tabelle1[[#This Row],[Datum]],Tabelle1[Betrag]),"")</f>
        <v/>
      </c>
      <c r="L2865" s="6" t="str">
        <f>IF(MOD(Tabelle1[[#This Row],[Datum]],7)=1,SUMIF(Tabelle1[Datum],"&lt;="&amp;Tabelle1[[#This Row],[Datum]],Tabelle1[Stunde]),"")</f>
        <v/>
      </c>
    </row>
    <row r="2866" spans="2:12" hidden="1">
      <c r="B2866">
        <f>IF(Tabelle1[[#This Row],[Datum]]&lt;1,"",YEAR(Tabelle1[[#This Row],[Datum]]))</f>
        <v>2032</v>
      </c>
      <c r="C2866">
        <f>IF(Tabelle1[[#This Row],[Datum]]&lt;1,"",MONTH(Tabelle1[[#This Row],[Datum]]))</f>
        <v>11</v>
      </c>
      <c r="D2866" t="str">
        <f>IF(Tabelle1[[#This Row],[Verdienst]]="","",_xlfn.ISOWEEKNUM(Tabelle1[[#This Row],[Datum]]))</f>
        <v/>
      </c>
      <c r="E2866" s="5">
        <v>48520</v>
      </c>
      <c r="F2866" s="4"/>
      <c r="G2866" s="4"/>
      <c r="I2866" s="6" t="str">
        <f>IF(Tabelle1[[#This Row],[Beginn]]&lt;1,"",IF(OR(Tabelle1[[#This Row],[Beginn]]="Urlaub",Tabelle1[[#This Row],[Beginn]]="Krank",Tabelle1[[#This Row],[Beginn]]="Feiertag"),8/24,Tabelle1[[#This Row],[Ende]]-Tabelle1[[#This Row],[Beginn]]-Tabelle1[[#This Row],[Pause]]))</f>
        <v/>
      </c>
      <c r="J2866" s="2" t="str">
        <f>IF(ISNUMBER(Tabelle1[[#This Row],[Stunde]]),IF(Tabelle1[[#This Row],[Stunde]]&gt;0,Tabelle1[[#This Row],[Stunde]]*$J$1*24,""),"")</f>
        <v/>
      </c>
      <c r="K2866" t="str">
        <f>IF(MOD(Tabelle1[[#This Row],[Datum]],7)=1,SUMIF(Tabelle1[Datum],"&lt;="&amp;Tabelle1[[#This Row],[Datum]],Tabelle1[Betrag]),"")</f>
        <v/>
      </c>
      <c r="L2866" s="6" t="str">
        <f>IF(MOD(Tabelle1[[#This Row],[Datum]],7)=1,SUMIF(Tabelle1[Datum],"&lt;="&amp;Tabelle1[[#This Row],[Datum]],Tabelle1[Stunde]),"")</f>
        <v/>
      </c>
    </row>
    <row r="2867" spans="2:12" hidden="1">
      <c r="B2867">
        <f>IF(Tabelle1[[#This Row],[Datum]]&lt;1,"",YEAR(Tabelle1[[#This Row],[Datum]]))</f>
        <v>2032</v>
      </c>
      <c r="C2867">
        <f>IF(Tabelle1[[#This Row],[Datum]]&lt;1,"",MONTH(Tabelle1[[#This Row],[Datum]]))</f>
        <v>11</v>
      </c>
      <c r="D2867" t="str">
        <f>IF(Tabelle1[[#This Row],[Verdienst]]="","",_xlfn.ISOWEEKNUM(Tabelle1[[#This Row],[Datum]]))</f>
        <v/>
      </c>
      <c r="E2867" s="5">
        <v>48521</v>
      </c>
      <c r="F2867" s="4"/>
      <c r="G2867" s="4"/>
      <c r="I2867" s="6" t="str">
        <f>IF(Tabelle1[[#This Row],[Beginn]]&lt;1,"",IF(OR(Tabelle1[[#This Row],[Beginn]]="Urlaub",Tabelle1[[#This Row],[Beginn]]="Krank",Tabelle1[[#This Row],[Beginn]]="Feiertag"),8/24,Tabelle1[[#This Row],[Ende]]-Tabelle1[[#This Row],[Beginn]]-Tabelle1[[#This Row],[Pause]]))</f>
        <v/>
      </c>
      <c r="J2867" s="2" t="str">
        <f>IF(ISNUMBER(Tabelle1[[#This Row],[Stunde]]),IF(Tabelle1[[#This Row],[Stunde]]&gt;0,Tabelle1[[#This Row],[Stunde]]*$J$1*24,""),"")</f>
        <v/>
      </c>
      <c r="K2867" t="str">
        <f>IF(MOD(Tabelle1[[#This Row],[Datum]],7)=1,SUMIF(Tabelle1[Datum],"&lt;="&amp;Tabelle1[[#This Row],[Datum]],Tabelle1[Betrag]),"")</f>
        <v/>
      </c>
      <c r="L2867" s="6" t="str">
        <f>IF(MOD(Tabelle1[[#This Row],[Datum]],7)=1,SUMIF(Tabelle1[Datum],"&lt;="&amp;Tabelle1[[#This Row],[Datum]],Tabelle1[Stunde]),"")</f>
        <v/>
      </c>
    </row>
    <row r="2868" spans="2:12" hidden="1">
      <c r="B2868">
        <f>IF(Tabelle1[[#This Row],[Datum]]&lt;1,"",YEAR(Tabelle1[[#This Row],[Datum]]))</f>
        <v>2032</v>
      </c>
      <c r="C2868">
        <f>IF(Tabelle1[[#This Row],[Datum]]&lt;1,"",MONTH(Tabelle1[[#This Row],[Datum]]))</f>
        <v>11</v>
      </c>
      <c r="D2868" t="str">
        <f>IF(Tabelle1[[#This Row],[Verdienst]]="","",_xlfn.ISOWEEKNUM(Tabelle1[[#This Row],[Datum]]))</f>
        <v/>
      </c>
      <c r="E2868" s="5">
        <v>48522</v>
      </c>
      <c r="F2868" s="4"/>
      <c r="G2868" s="4"/>
      <c r="I2868" s="6" t="str">
        <f>IF(Tabelle1[[#This Row],[Beginn]]&lt;1,"",IF(OR(Tabelle1[[#This Row],[Beginn]]="Urlaub",Tabelle1[[#This Row],[Beginn]]="Krank",Tabelle1[[#This Row],[Beginn]]="Feiertag"),8/24,Tabelle1[[#This Row],[Ende]]-Tabelle1[[#This Row],[Beginn]]-Tabelle1[[#This Row],[Pause]]))</f>
        <v/>
      </c>
      <c r="J2868" s="2" t="str">
        <f>IF(ISNUMBER(Tabelle1[[#This Row],[Stunde]]),IF(Tabelle1[[#This Row],[Stunde]]&gt;0,Tabelle1[[#This Row],[Stunde]]*$J$1*24,""),"")</f>
        <v/>
      </c>
      <c r="K2868" t="str">
        <f>IF(MOD(Tabelle1[[#This Row],[Datum]],7)=1,SUMIF(Tabelle1[Datum],"&lt;="&amp;Tabelle1[[#This Row],[Datum]],Tabelle1[Betrag]),"")</f>
        <v/>
      </c>
      <c r="L2868" s="6" t="str">
        <f>IF(MOD(Tabelle1[[#This Row],[Datum]],7)=1,SUMIF(Tabelle1[Datum],"&lt;="&amp;Tabelle1[[#This Row],[Datum]],Tabelle1[Stunde]),"")</f>
        <v/>
      </c>
    </row>
    <row r="2869" spans="2:12" hidden="1">
      <c r="B2869">
        <f>IF(Tabelle1[[#This Row],[Datum]]&lt;1,"",YEAR(Tabelle1[[#This Row],[Datum]]))</f>
        <v>2032</v>
      </c>
      <c r="C2869">
        <f>IF(Tabelle1[[#This Row],[Datum]]&lt;1,"",MONTH(Tabelle1[[#This Row],[Datum]]))</f>
        <v>11</v>
      </c>
      <c r="D2869" t="str">
        <f>IF(Tabelle1[[#This Row],[Verdienst]]="","",_xlfn.ISOWEEKNUM(Tabelle1[[#This Row],[Datum]]))</f>
        <v/>
      </c>
      <c r="E2869" s="5">
        <v>48523</v>
      </c>
      <c r="F2869" s="4"/>
      <c r="G2869" s="4"/>
      <c r="I2869" s="6" t="str">
        <f>IF(Tabelle1[[#This Row],[Beginn]]&lt;1,"",IF(OR(Tabelle1[[#This Row],[Beginn]]="Urlaub",Tabelle1[[#This Row],[Beginn]]="Krank",Tabelle1[[#This Row],[Beginn]]="Feiertag"),8/24,Tabelle1[[#This Row],[Ende]]-Tabelle1[[#This Row],[Beginn]]-Tabelle1[[#This Row],[Pause]]))</f>
        <v/>
      </c>
      <c r="J2869" s="2" t="str">
        <f>IF(ISNUMBER(Tabelle1[[#This Row],[Stunde]]),IF(Tabelle1[[#This Row],[Stunde]]&gt;0,Tabelle1[[#This Row],[Stunde]]*$J$1*24,""),"")</f>
        <v/>
      </c>
      <c r="K2869" t="str">
        <f>IF(MOD(Tabelle1[[#This Row],[Datum]],7)=1,SUMIF(Tabelle1[Datum],"&lt;="&amp;Tabelle1[[#This Row],[Datum]],Tabelle1[Betrag]),"")</f>
        <v/>
      </c>
      <c r="L2869" s="6" t="str">
        <f>IF(MOD(Tabelle1[[#This Row],[Datum]],7)=1,SUMIF(Tabelle1[Datum],"&lt;="&amp;Tabelle1[[#This Row],[Datum]],Tabelle1[Stunde]),"")</f>
        <v/>
      </c>
    </row>
    <row r="2870" spans="2:12" hidden="1">
      <c r="B2870">
        <f>IF(Tabelle1[[#This Row],[Datum]]&lt;1,"",YEAR(Tabelle1[[#This Row],[Datum]]))</f>
        <v>2032</v>
      </c>
      <c r="C2870">
        <f>IF(Tabelle1[[#This Row],[Datum]]&lt;1,"",MONTH(Tabelle1[[#This Row],[Datum]]))</f>
        <v>11</v>
      </c>
      <c r="D2870" t="str">
        <f>IF(Tabelle1[[#This Row],[Verdienst]]="","",_xlfn.ISOWEEKNUM(Tabelle1[[#This Row],[Datum]]))</f>
        <v/>
      </c>
      <c r="E2870" s="5">
        <v>48524</v>
      </c>
      <c r="F2870" s="4"/>
      <c r="G2870" s="4"/>
      <c r="I2870" s="6" t="str">
        <f>IF(Tabelle1[[#This Row],[Beginn]]&lt;1,"",IF(OR(Tabelle1[[#This Row],[Beginn]]="Urlaub",Tabelle1[[#This Row],[Beginn]]="Krank",Tabelle1[[#This Row],[Beginn]]="Feiertag"),8/24,Tabelle1[[#This Row],[Ende]]-Tabelle1[[#This Row],[Beginn]]-Tabelle1[[#This Row],[Pause]]))</f>
        <v/>
      </c>
      <c r="J2870" s="2" t="str">
        <f>IF(ISNUMBER(Tabelle1[[#This Row],[Stunde]]),IF(Tabelle1[[#This Row],[Stunde]]&gt;0,Tabelle1[[#This Row],[Stunde]]*$J$1*24,""),"")</f>
        <v/>
      </c>
      <c r="K2870" t="str">
        <f>IF(MOD(Tabelle1[[#This Row],[Datum]],7)=1,SUMIF(Tabelle1[Datum],"&lt;="&amp;Tabelle1[[#This Row],[Datum]],Tabelle1[Betrag]),"")</f>
        <v/>
      </c>
      <c r="L2870" s="6" t="str">
        <f>IF(MOD(Tabelle1[[#This Row],[Datum]],7)=1,SUMIF(Tabelle1[Datum],"&lt;="&amp;Tabelle1[[#This Row],[Datum]],Tabelle1[Stunde]),"")</f>
        <v/>
      </c>
    </row>
    <row r="2871" spans="2:12" hidden="1">
      <c r="B2871">
        <f>IF(Tabelle1[[#This Row],[Datum]]&lt;1,"",YEAR(Tabelle1[[#This Row],[Datum]]))</f>
        <v>2032</v>
      </c>
      <c r="C2871">
        <f>IF(Tabelle1[[#This Row],[Datum]]&lt;1,"",MONTH(Tabelle1[[#This Row],[Datum]]))</f>
        <v>11</v>
      </c>
      <c r="D2871">
        <f>IF(Tabelle1[[#This Row],[Verdienst]]="","",_xlfn.ISOWEEKNUM(Tabelle1[[#This Row],[Datum]]))</f>
        <v>45</v>
      </c>
      <c r="E2871" s="5">
        <v>48525</v>
      </c>
      <c r="F2871" s="4"/>
      <c r="G2871" s="4"/>
      <c r="I2871" s="6" t="str">
        <f>IF(Tabelle1[[#This Row],[Beginn]]&lt;1,"",IF(OR(Tabelle1[[#This Row],[Beginn]]="Urlaub",Tabelle1[[#This Row],[Beginn]]="Krank",Tabelle1[[#This Row],[Beginn]]="Feiertag"),8/24,Tabelle1[[#This Row],[Ende]]-Tabelle1[[#This Row],[Beginn]]-Tabelle1[[#This Row],[Pause]]))</f>
        <v/>
      </c>
      <c r="J2871" s="2" t="str">
        <f>IF(ISNUMBER(Tabelle1[[#This Row],[Stunde]]),IF(Tabelle1[[#This Row],[Stunde]]&gt;0,Tabelle1[[#This Row],[Stunde]]*$J$1*24,""),"")</f>
        <v/>
      </c>
      <c r="K2871">
        <f>IF(MOD(Tabelle1[[#This Row],[Datum]],7)=1,SUMIF(Tabelle1[Datum],"&lt;="&amp;Tabelle1[[#This Row],[Datum]],Tabelle1[Betrag]),"")</f>
        <v>506.55999999999995</v>
      </c>
      <c r="L2871" s="6">
        <f>IF(MOD(Tabelle1[[#This Row],[Datum]],7)=1,SUMIF(Tabelle1[Datum],"&lt;="&amp;Tabelle1[[#This Row],[Datum]],Tabelle1[Stunde]),"")</f>
        <v>1.3333333333333333</v>
      </c>
    </row>
    <row r="2872" spans="2:12" hidden="1">
      <c r="B2872">
        <f>IF(Tabelle1[[#This Row],[Datum]]&lt;1,"",YEAR(Tabelle1[[#This Row],[Datum]]))</f>
        <v>2032</v>
      </c>
      <c r="C2872">
        <f>IF(Tabelle1[[#This Row],[Datum]]&lt;1,"",MONTH(Tabelle1[[#This Row],[Datum]]))</f>
        <v>11</v>
      </c>
      <c r="D2872" t="str">
        <f>IF(Tabelle1[[#This Row],[Verdienst]]="","",_xlfn.ISOWEEKNUM(Tabelle1[[#This Row],[Datum]]))</f>
        <v/>
      </c>
      <c r="E2872" s="5">
        <v>48526</v>
      </c>
      <c r="F2872" s="4"/>
      <c r="G2872" s="4"/>
      <c r="I2872" s="6" t="str">
        <f>IF(Tabelle1[[#This Row],[Beginn]]&lt;1,"",IF(OR(Tabelle1[[#This Row],[Beginn]]="Urlaub",Tabelle1[[#This Row],[Beginn]]="Krank",Tabelle1[[#This Row],[Beginn]]="Feiertag"),8/24,Tabelle1[[#This Row],[Ende]]-Tabelle1[[#This Row],[Beginn]]-Tabelle1[[#This Row],[Pause]]))</f>
        <v/>
      </c>
      <c r="J2872" s="2" t="str">
        <f>IF(ISNUMBER(Tabelle1[[#This Row],[Stunde]]),IF(Tabelle1[[#This Row],[Stunde]]&gt;0,Tabelle1[[#This Row],[Stunde]]*$J$1*24,""),"")</f>
        <v/>
      </c>
      <c r="K2872" t="str">
        <f>IF(MOD(Tabelle1[[#This Row],[Datum]],7)=1,SUMIF(Tabelle1[Datum],"&lt;="&amp;Tabelle1[[#This Row],[Datum]],Tabelle1[Betrag]),"")</f>
        <v/>
      </c>
      <c r="L2872" s="6" t="str">
        <f>IF(MOD(Tabelle1[[#This Row],[Datum]],7)=1,SUMIF(Tabelle1[Datum],"&lt;="&amp;Tabelle1[[#This Row],[Datum]],Tabelle1[Stunde]),"")</f>
        <v/>
      </c>
    </row>
    <row r="2873" spans="2:12" hidden="1">
      <c r="B2873">
        <f>IF(Tabelle1[[#This Row],[Datum]]&lt;1,"",YEAR(Tabelle1[[#This Row],[Datum]]))</f>
        <v>2032</v>
      </c>
      <c r="C2873">
        <f>IF(Tabelle1[[#This Row],[Datum]]&lt;1,"",MONTH(Tabelle1[[#This Row],[Datum]]))</f>
        <v>11</v>
      </c>
      <c r="D2873" t="str">
        <f>IF(Tabelle1[[#This Row],[Verdienst]]="","",_xlfn.ISOWEEKNUM(Tabelle1[[#This Row],[Datum]]))</f>
        <v/>
      </c>
      <c r="E2873" s="5">
        <v>48527</v>
      </c>
      <c r="F2873" s="4"/>
      <c r="G2873" s="4"/>
      <c r="I2873" s="6" t="str">
        <f>IF(Tabelle1[[#This Row],[Beginn]]&lt;1,"",IF(OR(Tabelle1[[#This Row],[Beginn]]="Urlaub",Tabelle1[[#This Row],[Beginn]]="Krank",Tabelle1[[#This Row],[Beginn]]="Feiertag"),8/24,Tabelle1[[#This Row],[Ende]]-Tabelle1[[#This Row],[Beginn]]-Tabelle1[[#This Row],[Pause]]))</f>
        <v/>
      </c>
      <c r="J2873" s="2" t="str">
        <f>IF(ISNUMBER(Tabelle1[[#This Row],[Stunde]]),IF(Tabelle1[[#This Row],[Stunde]]&gt;0,Tabelle1[[#This Row],[Stunde]]*$J$1*24,""),"")</f>
        <v/>
      </c>
      <c r="K2873" t="str">
        <f>IF(MOD(Tabelle1[[#This Row],[Datum]],7)=1,SUMIF(Tabelle1[Datum],"&lt;="&amp;Tabelle1[[#This Row],[Datum]],Tabelle1[Betrag]),"")</f>
        <v/>
      </c>
      <c r="L2873" s="6" t="str">
        <f>IF(MOD(Tabelle1[[#This Row],[Datum]],7)=1,SUMIF(Tabelle1[Datum],"&lt;="&amp;Tabelle1[[#This Row],[Datum]],Tabelle1[Stunde]),"")</f>
        <v/>
      </c>
    </row>
    <row r="2874" spans="2:12" hidden="1">
      <c r="B2874">
        <f>IF(Tabelle1[[#This Row],[Datum]]&lt;1,"",YEAR(Tabelle1[[#This Row],[Datum]]))</f>
        <v>2032</v>
      </c>
      <c r="C2874">
        <f>IF(Tabelle1[[#This Row],[Datum]]&lt;1,"",MONTH(Tabelle1[[#This Row],[Datum]]))</f>
        <v>11</v>
      </c>
      <c r="D2874" t="str">
        <f>IF(Tabelle1[[#This Row],[Verdienst]]="","",_xlfn.ISOWEEKNUM(Tabelle1[[#This Row],[Datum]]))</f>
        <v/>
      </c>
      <c r="E2874" s="5">
        <v>48528</v>
      </c>
      <c r="F2874" s="4"/>
      <c r="G2874" s="4"/>
      <c r="I2874" s="6" t="str">
        <f>IF(Tabelle1[[#This Row],[Beginn]]&lt;1,"",IF(OR(Tabelle1[[#This Row],[Beginn]]="Urlaub",Tabelle1[[#This Row],[Beginn]]="Krank",Tabelle1[[#This Row],[Beginn]]="Feiertag"),8/24,Tabelle1[[#This Row],[Ende]]-Tabelle1[[#This Row],[Beginn]]-Tabelle1[[#This Row],[Pause]]))</f>
        <v/>
      </c>
      <c r="J2874" s="2" t="str">
        <f>IF(ISNUMBER(Tabelle1[[#This Row],[Stunde]]),IF(Tabelle1[[#This Row],[Stunde]]&gt;0,Tabelle1[[#This Row],[Stunde]]*$J$1*24,""),"")</f>
        <v/>
      </c>
      <c r="K2874" t="str">
        <f>IF(MOD(Tabelle1[[#This Row],[Datum]],7)=1,SUMIF(Tabelle1[Datum],"&lt;="&amp;Tabelle1[[#This Row],[Datum]],Tabelle1[Betrag]),"")</f>
        <v/>
      </c>
      <c r="L2874" s="6" t="str">
        <f>IF(MOD(Tabelle1[[#This Row],[Datum]],7)=1,SUMIF(Tabelle1[Datum],"&lt;="&amp;Tabelle1[[#This Row],[Datum]],Tabelle1[Stunde]),"")</f>
        <v/>
      </c>
    </row>
    <row r="2875" spans="2:12" hidden="1">
      <c r="B2875">
        <f>IF(Tabelle1[[#This Row],[Datum]]&lt;1,"",YEAR(Tabelle1[[#This Row],[Datum]]))</f>
        <v>2032</v>
      </c>
      <c r="C2875">
        <f>IF(Tabelle1[[#This Row],[Datum]]&lt;1,"",MONTH(Tabelle1[[#This Row],[Datum]]))</f>
        <v>11</v>
      </c>
      <c r="D2875" t="str">
        <f>IF(Tabelle1[[#This Row],[Verdienst]]="","",_xlfn.ISOWEEKNUM(Tabelle1[[#This Row],[Datum]]))</f>
        <v/>
      </c>
      <c r="E2875" s="5">
        <v>48529</v>
      </c>
      <c r="F2875" s="4"/>
      <c r="G2875" s="4"/>
      <c r="I2875" s="6" t="str">
        <f>IF(Tabelle1[[#This Row],[Beginn]]&lt;1,"",IF(OR(Tabelle1[[#This Row],[Beginn]]="Urlaub",Tabelle1[[#This Row],[Beginn]]="Krank",Tabelle1[[#This Row],[Beginn]]="Feiertag"),8/24,Tabelle1[[#This Row],[Ende]]-Tabelle1[[#This Row],[Beginn]]-Tabelle1[[#This Row],[Pause]]))</f>
        <v/>
      </c>
      <c r="J2875" s="2" t="str">
        <f>IF(ISNUMBER(Tabelle1[[#This Row],[Stunde]]),IF(Tabelle1[[#This Row],[Stunde]]&gt;0,Tabelle1[[#This Row],[Stunde]]*$J$1*24,""),"")</f>
        <v/>
      </c>
      <c r="K2875" t="str">
        <f>IF(MOD(Tabelle1[[#This Row],[Datum]],7)=1,SUMIF(Tabelle1[Datum],"&lt;="&amp;Tabelle1[[#This Row],[Datum]],Tabelle1[Betrag]),"")</f>
        <v/>
      </c>
      <c r="L2875" s="6" t="str">
        <f>IF(MOD(Tabelle1[[#This Row],[Datum]],7)=1,SUMIF(Tabelle1[Datum],"&lt;="&amp;Tabelle1[[#This Row],[Datum]],Tabelle1[Stunde]),"")</f>
        <v/>
      </c>
    </row>
    <row r="2876" spans="2:12" hidden="1">
      <c r="B2876">
        <f>IF(Tabelle1[[#This Row],[Datum]]&lt;1,"",YEAR(Tabelle1[[#This Row],[Datum]]))</f>
        <v>2032</v>
      </c>
      <c r="C2876">
        <f>IF(Tabelle1[[#This Row],[Datum]]&lt;1,"",MONTH(Tabelle1[[#This Row],[Datum]]))</f>
        <v>11</v>
      </c>
      <c r="D2876" t="str">
        <f>IF(Tabelle1[[#This Row],[Verdienst]]="","",_xlfn.ISOWEEKNUM(Tabelle1[[#This Row],[Datum]]))</f>
        <v/>
      </c>
      <c r="E2876" s="5">
        <v>48530</v>
      </c>
      <c r="F2876" s="4"/>
      <c r="G2876" s="4"/>
      <c r="I2876" s="6" t="str">
        <f>IF(Tabelle1[[#This Row],[Beginn]]&lt;1,"",IF(OR(Tabelle1[[#This Row],[Beginn]]="Urlaub",Tabelle1[[#This Row],[Beginn]]="Krank",Tabelle1[[#This Row],[Beginn]]="Feiertag"),8/24,Tabelle1[[#This Row],[Ende]]-Tabelle1[[#This Row],[Beginn]]-Tabelle1[[#This Row],[Pause]]))</f>
        <v/>
      </c>
      <c r="J2876" s="2" t="str">
        <f>IF(ISNUMBER(Tabelle1[[#This Row],[Stunde]]),IF(Tabelle1[[#This Row],[Stunde]]&gt;0,Tabelle1[[#This Row],[Stunde]]*$J$1*24,""),"")</f>
        <v/>
      </c>
      <c r="K2876" t="str">
        <f>IF(MOD(Tabelle1[[#This Row],[Datum]],7)=1,SUMIF(Tabelle1[Datum],"&lt;="&amp;Tabelle1[[#This Row],[Datum]],Tabelle1[Betrag]),"")</f>
        <v/>
      </c>
      <c r="L2876" s="6" t="str">
        <f>IF(MOD(Tabelle1[[#This Row],[Datum]],7)=1,SUMIF(Tabelle1[Datum],"&lt;="&amp;Tabelle1[[#This Row],[Datum]],Tabelle1[Stunde]),"")</f>
        <v/>
      </c>
    </row>
    <row r="2877" spans="2:12" hidden="1">
      <c r="B2877">
        <f>IF(Tabelle1[[#This Row],[Datum]]&lt;1,"",YEAR(Tabelle1[[#This Row],[Datum]]))</f>
        <v>2032</v>
      </c>
      <c r="C2877">
        <f>IF(Tabelle1[[#This Row],[Datum]]&lt;1,"",MONTH(Tabelle1[[#This Row],[Datum]]))</f>
        <v>11</v>
      </c>
      <c r="D2877" t="str">
        <f>IF(Tabelle1[[#This Row],[Verdienst]]="","",_xlfn.ISOWEEKNUM(Tabelle1[[#This Row],[Datum]]))</f>
        <v/>
      </c>
      <c r="E2877" s="5">
        <v>48531</v>
      </c>
      <c r="F2877" s="4"/>
      <c r="G2877" s="4"/>
      <c r="I2877" s="6" t="str">
        <f>IF(Tabelle1[[#This Row],[Beginn]]&lt;1,"",IF(OR(Tabelle1[[#This Row],[Beginn]]="Urlaub",Tabelle1[[#This Row],[Beginn]]="Krank",Tabelle1[[#This Row],[Beginn]]="Feiertag"),8/24,Tabelle1[[#This Row],[Ende]]-Tabelle1[[#This Row],[Beginn]]-Tabelle1[[#This Row],[Pause]]))</f>
        <v/>
      </c>
      <c r="J2877" s="2" t="str">
        <f>IF(ISNUMBER(Tabelle1[[#This Row],[Stunde]]),IF(Tabelle1[[#This Row],[Stunde]]&gt;0,Tabelle1[[#This Row],[Stunde]]*$J$1*24,""),"")</f>
        <v/>
      </c>
      <c r="K2877" t="str">
        <f>IF(MOD(Tabelle1[[#This Row],[Datum]],7)=1,SUMIF(Tabelle1[Datum],"&lt;="&amp;Tabelle1[[#This Row],[Datum]],Tabelle1[Betrag]),"")</f>
        <v/>
      </c>
      <c r="L2877" s="6" t="str">
        <f>IF(MOD(Tabelle1[[#This Row],[Datum]],7)=1,SUMIF(Tabelle1[Datum],"&lt;="&amp;Tabelle1[[#This Row],[Datum]],Tabelle1[Stunde]),"")</f>
        <v/>
      </c>
    </row>
    <row r="2878" spans="2:12" hidden="1">
      <c r="B2878">
        <f>IF(Tabelle1[[#This Row],[Datum]]&lt;1,"",YEAR(Tabelle1[[#This Row],[Datum]]))</f>
        <v>2032</v>
      </c>
      <c r="C2878">
        <f>IF(Tabelle1[[#This Row],[Datum]]&lt;1,"",MONTH(Tabelle1[[#This Row],[Datum]]))</f>
        <v>11</v>
      </c>
      <c r="D2878">
        <f>IF(Tabelle1[[#This Row],[Verdienst]]="","",_xlfn.ISOWEEKNUM(Tabelle1[[#This Row],[Datum]]))</f>
        <v>46</v>
      </c>
      <c r="E2878" s="5">
        <v>48532</v>
      </c>
      <c r="F2878" s="4"/>
      <c r="G2878" s="4"/>
      <c r="I2878" s="6" t="str">
        <f>IF(Tabelle1[[#This Row],[Beginn]]&lt;1,"",IF(OR(Tabelle1[[#This Row],[Beginn]]="Urlaub",Tabelle1[[#This Row],[Beginn]]="Krank",Tabelle1[[#This Row],[Beginn]]="Feiertag"),8/24,Tabelle1[[#This Row],[Ende]]-Tabelle1[[#This Row],[Beginn]]-Tabelle1[[#This Row],[Pause]]))</f>
        <v/>
      </c>
      <c r="J2878" s="2" t="str">
        <f>IF(ISNUMBER(Tabelle1[[#This Row],[Stunde]]),IF(Tabelle1[[#This Row],[Stunde]]&gt;0,Tabelle1[[#This Row],[Stunde]]*$J$1*24,""),"")</f>
        <v/>
      </c>
      <c r="K2878">
        <f>IF(MOD(Tabelle1[[#This Row],[Datum]],7)=1,SUMIF(Tabelle1[Datum],"&lt;="&amp;Tabelle1[[#This Row],[Datum]],Tabelle1[Betrag]),"")</f>
        <v>506.55999999999995</v>
      </c>
      <c r="L2878" s="6">
        <f>IF(MOD(Tabelle1[[#This Row],[Datum]],7)=1,SUMIF(Tabelle1[Datum],"&lt;="&amp;Tabelle1[[#This Row],[Datum]],Tabelle1[Stunde]),"")</f>
        <v>1.3333333333333333</v>
      </c>
    </row>
    <row r="2879" spans="2:12" hidden="1">
      <c r="B2879">
        <f>IF(Tabelle1[[#This Row],[Datum]]&lt;1,"",YEAR(Tabelle1[[#This Row],[Datum]]))</f>
        <v>2032</v>
      </c>
      <c r="C2879">
        <f>IF(Tabelle1[[#This Row],[Datum]]&lt;1,"",MONTH(Tabelle1[[#This Row],[Datum]]))</f>
        <v>11</v>
      </c>
      <c r="D2879" t="str">
        <f>IF(Tabelle1[[#This Row],[Verdienst]]="","",_xlfn.ISOWEEKNUM(Tabelle1[[#This Row],[Datum]]))</f>
        <v/>
      </c>
      <c r="E2879" s="5">
        <v>48533</v>
      </c>
      <c r="F2879" s="4"/>
      <c r="G2879" s="4"/>
      <c r="I2879" s="6" t="str">
        <f>IF(Tabelle1[[#This Row],[Beginn]]&lt;1,"",IF(OR(Tabelle1[[#This Row],[Beginn]]="Urlaub",Tabelle1[[#This Row],[Beginn]]="Krank",Tabelle1[[#This Row],[Beginn]]="Feiertag"),8/24,Tabelle1[[#This Row],[Ende]]-Tabelle1[[#This Row],[Beginn]]-Tabelle1[[#This Row],[Pause]]))</f>
        <v/>
      </c>
      <c r="J2879" s="2" t="str">
        <f>IF(ISNUMBER(Tabelle1[[#This Row],[Stunde]]),IF(Tabelle1[[#This Row],[Stunde]]&gt;0,Tabelle1[[#This Row],[Stunde]]*$J$1*24,""),"")</f>
        <v/>
      </c>
      <c r="K2879" t="str">
        <f>IF(MOD(Tabelle1[[#This Row],[Datum]],7)=1,SUMIF(Tabelle1[Datum],"&lt;="&amp;Tabelle1[[#This Row],[Datum]],Tabelle1[Betrag]),"")</f>
        <v/>
      </c>
      <c r="L2879" s="6" t="str">
        <f>IF(MOD(Tabelle1[[#This Row],[Datum]],7)=1,SUMIF(Tabelle1[Datum],"&lt;="&amp;Tabelle1[[#This Row],[Datum]],Tabelle1[Stunde]),"")</f>
        <v/>
      </c>
    </row>
    <row r="2880" spans="2:12" hidden="1">
      <c r="B2880">
        <f>IF(Tabelle1[[#This Row],[Datum]]&lt;1,"",YEAR(Tabelle1[[#This Row],[Datum]]))</f>
        <v>2032</v>
      </c>
      <c r="C2880">
        <f>IF(Tabelle1[[#This Row],[Datum]]&lt;1,"",MONTH(Tabelle1[[#This Row],[Datum]]))</f>
        <v>11</v>
      </c>
      <c r="D2880" t="str">
        <f>IF(Tabelle1[[#This Row],[Verdienst]]="","",_xlfn.ISOWEEKNUM(Tabelle1[[#This Row],[Datum]]))</f>
        <v/>
      </c>
      <c r="E2880" s="5">
        <v>48534</v>
      </c>
      <c r="F2880" s="4"/>
      <c r="G2880" s="4"/>
      <c r="I2880" s="6" t="str">
        <f>IF(Tabelle1[[#This Row],[Beginn]]&lt;1,"",IF(OR(Tabelle1[[#This Row],[Beginn]]="Urlaub",Tabelle1[[#This Row],[Beginn]]="Krank",Tabelle1[[#This Row],[Beginn]]="Feiertag"),8/24,Tabelle1[[#This Row],[Ende]]-Tabelle1[[#This Row],[Beginn]]-Tabelle1[[#This Row],[Pause]]))</f>
        <v/>
      </c>
      <c r="J2880" s="2" t="str">
        <f>IF(ISNUMBER(Tabelle1[[#This Row],[Stunde]]),IF(Tabelle1[[#This Row],[Stunde]]&gt;0,Tabelle1[[#This Row],[Stunde]]*$J$1*24,""),"")</f>
        <v/>
      </c>
      <c r="K2880" t="str">
        <f>IF(MOD(Tabelle1[[#This Row],[Datum]],7)=1,SUMIF(Tabelle1[Datum],"&lt;="&amp;Tabelle1[[#This Row],[Datum]],Tabelle1[Betrag]),"")</f>
        <v/>
      </c>
      <c r="L2880" s="6" t="str">
        <f>IF(MOD(Tabelle1[[#This Row],[Datum]],7)=1,SUMIF(Tabelle1[Datum],"&lt;="&amp;Tabelle1[[#This Row],[Datum]],Tabelle1[Stunde]),"")</f>
        <v/>
      </c>
    </row>
    <row r="2881" spans="2:12" hidden="1">
      <c r="B2881">
        <f>IF(Tabelle1[[#This Row],[Datum]]&lt;1,"",YEAR(Tabelle1[[#This Row],[Datum]]))</f>
        <v>2032</v>
      </c>
      <c r="C2881">
        <f>IF(Tabelle1[[#This Row],[Datum]]&lt;1,"",MONTH(Tabelle1[[#This Row],[Datum]]))</f>
        <v>11</v>
      </c>
      <c r="D2881" t="str">
        <f>IF(Tabelle1[[#This Row],[Verdienst]]="","",_xlfn.ISOWEEKNUM(Tabelle1[[#This Row],[Datum]]))</f>
        <v/>
      </c>
      <c r="E2881" s="5">
        <v>48535</v>
      </c>
      <c r="F2881" s="4"/>
      <c r="G2881" s="4"/>
      <c r="I2881" s="6" t="str">
        <f>IF(Tabelle1[[#This Row],[Beginn]]&lt;1,"",IF(OR(Tabelle1[[#This Row],[Beginn]]="Urlaub",Tabelle1[[#This Row],[Beginn]]="Krank",Tabelle1[[#This Row],[Beginn]]="Feiertag"),8/24,Tabelle1[[#This Row],[Ende]]-Tabelle1[[#This Row],[Beginn]]-Tabelle1[[#This Row],[Pause]]))</f>
        <v/>
      </c>
      <c r="J2881" s="2" t="str">
        <f>IF(ISNUMBER(Tabelle1[[#This Row],[Stunde]]),IF(Tabelle1[[#This Row],[Stunde]]&gt;0,Tabelle1[[#This Row],[Stunde]]*$J$1*24,""),"")</f>
        <v/>
      </c>
      <c r="K2881" t="str">
        <f>IF(MOD(Tabelle1[[#This Row],[Datum]],7)=1,SUMIF(Tabelle1[Datum],"&lt;="&amp;Tabelle1[[#This Row],[Datum]],Tabelle1[Betrag]),"")</f>
        <v/>
      </c>
      <c r="L2881" s="6" t="str">
        <f>IF(MOD(Tabelle1[[#This Row],[Datum]],7)=1,SUMIF(Tabelle1[Datum],"&lt;="&amp;Tabelle1[[#This Row],[Datum]],Tabelle1[Stunde]),"")</f>
        <v/>
      </c>
    </row>
    <row r="2882" spans="2:12" hidden="1">
      <c r="B2882">
        <f>IF(Tabelle1[[#This Row],[Datum]]&lt;1,"",YEAR(Tabelle1[[#This Row],[Datum]]))</f>
        <v>2032</v>
      </c>
      <c r="C2882">
        <f>IF(Tabelle1[[#This Row],[Datum]]&lt;1,"",MONTH(Tabelle1[[#This Row],[Datum]]))</f>
        <v>11</v>
      </c>
      <c r="D2882" t="str">
        <f>IF(Tabelle1[[#This Row],[Verdienst]]="","",_xlfn.ISOWEEKNUM(Tabelle1[[#This Row],[Datum]]))</f>
        <v/>
      </c>
      <c r="E2882" s="5">
        <v>48536</v>
      </c>
      <c r="F2882" s="4"/>
      <c r="G2882" s="4"/>
      <c r="I2882" s="6" t="str">
        <f>IF(Tabelle1[[#This Row],[Beginn]]&lt;1,"",IF(OR(Tabelle1[[#This Row],[Beginn]]="Urlaub",Tabelle1[[#This Row],[Beginn]]="Krank",Tabelle1[[#This Row],[Beginn]]="Feiertag"),8/24,Tabelle1[[#This Row],[Ende]]-Tabelle1[[#This Row],[Beginn]]-Tabelle1[[#This Row],[Pause]]))</f>
        <v/>
      </c>
      <c r="J2882" s="2" t="str">
        <f>IF(ISNUMBER(Tabelle1[[#This Row],[Stunde]]),IF(Tabelle1[[#This Row],[Stunde]]&gt;0,Tabelle1[[#This Row],[Stunde]]*$J$1*24,""),"")</f>
        <v/>
      </c>
      <c r="K2882" t="str">
        <f>IF(MOD(Tabelle1[[#This Row],[Datum]],7)=1,SUMIF(Tabelle1[Datum],"&lt;="&amp;Tabelle1[[#This Row],[Datum]],Tabelle1[Betrag]),"")</f>
        <v/>
      </c>
      <c r="L2882" s="6" t="str">
        <f>IF(MOD(Tabelle1[[#This Row],[Datum]],7)=1,SUMIF(Tabelle1[Datum],"&lt;="&amp;Tabelle1[[#This Row],[Datum]],Tabelle1[Stunde]),"")</f>
        <v/>
      </c>
    </row>
    <row r="2883" spans="2:12" hidden="1">
      <c r="B2883">
        <f>IF(Tabelle1[[#This Row],[Datum]]&lt;1,"",YEAR(Tabelle1[[#This Row],[Datum]]))</f>
        <v>2032</v>
      </c>
      <c r="C2883">
        <f>IF(Tabelle1[[#This Row],[Datum]]&lt;1,"",MONTH(Tabelle1[[#This Row],[Datum]]))</f>
        <v>11</v>
      </c>
      <c r="D2883" t="str">
        <f>IF(Tabelle1[[#This Row],[Verdienst]]="","",_xlfn.ISOWEEKNUM(Tabelle1[[#This Row],[Datum]]))</f>
        <v/>
      </c>
      <c r="E2883" s="5">
        <v>48537</v>
      </c>
      <c r="F2883" s="4"/>
      <c r="G2883" s="4"/>
      <c r="I2883" s="6" t="str">
        <f>IF(Tabelle1[[#This Row],[Beginn]]&lt;1,"",IF(OR(Tabelle1[[#This Row],[Beginn]]="Urlaub",Tabelle1[[#This Row],[Beginn]]="Krank",Tabelle1[[#This Row],[Beginn]]="Feiertag"),8/24,Tabelle1[[#This Row],[Ende]]-Tabelle1[[#This Row],[Beginn]]-Tabelle1[[#This Row],[Pause]]))</f>
        <v/>
      </c>
      <c r="J2883" s="2" t="str">
        <f>IF(ISNUMBER(Tabelle1[[#This Row],[Stunde]]),IF(Tabelle1[[#This Row],[Stunde]]&gt;0,Tabelle1[[#This Row],[Stunde]]*$J$1*24,""),"")</f>
        <v/>
      </c>
      <c r="K2883" t="str">
        <f>IF(MOD(Tabelle1[[#This Row],[Datum]],7)=1,SUMIF(Tabelle1[Datum],"&lt;="&amp;Tabelle1[[#This Row],[Datum]],Tabelle1[Betrag]),"")</f>
        <v/>
      </c>
      <c r="L2883" s="6" t="str">
        <f>IF(MOD(Tabelle1[[#This Row],[Datum]],7)=1,SUMIF(Tabelle1[Datum],"&lt;="&amp;Tabelle1[[#This Row],[Datum]],Tabelle1[Stunde]),"")</f>
        <v/>
      </c>
    </row>
    <row r="2884" spans="2:12" hidden="1">
      <c r="B2884">
        <f>IF(Tabelle1[[#This Row],[Datum]]&lt;1,"",YEAR(Tabelle1[[#This Row],[Datum]]))</f>
        <v>2032</v>
      </c>
      <c r="C2884">
        <f>IF(Tabelle1[[#This Row],[Datum]]&lt;1,"",MONTH(Tabelle1[[#This Row],[Datum]]))</f>
        <v>11</v>
      </c>
      <c r="D2884" t="str">
        <f>IF(Tabelle1[[#This Row],[Verdienst]]="","",_xlfn.ISOWEEKNUM(Tabelle1[[#This Row],[Datum]]))</f>
        <v/>
      </c>
      <c r="E2884" s="5">
        <v>48538</v>
      </c>
      <c r="F2884" s="4"/>
      <c r="G2884" s="4"/>
      <c r="I2884" s="6" t="str">
        <f>IF(Tabelle1[[#This Row],[Beginn]]&lt;1,"",IF(OR(Tabelle1[[#This Row],[Beginn]]="Urlaub",Tabelle1[[#This Row],[Beginn]]="Krank",Tabelle1[[#This Row],[Beginn]]="Feiertag"),8/24,Tabelle1[[#This Row],[Ende]]-Tabelle1[[#This Row],[Beginn]]-Tabelle1[[#This Row],[Pause]]))</f>
        <v/>
      </c>
      <c r="J2884" s="2" t="str">
        <f>IF(ISNUMBER(Tabelle1[[#This Row],[Stunde]]),IF(Tabelle1[[#This Row],[Stunde]]&gt;0,Tabelle1[[#This Row],[Stunde]]*$J$1*24,""),"")</f>
        <v/>
      </c>
      <c r="K2884" t="str">
        <f>IF(MOD(Tabelle1[[#This Row],[Datum]],7)=1,SUMIF(Tabelle1[Datum],"&lt;="&amp;Tabelle1[[#This Row],[Datum]],Tabelle1[Betrag]),"")</f>
        <v/>
      </c>
      <c r="L2884" s="6" t="str">
        <f>IF(MOD(Tabelle1[[#This Row],[Datum]],7)=1,SUMIF(Tabelle1[Datum],"&lt;="&amp;Tabelle1[[#This Row],[Datum]],Tabelle1[Stunde]),"")</f>
        <v/>
      </c>
    </row>
    <row r="2885" spans="2:12" hidden="1">
      <c r="B2885">
        <f>IF(Tabelle1[[#This Row],[Datum]]&lt;1,"",YEAR(Tabelle1[[#This Row],[Datum]]))</f>
        <v>2032</v>
      </c>
      <c r="C2885">
        <f>IF(Tabelle1[[#This Row],[Datum]]&lt;1,"",MONTH(Tabelle1[[#This Row],[Datum]]))</f>
        <v>11</v>
      </c>
      <c r="D2885">
        <f>IF(Tabelle1[[#This Row],[Verdienst]]="","",_xlfn.ISOWEEKNUM(Tabelle1[[#This Row],[Datum]]))</f>
        <v>47</v>
      </c>
      <c r="E2885" s="5">
        <v>48539</v>
      </c>
      <c r="F2885" s="4"/>
      <c r="G2885" s="4"/>
      <c r="I2885" s="6" t="str">
        <f>IF(Tabelle1[[#This Row],[Beginn]]&lt;1,"",IF(OR(Tabelle1[[#This Row],[Beginn]]="Urlaub",Tabelle1[[#This Row],[Beginn]]="Krank",Tabelle1[[#This Row],[Beginn]]="Feiertag"),8/24,Tabelle1[[#This Row],[Ende]]-Tabelle1[[#This Row],[Beginn]]-Tabelle1[[#This Row],[Pause]]))</f>
        <v/>
      </c>
      <c r="J2885" s="2" t="str">
        <f>IF(ISNUMBER(Tabelle1[[#This Row],[Stunde]]),IF(Tabelle1[[#This Row],[Stunde]]&gt;0,Tabelle1[[#This Row],[Stunde]]*$J$1*24,""),"")</f>
        <v/>
      </c>
      <c r="K2885">
        <f>IF(MOD(Tabelle1[[#This Row],[Datum]],7)=1,SUMIF(Tabelle1[Datum],"&lt;="&amp;Tabelle1[[#This Row],[Datum]],Tabelle1[Betrag]),"")</f>
        <v>506.55999999999995</v>
      </c>
      <c r="L2885" s="6">
        <f>IF(MOD(Tabelle1[[#This Row],[Datum]],7)=1,SUMIF(Tabelle1[Datum],"&lt;="&amp;Tabelle1[[#This Row],[Datum]],Tabelle1[Stunde]),"")</f>
        <v>1.3333333333333333</v>
      </c>
    </row>
    <row r="2886" spans="2:12" hidden="1">
      <c r="B2886">
        <f>IF(Tabelle1[[#This Row],[Datum]]&lt;1,"",YEAR(Tabelle1[[#This Row],[Datum]]))</f>
        <v>2032</v>
      </c>
      <c r="C2886">
        <f>IF(Tabelle1[[#This Row],[Datum]]&lt;1,"",MONTH(Tabelle1[[#This Row],[Datum]]))</f>
        <v>11</v>
      </c>
      <c r="D2886" t="str">
        <f>IF(Tabelle1[[#This Row],[Verdienst]]="","",_xlfn.ISOWEEKNUM(Tabelle1[[#This Row],[Datum]]))</f>
        <v/>
      </c>
      <c r="E2886" s="5">
        <v>48540</v>
      </c>
      <c r="F2886" s="4"/>
      <c r="G2886" s="4"/>
      <c r="I2886" s="6" t="str">
        <f>IF(Tabelle1[[#This Row],[Beginn]]&lt;1,"",IF(OR(Tabelle1[[#This Row],[Beginn]]="Urlaub",Tabelle1[[#This Row],[Beginn]]="Krank",Tabelle1[[#This Row],[Beginn]]="Feiertag"),8/24,Tabelle1[[#This Row],[Ende]]-Tabelle1[[#This Row],[Beginn]]-Tabelle1[[#This Row],[Pause]]))</f>
        <v/>
      </c>
      <c r="J2886" s="2" t="str">
        <f>IF(ISNUMBER(Tabelle1[[#This Row],[Stunde]]),IF(Tabelle1[[#This Row],[Stunde]]&gt;0,Tabelle1[[#This Row],[Stunde]]*$J$1*24,""),"")</f>
        <v/>
      </c>
      <c r="K2886" t="str">
        <f>IF(MOD(Tabelle1[[#This Row],[Datum]],7)=1,SUMIF(Tabelle1[Datum],"&lt;="&amp;Tabelle1[[#This Row],[Datum]],Tabelle1[Betrag]),"")</f>
        <v/>
      </c>
      <c r="L2886" s="6" t="str">
        <f>IF(MOD(Tabelle1[[#This Row],[Datum]],7)=1,SUMIF(Tabelle1[Datum],"&lt;="&amp;Tabelle1[[#This Row],[Datum]],Tabelle1[Stunde]),"")</f>
        <v/>
      </c>
    </row>
    <row r="2887" spans="2:12" hidden="1">
      <c r="B2887">
        <f>IF(Tabelle1[[#This Row],[Datum]]&lt;1,"",YEAR(Tabelle1[[#This Row],[Datum]]))</f>
        <v>2032</v>
      </c>
      <c r="C2887">
        <f>IF(Tabelle1[[#This Row],[Datum]]&lt;1,"",MONTH(Tabelle1[[#This Row],[Datum]]))</f>
        <v>11</v>
      </c>
      <c r="D2887" t="str">
        <f>IF(Tabelle1[[#This Row],[Verdienst]]="","",_xlfn.ISOWEEKNUM(Tabelle1[[#This Row],[Datum]]))</f>
        <v/>
      </c>
      <c r="E2887" s="5">
        <v>48541</v>
      </c>
      <c r="F2887" s="4"/>
      <c r="G2887" s="4"/>
      <c r="I2887" s="6" t="str">
        <f>IF(Tabelle1[[#This Row],[Beginn]]&lt;1,"",IF(OR(Tabelle1[[#This Row],[Beginn]]="Urlaub",Tabelle1[[#This Row],[Beginn]]="Krank",Tabelle1[[#This Row],[Beginn]]="Feiertag"),8/24,Tabelle1[[#This Row],[Ende]]-Tabelle1[[#This Row],[Beginn]]-Tabelle1[[#This Row],[Pause]]))</f>
        <v/>
      </c>
      <c r="J2887" s="2" t="str">
        <f>IF(ISNUMBER(Tabelle1[[#This Row],[Stunde]]),IF(Tabelle1[[#This Row],[Stunde]]&gt;0,Tabelle1[[#This Row],[Stunde]]*$J$1*24,""),"")</f>
        <v/>
      </c>
      <c r="K2887" t="str">
        <f>IF(MOD(Tabelle1[[#This Row],[Datum]],7)=1,SUMIF(Tabelle1[Datum],"&lt;="&amp;Tabelle1[[#This Row],[Datum]],Tabelle1[Betrag]),"")</f>
        <v/>
      </c>
      <c r="L2887" s="6" t="str">
        <f>IF(MOD(Tabelle1[[#This Row],[Datum]],7)=1,SUMIF(Tabelle1[Datum],"&lt;="&amp;Tabelle1[[#This Row],[Datum]],Tabelle1[Stunde]),"")</f>
        <v/>
      </c>
    </row>
    <row r="2888" spans="2:12" hidden="1">
      <c r="B2888">
        <f>IF(Tabelle1[[#This Row],[Datum]]&lt;1,"",YEAR(Tabelle1[[#This Row],[Datum]]))</f>
        <v>2032</v>
      </c>
      <c r="C2888">
        <f>IF(Tabelle1[[#This Row],[Datum]]&lt;1,"",MONTH(Tabelle1[[#This Row],[Datum]]))</f>
        <v>11</v>
      </c>
      <c r="D2888" t="str">
        <f>IF(Tabelle1[[#This Row],[Verdienst]]="","",_xlfn.ISOWEEKNUM(Tabelle1[[#This Row],[Datum]]))</f>
        <v/>
      </c>
      <c r="E2888" s="5">
        <v>48542</v>
      </c>
      <c r="F2888" s="4"/>
      <c r="G2888" s="4"/>
      <c r="I2888" s="6" t="str">
        <f>IF(Tabelle1[[#This Row],[Beginn]]&lt;1,"",IF(OR(Tabelle1[[#This Row],[Beginn]]="Urlaub",Tabelle1[[#This Row],[Beginn]]="Krank",Tabelle1[[#This Row],[Beginn]]="Feiertag"),8/24,Tabelle1[[#This Row],[Ende]]-Tabelle1[[#This Row],[Beginn]]-Tabelle1[[#This Row],[Pause]]))</f>
        <v/>
      </c>
      <c r="J2888" s="2" t="str">
        <f>IF(ISNUMBER(Tabelle1[[#This Row],[Stunde]]),IF(Tabelle1[[#This Row],[Stunde]]&gt;0,Tabelle1[[#This Row],[Stunde]]*$J$1*24,""),"")</f>
        <v/>
      </c>
      <c r="K2888" t="str">
        <f>IF(MOD(Tabelle1[[#This Row],[Datum]],7)=1,SUMIF(Tabelle1[Datum],"&lt;="&amp;Tabelle1[[#This Row],[Datum]],Tabelle1[Betrag]),"")</f>
        <v/>
      </c>
      <c r="L2888" s="6" t="str">
        <f>IF(MOD(Tabelle1[[#This Row],[Datum]],7)=1,SUMIF(Tabelle1[Datum],"&lt;="&amp;Tabelle1[[#This Row],[Datum]],Tabelle1[Stunde]),"")</f>
        <v/>
      </c>
    </row>
    <row r="2889" spans="2:12" hidden="1">
      <c r="B2889">
        <f>IF(Tabelle1[[#This Row],[Datum]]&lt;1,"",YEAR(Tabelle1[[#This Row],[Datum]]))</f>
        <v>2032</v>
      </c>
      <c r="C2889">
        <f>IF(Tabelle1[[#This Row],[Datum]]&lt;1,"",MONTH(Tabelle1[[#This Row],[Datum]]))</f>
        <v>11</v>
      </c>
      <c r="D2889" t="str">
        <f>IF(Tabelle1[[#This Row],[Verdienst]]="","",_xlfn.ISOWEEKNUM(Tabelle1[[#This Row],[Datum]]))</f>
        <v/>
      </c>
      <c r="E2889" s="5">
        <v>48543</v>
      </c>
      <c r="F2889" s="4"/>
      <c r="G2889" s="4"/>
      <c r="I2889" s="6" t="str">
        <f>IF(Tabelle1[[#This Row],[Beginn]]&lt;1,"",IF(OR(Tabelle1[[#This Row],[Beginn]]="Urlaub",Tabelle1[[#This Row],[Beginn]]="Krank",Tabelle1[[#This Row],[Beginn]]="Feiertag"),8/24,Tabelle1[[#This Row],[Ende]]-Tabelle1[[#This Row],[Beginn]]-Tabelle1[[#This Row],[Pause]]))</f>
        <v/>
      </c>
      <c r="J2889" s="2" t="str">
        <f>IF(ISNUMBER(Tabelle1[[#This Row],[Stunde]]),IF(Tabelle1[[#This Row],[Stunde]]&gt;0,Tabelle1[[#This Row],[Stunde]]*$J$1*24,""),"")</f>
        <v/>
      </c>
      <c r="K2889" t="str">
        <f>IF(MOD(Tabelle1[[#This Row],[Datum]],7)=1,SUMIF(Tabelle1[Datum],"&lt;="&amp;Tabelle1[[#This Row],[Datum]],Tabelle1[Betrag]),"")</f>
        <v/>
      </c>
      <c r="L2889" s="6" t="str">
        <f>IF(MOD(Tabelle1[[#This Row],[Datum]],7)=1,SUMIF(Tabelle1[Datum],"&lt;="&amp;Tabelle1[[#This Row],[Datum]],Tabelle1[Stunde]),"")</f>
        <v/>
      </c>
    </row>
    <row r="2890" spans="2:12" hidden="1">
      <c r="B2890">
        <f>IF(Tabelle1[[#This Row],[Datum]]&lt;1,"",YEAR(Tabelle1[[#This Row],[Datum]]))</f>
        <v>2032</v>
      </c>
      <c r="C2890">
        <f>IF(Tabelle1[[#This Row],[Datum]]&lt;1,"",MONTH(Tabelle1[[#This Row],[Datum]]))</f>
        <v>11</v>
      </c>
      <c r="D2890" t="str">
        <f>IF(Tabelle1[[#This Row],[Verdienst]]="","",_xlfn.ISOWEEKNUM(Tabelle1[[#This Row],[Datum]]))</f>
        <v/>
      </c>
      <c r="E2890" s="5">
        <v>48544</v>
      </c>
      <c r="F2890" s="4"/>
      <c r="G2890" s="4"/>
      <c r="I2890" s="6" t="str">
        <f>IF(Tabelle1[[#This Row],[Beginn]]&lt;1,"",IF(OR(Tabelle1[[#This Row],[Beginn]]="Urlaub",Tabelle1[[#This Row],[Beginn]]="Krank",Tabelle1[[#This Row],[Beginn]]="Feiertag"),8/24,Tabelle1[[#This Row],[Ende]]-Tabelle1[[#This Row],[Beginn]]-Tabelle1[[#This Row],[Pause]]))</f>
        <v/>
      </c>
      <c r="J2890" s="2" t="str">
        <f>IF(ISNUMBER(Tabelle1[[#This Row],[Stunde]]),IF(Tabelle1[[#This Row],[Stunde]]&gt;0,Tabelle1[[#This Row],[Stunde]]*$J$1*24,""),"")</f>
        <v/>
      </c>
      <c r="K2890" t="str">
        <f>IF(MOD(Tabelle1[[#This Row],[Datum]],7)=1,SUMIF(Tabelle1[Datum],"&lt;="&amp;Tabelle1[[#This Row],[Datum]],Tabelle1[Betrag]),"")</f>
        <v/>
      </c>
      <c r="L2890" s="6" t="str">
        <f>IF(MOD(Tabelle1[[#This Row],[Datum]],7)=1,SUMIF(Tabelle1[Datum],"&lt;="&amp;Tabelle1[[#This Row],[Datum]],Tabelle1[Stunde]),"")</f>
        <v/>
      </c>
    </row>
    <row r="2891" spans="2:12" hidden="1">
      <c r="B2891">
        <f>IF(Tabelle1[[#This Row],[Datum]]&lt;1,"",YEAR(Tabelle1[[#This Row],[Datum]]))</f>
        <v>2032</v>
      </c>
      <c r="C2891">
        <f>IF(Tabelle1[[#This Row],[Datum]]&lt;1,"",MONTH(Tabelle1[[#This Row],[Datum]]))</f>
        <v>11</v>
      </c>
      <c r="D2891" t="str">
        <f>IF(Tabelle1[[#This Row],[Verdienst]]="","",_xlfn.ISOWEEKNUM(Tabelle1[[#This Row],[Datum]]))</f>
        <v/>
      </c>
      <c r="E2891" s="5">
        <v>48545</v>
      </c>
      <c r="F2891" s="4"/>
      <c r="G2891" s="4"/>
      <c r="I2891" s="6" t="str">
        <f>IF(Tabelle1[[#This Row],[Beginn]]&lt;1,"",IF(OR(Tabelle1[[#This Row],[Beginn]]="Urlaub",Tabelle1[[#This Row],[Beginn]]="Krank",Tabelle1[[#This Row],[Beginn]]="Feiertag"),8/24,Tabelle1[[#This Row],[Ende]]-Tabelle1[[#This Row],[Beginn]]-Tabelle1[[#This Row],[Pause]]))</f>
        <v/>
      </c>
      <c r="J2891" s="2" t="str">
        <f>IF(ISNUMBER(Tabelle1[[#This Row],[Stunde]]),IF(Tabelle1[[#This Row],[Stunde]]&gt;0,Tabelle1[[#This Row],[Stunde]]*$J$1*24,""),"")</f>
        <v/>
      </c>
      <c r="K2891" t="str">
        <f>IF(MOD(Tabelle1[[#This Row],[Datum]],7)=1,SUMIF(Tabelle1[Datum],"&lt;="&amp;Tabelle1[[#This Row],[Datum]],Tabelle1[Betrag]),"")</f>
        <v/>
      </c>
      <c r="L2891" s="6" t="str">
        <f>IF(MOD(Tabelle1[[#This Row],[Datum]],7)=1,SUMIF(Tabelle1[Datum],"&lt;="&amp;Tabelle1[[#This Row],[Datum]],Tabelle1[Stunde]),"")</f>
        <v/>
      </c>
    </row>
    <row r="2892" spans="2:12" hidden="1">
      <c r="B2892">
        <f>IF(Tabelle1[[#This Row],[Datum]]&lt;1,"",YEAR(Tabelle1[[#This Row],[Datum]]))</f>
        <v>2032</v>
      </c>
      <c r="C2892">
        <f>IF(Tabelle1[[#This Row],[Datum]]&lt;1,"",MONTH(Tabelle1[[#This Row],[Datum]]))</f>
        <v>11</v>
      </c>
      <c r="D2892">
        <f>IF(Tabelle1[[#This Row],[Verdienst]]="","",_xlfn.ISOWEEKNUM(Tabelle1[[#This Row],[Datum]]))</f>
        <v>48</v>
      </c>
      <c r="E2892" s="5">
        <v>48546</v>
      </c>
      <c r="F2892" s="4"/>
      <c r="G2892" s="4"/>
      <c r="I2892" s="6" t="str">
        <f>IF(Tabelle1[[#This Row],[Beginn]]&lt;1,"",IF(OR(Tabelle1[[#This Row],[Beginn]]="Urlaub",Tabelle1[[#This Row],[Beginn]]="Krank",Tabelle1[[#This Row],[Beginn]]="Feiertag"),8/24,Tabelle1[[#This Row],[Ende]]-Tabelle1[[#This Row],[Beginn]]-Tabelle1[[#This Row],[Pause]]))</f>
        <v/>
      </c>
      <c r="J2892" s="2" t="str">
        <f>IF(ISNUMBER(Tabelle1[[#This Row],[Stunde]]),IF(Tabelle1[[#This Row],[Stunde]]&gt;0,Tabelle1[[#This Row],[Stunde]]*$J$1*24,""),"")</f>
        <v/>
      </c>
      <c r="K2892">
        <f>IF(MOD(Tabelle1[[#This Row],[Datum]],7)=1,SUMIF(Tabelle1[Datum],"&lt;="&amp;Tabelle1[[#This Row],[Datum]],Tabelle1[Betrag]),"")</f>
        <v>506.55999999999995</v>
      </c>
      <c r="L2892" s="6">
        <f>IF(MOD(Tabelle1[[#This Row],[Datum]],7)=1,SUMIF(Tabelle1[Datum],"&lt;="&amp;Tabelle1[[#This Row],[Datum]],Tabelle1[Stunde]),"")</f>
        <v>1.3333333333333333</v>
      </c>
    </row>
    <row r="2893" spans="2:12" hidden="1">
      <c r="B2893">
        <f>IF(Tabelle1[[#This Row],[Datum]]&lt;1,"",YEAR(Tabelle1[[#This Row],[Datum]]))</f>
        <v>2032</v>
      </c>
      <c r="C2893">
        <f>IF(Tabelle1[[#This Row],[Datum]]&lt;1,"",MONTH(Tabelle1[[#This Row],[Datum]]))</f>
        <v>11</v>
      </c>
      <c r="D2893" t="str">
        <f>IF(Tabelle1[[#This Row],[Verdienst]]="","",_xlfn.ISOWEEKNUM(Tabelle1[[#This Row],[Datum]]))</f>
        <v/>
      </c>
      <c r="E2893" s="5">
        <v>48547</v>
      </c>
      <c r="F2893" s="4"/>
      <c r="G2893" s="4"/>
      <c r="I2893" s="6" t="str">
        <f>IF(Tabelle1[[#This Row],[Beginn]]&lt;1,"",IF(OR(Tabelle1[[#This Row],[Beginn]]="Urlaub",Tabelle1[[#This Row],[Beginn]]="Krank",Tabelle1[[#This Row],[Beginn]]="Feiertag"),8/24,Tabelle1[[#This Row],[Ende]]-Tabelle1[[#This Row],[Beginn]]-Tabelle1[[#This Row],[Pause]]))</f>
        <v/>
      </c>
      <c r="J2893" s="2" t="str">
        <f>IF(ISNUMBER(Tabelle1[[#This Row],[Stunde]]),IF(Tabelle1[[#This Row],[Stunde]]&gt;0,Tabelle1[[#This Row],[Stunde]]*$J$1*24,""),"")</f>
        <v/>
      </c>
      <c r="K2893" t="str">
        <f>IF(MOD(Tabelle1[[#This Row],[Datum]],7)=1,SUMIF(Tabelle1[Datum],"&lt;="&amp;Tabelle1[[#This Row],[Datum]],Tabelle1[Betrag]),"")</f>
        <v/>
      </c>
      <c r="L2893" s="6" t="str">
        <f>IF(MOD(Tabelle1[[#This Row],[Datum]],7)=1,SUMIF(Tabelle1[Datum],"&lt;="&amp;Tabelle1[[#This Row],[Datum]],Tabelle1[Stunde]),"")</f>
        <v/>
      </c>
    </row>
    <row r="2894" spans="2:12" hidden="1">
      <c r="B2894">
        <f>IF(Tabelle1[[#This Row],[Datum]]&lt;1,"",YEAR(Tabelle1[[#This Row],[Datum]]))</f>
        <v>2032</v>
      </c>
      <c r="C2894">
        <f>IF(Tabelle1[[#This Row],[Datum]]&lt;1,"",MONTH(Tabelle1[[#This Row],[Datum]]))</f>
        <v>11</v>
      </c>
      <c r="D2894" t="str">
        <f>IF(Tabelle1[[#This Row],[Verdienst]]="","",_xlfn.ISOWEEKNUM(Tabelle1[[#This Row],[Datum]]))</f>
        <v/>
      </c>
      <c r="E2894" s="5">
        <v>48548</v>
      </c>
      <c r="F2894" s="4"/>
      <c r="G2894" s="4"/>
      <c r="I2894" s="6" t="str">
        <f>IF(Tabelle1[[#This Row],[Beginn]]&lt;1,"",IF(OR(Tabelle1[[#This Row],[Beginn]]="Urlaub",Tabelle1[[#This Row],[Beginn]]="Krank",Tabelle1[[#This Row],[Beginn]]="Feiertag"),8/24,Tabelle1[[#This Row],[Ende]]-Tabelle1[[#This Row],[Beginn]]-Tabelle1[[#This Row],[Pause]]))</f>
        <v/>
      </c>
      <c r="J2894" s="2" t="str">
        <f>IF(ISNUMBER(Tabelle1[[#This Row],[Stunde]]),IF(Tabelle1[[#This Row],[Stunde]]&gt;0,Tabelle1[[#This Row],[Stunde]]*$J$1*24,""),"")</f>
        <v/>
      </c>
      <c r="K2894" t="str">
        <f>IF(MOD(Tabelle1[[#This Row],[Datum]],7)=1,SUMIF(Tabelle1[Datum],"&lt;="&amp;Tabelle1[[#This Row],[Datum]],Tabelle1[Betrag]),"")</f>
        <v/>
      </c>
      <c r="L2894" s="6" t="str">
        <f>IF(MOD(Tabelle1[[#This Row],[Datum]],7)=1,SUMIF(Tabelle1[Datum],"&lt;="&amp;Tabelle1[[#This Row],[Datum]],Tabelle1[Stunde]),"")</f>
        <v/>
      </c>
    </row>
    <row r="2895" spans="2:12" hidden="1">
      <c r="B2895">
        <f>IF(Tabelle1[[#This Row],[Datum]]&lt;1,"",YEAR(Tabelle1[[#This Row],[Datum]]))</f>
        <v>2032</v>
      </c>
      <c r="C2895">
        <f>IF(Tabelle1[[#This Row],[Datum]]&lt;1,"",MONTH(Tabelle1[[#This Row],[Datum]]))</f>
        <v>12</v>
      </c>
      <c r="D2895" t="str">
        <f>IF(Tabelle1[[#This Row],[Verdienst]]="","",_xlfn.ISOWEEKNUM(Tabelle1[[#This Row],[Datum]]))</f>
        <v/>
      </c>
      <c r="E2895" s="5">
        <v>48549</v>
      </c>
      <c r="F2895" s="4"/>
      <c r="G2895" s="4"/>
      <c r="I2895" s="6" t="str">
        <f>IF(Tabelle1[[#This Row],[Beginn]]&lt;1,"",IF(OR(Tabelle1[[#This Row],[Beginn]]="Urlaub",Tabelle1[[#This Row],[Beginn]]="Krank",Tabelle1[[#This Row],[Beginn]]="Feiertag"),8/24,Tabelle1[[#This Row],[Ende]]-Tabelle1[[#This Row],[Beginn]]-Tabelle1[[#This Row],[Pause]]))</f>
        <v/>
      </c>
      <c r="J2895" s="2" t="str">
        <f>IF(ISNUMBER(Tabelle1[[#This Row],[Stunde]]),IF(Tabelle1[[#This Row],[Stunde]]&gt;0,Tabelle1[[#This Row],[Stunde]]*$J$1*24,""),"")</f>
        <v/>
      </c>
      <c r="K2895" t="str">
        <f>IF(MOD(Tabelle1[[#This Row],[Datum]],7)=1,SUMIF(Tabelle1[Datum],"&lt;="&amp;Tabelle1[[#This Row],[Datum]],Tabelle1[Betrag]),"")</f>
        <v/>
      </c>
      <c r="L2895" s="6" t="str">
        <f>IF(MOD(Tabelle1[[#This Row],[Datum]],7)=1,SUMIF(Tabelle1[Datum],"&lt;="&amp;Tabelle1[[#This Row],[Datum]],Tabelle1[Stunde]),"")</f>
        <v/>
      </c>
    </row>
    <row r="2896" spans="2:12" hidden="1">
      <c r="B2896">
        <f>IF(Tabelle1[[#This Row],[Datum]]&lt;1,"",YEAR(Tabelle1[[#This Row],[Datum]]))</f>
        <v>2032</v>
      </c>
      <c r="C2896">
        <f>IF(Tabelle1[[#This Row],[Datum]]&lt;1,"",MONTH(Tabelle1[[#This Row],[Datum]]))</f>
        <v>12</v>
      </c>
      <c r="D2896" t="str">
        <f>IF(Tabelle1[[#This Row],[Verdienst]]="","",_xlfn.ISOWEEKNUM(Tabelle1[[#This Row],[Datum]]))</f>
        <v/>
      </c>
      <c r="E2896" s="5">
        <v>48550</v>
      </c>
      <c r="F2896" s="4"/>
      <c r="G2896" s="4"/>
      <c r="I2896" s="6" t="str">
        <f>IF(Tabelle1[[#This Row],[Beginn]]&lt;1,"",IF(OR(Tabelle1[[#This Row],[Beginn]]="Urlaub",Tabelle1[[#This Row],[Beginn]]="Krank",Tabelle1[[#This Row],[Beginn]]="Feiertag"),8/24,Tabelle1[[#This Row],[Ende]]-Tabelle1[[#This Row],[Beginn]]-Tabelle1[[#This Row],[Pause]]))</f>
        <v/>
      </c>
      <c r="J2896" s="2" t="str">
        <f>IF(ISNUMBER(Tabelle1[[#This Row],[Stunde]]),IF(Tabelle1[[#This Row],[Stunde]]&gt;0,Tabelle1[[#This Row],[Stunde]]*$J$1*24,""),"")</f>
        <v/>
      </c>
      <c r="K2896" t="str">
        <f>IF(MOD(Tabelle1[[#This Row],[Datum]],7)=1,SUMIF(Tabelle1[Datum],"&lt;="&amp;Tabelle1[[#This Row],[Datum]],Tabelle1[Betrag]),"")</f>
        <v/>
      </c>
      <c r="L2896" s="6" t="str">
        <f>IF(MOD(Tabelle1[[#This Row],[Datum]],7)=1,SUMIF(Tabelle1[Datum],"&lt;="&amp;Tabelle1[[#This Row],[Datum]],Tabelle1[Stunde]),"")</f>
        <v/>
      </c>
    </row>
    <row r="2897" spans="2:12" hidden="1">
      <c r="B2897">
        <f>IF(Tabelle1[[#This Row],[Datum]]&lt;1,"",YEAR(Tabelle1[[#This Row],[Datum]]))</f>
        <v>2032</v>
      </c>
      <c r="C2897">
        <f>IF(Tabelle1[[#This Row],[Datum]]&lt;1,"",MONTH(Tabelle1[[#This Row],[Datum]]))</f>
        <v>12</v>
      </c>
      <c r="D2897" t="str">
        <f>IF(Tabelle1[[#This Row],[Verdienst]]="","",_xlfn.ISOWEEKNUM(Tabelle1[[#This Row],[Datum]]))</f>
        <v/>
      </c>
      <c r="E2897" s="5">
        <v>48551</v>
      </c>
      <c r="F2897" s="4"/>
      <c r="G2897" s="4"/>
      <c r="I2897" s="6" t="str">
        <f>IF(Tabelle1[[#This Row],[Beginn]]&lt;1,"",IF(OR(Tabelle1[[#This Row],[Beginn]]="Urlaub",Tabelle1[[#This Row],[Beginn]]="Krank",Tabelle1[[#This Row],[Beginn]]="Feiertag"),8/24,Tabelle1[[#This Row],[Ende]]-Tabelle1[[#This Row],[Beginn]]-Tabelle1[[#This Row],[Pause]]))</f>
        <v/>
      </c>
      <c r="J2897" s="2" t="str">
        <f>IF(ISNUMBER(Tabelle1[[#This Row],[Stunde]]),IF(Tabelle1[[#This Row],[Stunde]]&gt;0,Tabelle1[[#This Row],[Stunde]]*$J$1*24,""),"")</f>
        <v/>
      </c>
      <c r="K2897" t="str">
        <f>IF(MOD(Tabelle1[[#This Row],[Datum]],7)=1,SUMIF(Tabelle1[Datum],"&lt;="&amp;Tabelle1[[#This Row],[Datum]],Tabelle1[Betrag]),"")</f>
        <v/>
      </c>
      <c r="L2897" s="6" t="str">
        <f>IF(MOD(Tabelle1[[#This Row],[Datum]],7)=1,SUMIF(Tabelle1[Datum],"&lt;="&amp;Tabelle1[[#This Row],[Datum]],Tabelle1[Stunde]),"")</f>
        <v/>
      </c>
    </row>
    <row r="2898" spans="2:12" hidden="1">
      <c r="B2898">
        <f>IF(Tabelle1[[#This Row],[Datum]]&lt;1,"",YEAR(Tabelle1[[#This Row],[Datum]]))</f>
        <v>2032</v>
      </c>
      <c r="C2898">
        <f>IF(Tabelle1[[#This Row],[Datum]]&lt;1,"",MONTH(Tabelle1[[#This Row],[Datum]]))</f>
        <v>12</v>
      </c>
      <c r="D2898" t="str">
        <f>IF(Tabelle1[[#This Row],[Verdienst]]="","",_xlfn.ISOWEEKNUM(Tabelle1[[#This Row],[Datum]]))</f>
        <v/>
      </c>
      <c r="E2898" s="5">
        <v>48552</v>
      </c>
      <c r="F2898" s="4"/>
      <c r="G2898" s="4"/>
      <c r="I2898" s="6" t="str">
        <f>IF(Tabelle1[[#This Row],[Beginn]]&lt;1,"",IF(OR(Tabelle1[[#This Row],[Beginn]]="Urlaub",Tabelle1[[#This Row],[Beginn]]="Krank",Tabelle1[[#This Row],[Beginn]]="Feiertag"),8/24,Tabelle1[[#This Row],[Ende]]-Tabelle1[[#This Row],[Beginn]]-Tabelle1[[#This Row],[Pause]]))</f>
        <v/>
      </c>
      <c r="J2898" s="2" t="str">
        <f>IF(ISNUMBER(Tabelle1[[#This Row],[Stunde]]),IF(Tabelle1[[#This Row],[Stunde]]&gt;0,Tabelle1[[#This Row],[Stunde]]*$J$1*24,""),"")</f>
        <v/>
      </c>
      <c r="K2898" t="str">
        <f>IF(MOD(Tabelle1[[#This Row],[Datum]],7)=1,SUMIF(Tabelle1[Datum],"&lt;="&amp;Tabelle1[[#This Row],[Datum]],Tabelle1[Betrag]),"")</f>
        <v/>
      </c>
      <c r="L2898" s="6" t="str">
        <f>IF(MOD(Tabelle1[[#This Row],[Datum]],7)=1,SUMIF(Tabelle1[Datum],"&lt;="&amp;Tabelle1[[#This Row],[Datum]],Tabelle1[Stunde]),"")</f>
        <v/>
      </c>
    </row>
    <row r="2899" spans="2:12" hidden="1">
      <c r="B2899">
        <f>IF(Tabelle1[[#This Row],[Datum]]&lt;1,"",YEAR(Tabelle1[[#This Row],[Datum]]))</f>
        <v>2032</v>
      </c>
      <c r="C2899">
        <f>IF(Tabelle1[[#This Row],[Datum]]&lt;1,"",MONTH(Tabelle1[[#This Row],[Datum]]))</f>
        <v>12</v>
      </c>
      <c r="D2899">
        <f>IF(Tabelle1[[#This Row],[Verdienst]]="","",_xlfn.ISOWEEKNUM(Tabelle1[[#This Row],[Datum]]))</f>
        <v>49</v>
      </c>
      <c r="E2899" s="5">
        <v>48553</v>
      </c>
      <c r="F2899" s="4"/>
      <c r="G2899" s="4"/>
      <c r="I2899" s="6" t="str">
        <f>IF(Tabelle1[[#This Row],[Beginn]]&lt;1,"",IF(OR(Tabelle1[[#This Row],[Beginn]]="Urlaub",Tabelle1[[#This Row],[Beginn]]="Krank",Tabelle1[[#This Row],[Beginn]]="Feiertag"),8/24,Tabelle1[[#This Row],[Ende]]-Tabelle1[[#This Row],[Beginn]]-Tabelle1[[#This Row],[Pause]]))</f>
        <v/>
      </c>
      <c r="J2899" s="2" t="str">
        <f>IF(ISNUMBER(Tabelle1[[#This Row],[Stunde]]),IF(Tabelle1[[#This Row],[Stunde]]&gt;0,Tabelle1[[#This Row],[Stunde]]*$J$1*24,""),"")</f>
        <v/>
      </c>
      <c r="K2899">
        <f>IF(MOD(Tabelle1[[#This Row],[Datum]],7)=1,SUMIF(Tabelle1[Datum],"&lt;="&amp;Tabelle1[[#This Row],[Datum]],Tabelle1[Betrag]),"")</f>
        <v>506.55999999999995</v>
      </c>
      <c r="L2899" s="6">
        <f>IF(MOD(Tabelle1[[#This Row],[Datum]],7)=1,SUMIF(Tabelle1[Datum],"&lt;="&amp;Tabelle1[[#This Row],[Datum]],Tabelle1[Stunde]),"")</f>
        <v>1.3333333333333333</v>
      </c>
    </row>
    <row r="2900" spans="2:12" hidden="1">
      <c r="B2900">
        <f>IF(Tabelle1[[#This Row],[Datum]]&lt;1,"",YEAR(Tabelle1[[#This Row],[Datum]]))</f>
        <v>2032</v>
      </c>
      <c r="C2900">
        <f>IF(Tabelle1[[#This Row],[Datum]]&lt;1,"",MONTH(Tabelle1[[#This Row],[Datum]]))</f>
        <v>12</v>
      </c>
      <c r="D2900" t="str">
        <f>IF(Tabelle1[[#This Row],[Verdienst]]="","",_xlfn.ISOWEEKNUM(Tabelle1[[#This Row],[Datum]]))</f>
        <v/>
      </c>
      <c r="E2900" s="5">
        <v>48554</v>
      </c>
      <c r="F2900" s="4"/>
      <c r="G2900" s="4"/>
      <c r="I2900" s="6" t="str">
        <f>IF(Tabelle1[[#This Row],[Beginn]]&lt;1,"",IF(OR(Tabelle1[[#This Row],[Beginn]]="Urlaub",Tabelle1[[#This Row],[Beginn]]="Krank",Tabelle1[[#This Row],[Beginn]]="Feiertag"),8/24,Tabelle1[[#This Row],[Ende]]-Tabelle1[[#This Row],[Beginn]]-Tabelle1[[#This Row],[Pause]]))</f>
        <v/>
      </c>
      <c r="J2900" s="2" t="str">
        <f>IF(ISNUMBER(Tabelle1[[#This Row],[Stunde]]),IF(Tabelle1[[#This Row],[Stunde]]&gt;0,Tabelle1[[#This Row],[Stunde]]*$J$1*24,""),"")</f>
        <v/>
      </c>
      <c r="K2900" t="str">
        <f>IF(MOD(Tabelle1[[#This Row],[Datum]],7)=1,SUMIF(Tabelle1[Datum],"&lt;="&amp;Tabelle1[[#This Row],[Datum]],Tabelle1[Betrag]),"")</f>
        <v/>
      </c>
      <c r="L2900" s="6" t="str">
        <f>IF(MOD(Tabelle1[[#This Row],[Datum]],7)=1,SUMIF(Tabelle1[Datum],"&lt;="&amp;Tabelle1[[#This Row],[Datum]],Tabelle1[Stunde]),"")</f>
        <v/>
      </c>
    </row>
    <row r="2901" spans="2:12" hidden="1">
      <c r="B2901">
        <f>IF(Tabelle1[[#This Row],[Datum]]&lt;1,"",YEAR(Tabelle1[[#This Row],[Datum]]))</f>
        <v>2032</v>
      </c>
      <c r="C2901">
        <f>IF(Tabelle1[[#This Row],[Datum]]&lt;1,"",MONTH(Tabelle1[[#This Row],[Datum]]))</f>
        <v>12</v>
      </c>
      <c r="D2901" t="str">
        <f>IF(Tabelle1[[#This Row],[Verdienst]]="","",_xlfn.ISOWEEKNUM(Tabelle1[[#This Row],[Datum]]))</f>
        <v/>
      </c>
      <c r="E2901" s="5">
        <v>48555</v>
      </c>
      <c r="F2901" s="4"/>
      <c r="G2901" s="4"/>
      <c r="I2901" s="6" t="str">
        <f>IF(Tabelle1[[#This Row],[Beginn]]&lt;1,"",IF(OR(Tabelle1[[#This Row],[Beginn]]="Urlaub",Tabelle1[[#This Row],[Beginn]]="Krank",Tabelle1[[#This Row],[Beginn]]="Feiertag"),8/24,Tabelle1[[#This Row],[Ende]]-Tabelle1[[#This Row],[Beginn]]-Tabelle1[[#This Row],[Pause]]))</f>
        <v/>
      </c>
      <c r="J2901" s="2" t="str">
        <f>IF(ISNUMBER(Tabelle1[[#This Row],[Stunde]]),IF(Tabelle1[[#This Row],[Stunde]]&gt;0,Tabelle1[[#This Row],[Stunde]]*$J$1*24,""),"")</f>
        <v/>
      </c>
      <c r="K2901" t="str">
        <f>IF(MOD(Tabelle1[[#This Row],[Datum]],7)=1,SUMIF(Tabelle1[Datum],"&lt;="&amp;Tabelle1[[#This Row],[Datum]],Tabelle1[Betrag]),"")</f>
        <v/>
      </c>
      <c r="L2901" s="6" t="str">
        <f>IF(MOD(Tabelle1[[#This Row],[Datum]],7)=1,SUMIF(Tabelle1[Datum],"&lt;="&amp;Tabelle1[[#This Row],[Datum]],Tabelle1[Stunde]),"")</f>
        <v/>
      </c>
    </row>
    <row r="2902" spans="2:12" hidden="1">
      <c r="B2902">
        <f>IF(Tabelle1[[#This Row],[Datum]]&lt;1,"",YEAR(Tabelle1[[#This Row],[Datum]]))</f>
        <v>2032</v>
      </c>
      <c r="C2902">
        <f>IF(Tabelle1[[#This Row],[Datum]]&lt;1,"",MONTH(Tabelle1[[#This Row],[Datum]]))</f>
        <v>12</v>
      </c>
      <c r="D2902" t="str">
        <f>IF(Tabelle1[[#This Row],[Verdienst]]="","",_xlfn.ISOWEEKNUM(Tabelle1[[#This Row],[Datum]]))</f>
        <v/>
      </c>
      <c r="E2902" s="5">
        <v>48556</v>
      </c>
      <c r="F2902" s="4"/>
      <c r="G2902" s="4"/>
      <c r="I2902" s="6" t="str">
        <f>IF(Tabelle1[[#This Row],[Beginn]]&lt;1,"",IF(OR(Tabelle1[[#This Row],[Beginn]]="Urlaub",Tabelle1[[#This Row],[Beginn]]="Krank",Tabelle1[[#This Row],[Beginn]]="Feiertag"),8/24,Tabelle1[[#This Row],[Ende]]-Tabelle1[[#This Row],[Beginn]]-Tabelle1[[#This Row],[Pause]]))</f>
        <v/>
      </c>
      <c r="J2902" s="2" t="str">
        <f>IF(ISNUMBER(Tabelle1[[#This Row],[Stunde]]),IF(Tabelle1[[#This Row],[Stunde]]&gt;0,Tabelle1[[#This Row],[Stunde]]*$J$1*24,""),"")</f>
        <v/>
      </c>
      <c r="K2902" t="str">
        <f>IF(MOD(Tabelle1[[#This Row],[Datum]],7)=1,SUMIF(Tabelle1[Datum],"&lt;="&amp;Tabelle1[[#This Row],[Datum]],Tabelle1[Betrag]),"")</f>
        <v/>
      </c>
      <c r="L2902" s="6" t="str">
        <f>IF(MOD(Tabelle1[[#This Row],[Datum]],7)=1,SUMIF(Tabelle1[Datum],"&lt;="&amp;Tabelle1[[#This Row],[Datum]],Tabelle1[Stunde]),"")</f>
        <v/>
      </c>
    </row>
    <row r="2903" spans="2:12" hidden="1">
      <c r="B2903">
        <f>IF(Tabelle1[[#This Row],[Datum]]&lt;1,"",YEAR(Tabelle1[[#This Row],[Datum]]))</f>
        <v>2032</v>
      </c>
      <c r="C2903">
        <f>IF(Tabelle1[[#This Row],[Datum]]&lt;1,"",MONTH(Tabelle1[[#This Row],[Datum]]))</f>
        <v>12</v>
      </c>
      <c r="D2903" t="str">
        <f>IF(Tabelle1[[#This Row],[Verdienst]]="","",_xlfn.ISOWEEKNUM(Tabelle1[[#This Row],[Datum]]))</f>
        <v/>
      </c>
      <c r="E2903" s="5">
        <v>48557</v>
      </c>
      <c r="F2903" s="4"/>
      <c r="G2903" s="4"/>
      <c r="I2903" s="6" t="str">
        <f>IF(Tabelle1[[#This Row],[Beginn]]&lt;1,"",IF(OR(Tabelle1[[#This Row],[Beginn]]="Urlaub",Tabelle1[[#This Row],[Beginn]]="Krank",Tabelle1[[#This Row],[Beginn]]="Feiertag"),8/24,Tabelle1[[#This Row],[Ende]]-Tabelle1[[#This Row],[Beginn]]-Tabelle1[[#This Row],[Pause]]))</f>
        <v/>
      </c>
      <c r="J2903" s="2" t="str">
        <f>IF(ISNUMBER(Tabelle1[[#This Row],[Stunde]]),IF(Tabelle1[[#This Row],[Stunde]]&gt;0,Tabelle1[[#This Row],[Stunde]]*$J$1*24,""),"")</f>
        <v/>
      </c>
      <c r="K2903" t="str">
        <f>IF(MOD(Tabelle1[[#This Row],[Datum]],7)=1,SUMIF(Tabelle1[Datum],"&lt;="&amp;Tabelle1[[#This Row],[Datum]],Tabelle1[Betrag]),"")</f>
        <v/>
      </c>
      <c r="L2903" s="6" t="str">
        <f>IF(MOD(Tabelle1[[#This Row],[Datum]],7)=1,SUMIF(Tabelle1[Datum],"&lt;="&amp;Tabelle1[[#This Row],[Datum]],Tabelle1[Stunde]),"")</f>
        <v/>
      </c>
    </row>
    <row r="2904" spans="2:12" hidden="1">
      <c r="B2904">
        <f>IF(Tabelle1[[#This Row],[Datum]]&lt;1,"",YEAR(Tabelle1[[#This Row],[Datum]]))</f>
        <v>2032</v>
      </c>
      <c r="C2904">
        <f>IF(Tabelle1[[#This Row],[Datum]]&lt;1,"",MONTH(Tabelle1[[#This Row],[Datum]]))</f>
        <v>12</v>
      </c>
      <c r="D2904" t="str">
        <f>IF(Tabelle1[[#This Row],[Verdienst]]="","",_xlfn.ISOWEEKNUM(Tabelle1[[#This Row],[Datum]]))</f>
        <v/>
      </c>
      <c r="E2904" s="5">
        <v>48558</v>
      </c>
      <c r="F2904" s="4"/>
      <c r="G2904" s="4"/>
      <c r="I2904" s="6" t="str">
        <f>IF(Tabelle1[[#This Row],[Beginn]]&lt;1,"",IF(OR(Tabelle1[[#This Row],[Beginn]]="Urlaub",Tabelle1[[#This Row],[Beginn]]="Krank",Tabelle1[[#This Row],[Beginn]]="Feiertag"),8/24,Tabelle1[[#This Row],[Ende]]-Tabelle1[[#This Row],[Beginn]]-Tabelle1[[#This Row],[Pause]]))</f>
        <v/>
      </c>
      <c r="J2904" s="2" t="str">
        <f>IF(ISNUMBER(Tabelle1[[#This Row],[Stunde]]),IF(Tabelle1[[#This Row],[Stunde]]&gt;0,Tabelle1[[#This Row],[Stunde]]*$J$1*24,""),"")</f>
        <v/>
      </c>
      <c r="K2904" t="str">
        <f>IF(MOD(Tabelle1[[#This Row],[Datum]],7)=1,SUMIF(Tabelle1[Datum],"&lt;="&amp;Tabelle1[[#This Row],[Datum]],Tabelle1[Betrag]),"")</f>
        <v/>
      </c>
      <c r="L2904" s="6" t="str">
        <f>IF(MOD(Tabelle1[[#This Row],[Datum]],7)=1,SUMIF(Tabelle1[Datum],"&lt;="&amp;Tabelle1[[#This Row],[Datum]],Tabelle1[Stunde]),"")</f>
        <v/>
      </c>
    </row>
    <row r="2905" spans="2:12" hidden="1">
      <c r="B2905">
        <f>IF(Tabelle1[[#This Row],[Datum]]&lt;1,"",YEAR(Tabelle1[[#This Row],[Datum]]))</f>
        <v>2032</v>
      </c>
      <c r="C2905">
        <f>IF(Tabelle1[[#This Row],[Datum]]&lt;1,"",MONTH(Tabelle1[[#This Row],[Datum]]))</f>
        <v>12</v>
      </c>
      <c r="D2905" t="str">
        <f>IF(Tabelle1[[#This Row],[Verdienst]]="","",_xlfn.ISOWEEKNUM(Tabelle1[[#This Row],[Datum]]))</f>
        <v/>
      </c>
      <c r="E2905" s="5">
        <v>48559</v>
      </c>
      <c r="F2905" s="4"/>
      <c r="G2905" s="4"/>
      <c r="I2905" s="6" t="str">
        <f>IF(Tabelle1[[#This Row],[Beginn]]&lt;1,"",IF(OR(Tabelle1[[#This Row],[Beginn]]="Urlaub",Tabelle1[[#This Row],[Beginn]]="Krank",Tabelle1[[#This Row],[Beginn]]="Feiertag"),8/24,Tabelle1[[#This Row],[Ende]]-Tabelle1[[#This Row],[Beginn]]-Tabelle1[[#This Row],[Pause]]))</f>
        <v/>
      </c>
      <c r="J2905" s="2" t="str">
        <f>IF(ISNUMBER(Tabelle1[[#This Row],[Stunde]]),IF(Tabelle1[[#This Row],[Stunde]]&gt;0,Tabelle1[[#This Row],[Stunde]]*$J$1*24,""),"")</f>
        <v/>
      </c>
      <c r="K2905" t="str">
        <f>IF(MOD(Tabelle1[[#This Row],[Datum]],7)=1,SUMIF(Tabelle1[Datum],"&lt;="&amp;Tabelle1[[#This Row],[Datum]],Tabelle1[Betrag]),"")</f>
        <v/>
      </c>
      <c r="L2905" s="6" t="str">
        <f>IF(MOD(Tabelle1[[#This Row],[Datum]],7)=1,SUMIF(Tabelle1[Datum],"&lt;="&amp;Tabelle1[[#This Row],[Datum]],Tabelle1[Stunde]),"")</f>
        <v/>
      </c>
    </row>
    <row r="2906" spans="2:12" hidden="1">
      <c r="B2906">
        <f>IF(Tabelle1[[#This Row],[Datum]]&lt;1,"",YEAR(Tabelle1[[#This Row],[Datum]]))</f>
        <v>2032</v>
      </c>
      <c r="C2906">
        <f>IF(Tabelle1[[#This Row],[Datum]]&lt;1,"",MONTH(Tabelle1[[#This Row],[Datum]]))</f>
        <v>12</v>
      </c>
      <c r="D2906">
        <f>IF(Tabelle1[[#This Row],[Verdienst]]="","",_xlfn.ISOWEEKNUM(Tabelle1[[#This Row],[Datum]]))</f>
        <v>50</v>
      </c>
      <c r="E2906" s="5">
        <v>48560</v>
      </c>
      <c r="F2906" s="4"/>
      <c r="G2906" s="4"/>
      <c r="I2906" s="6" t="str">
        <f>IF(Tabelle1[[#This Row],[Beginn]]&lt;1,"",IF(OR(Tabelle1[[#This Row],[Beginn]]="Urlaub",Tabelle1[[#This Row],[Beginn]]="Krank",Tabelle1[[#This Row],[Beginn]]="Feiertag"),8/24,Tabelle1[[#This Row],[Ende]]-Tabelle1[[#This Row],[Beginn]]-Tabelle1[[#This Row],[Pause]]))</f>
        <v/>
      </c>
      <c r="J2906" s="2" t="str">
        <f>IF(ISNUMBER(Tabelle1[[#This Row],[Stunde]]),IF(Tabelle1[[#This Row],[Stunde]]&gt;0,Tabelle1[[#This Row],[Stunde]]*$J$1*24,""),"")</f>
        <v/>
      </c>
      <c r="K2906">
        <f>IF(MOD(Tabelle1[[#This Row],[Datum]],7)=1,SUMIF(Tabelle1[Datum],"&lt;="&amp;Tabelle1[[#This Row],[Datum]],Tabelle1[Betrag]),"")</f>
        <v>506.55999999999995</v>
      </c>
      <c r="L2906" s="6">
        <f>IF(MOD(Tabelle1[[#This Row],[Datum]],7)=1,SUMIF(Tabelle1[Datum],"&lt;="&amp;Tabelle1[[#This Row],[Datum]],Tabelle1[Stunde]),"")</f>
        <v>1.3333333333333333</v>
      </c>
    </row>
    <row r="2907" spans="2:12" hidden="1">
      <c r="B2907">
        <f>IF(Tabelle1[[#This Row],[Datum]]&lt;1,"",YEAR(Tabelle1[[#This Row],[Datum]]))</f>
        <v>2032</v>
      </c>
      <c r="C2907">
        <f>IF(Tabelle1[[#This Row],[Datum]]&lt;1,"",MONTH(Tabelle1[[#This Row],[Datum]]))</f>
        <v>12</v>
      </c>
      <c r="D2907" t="str">
        <f>IF(Tabelle1[[#This Row],[Verdienst]]="","",_xlfn.ISOWEEKNUM(Tabelle1[[#This Row],[Datum]]))</f>
        <v/>
      </c>
      <c r="E2907" s="5">
        <v>48561</v>
      </c>
      <c r="F2907" s="4"/>
      <c r="G2907" s="4"/>
      <c r="I2907" s="6" t="str">
        <f>IF(Tabelle1[[#This Row],[Beginn]]&lt;1,"",IF(OR(Tabelle1[[#This Row],[Beginn]]="Urlaub",Tabelle1[[#This Row],[Beginn]]="Krank",Tabelle1[[#This Row],[Beginn]]="Feiertag"),8/24,Tabelle1[[#This Row],[Ende]]-Tabelle1[[#This Row],[Beginn]]-Tabelle1[[#This Row],[Pause]]))</f>
        <v/>
      </c>
      <c r="J2907" s="2" t="str">
        <f>IF(ISNUMBER(Tabelle1[[#This Row],[Stunde]]),IF(Tabelle1[[#This Row],[Stunde]]&gt;0,Tabelle1[[#This Row],[Stunde]]*$J$1*24,""),"")</f>
        <v/>
      </c>
      <c r="K2907" t="str">
        <f>IF(MOD(Tabelle1[[#This Row],[Datum]],7)=1,SUMIF(Tabelle1[Datum],"&lt;="&amp;Tabelle1[[#This Row],[Datum]],Tabelle1[Betrag]),"")</f>
        <v/>
      </c>
      <c r="L2907" s="6" t="str">
        <f>IF(MOD(Tabelle1[[#This Row],[Datum]],7)=1,SUMIF(Tabelle1[Datum],"&lt;="&amp;Tabelle1[[#This Row],[Datum]],Tabelle1[Stunde]),"")</f>
        <v/>
      </c>
    </row>
    <row r="2908" spans="2:12" hidden="1">
      <c r="B2908">
        <f>IF(Tabelle1[[#This Row],[Datum]]&lt;1,"",YEAR(Tabelle1[[#This Row],[Datum]]))</f>
        <v>2032</v>
      </c>
      <c r="C2908">
        <f>IF(Tabelle1[[#This Row],[Datum]]&lt;1,"",MONTH(Tabelle1[[#This Row],[Datum]]))</f>
        <v>12</v>
      </c>
      <c r="D2908" t="str">
        <f>IF(Tabelle1[[#This Row],[Verdienst]]="","",_xlfn.ISOWEEKNUM(Tabelle1[[#This Row],[Datum]]))</f>
        <v/>
      </c>
      <c r="E2908" s="5">
        <v>48562</v>
      </c>
      <c r="F2908" s="4"/>
      <c r="G2908" s="4"/>
      <c r="I2908" s="6" t="str">
        <f>IF(Tabelle1[[#This Row],[Beginn]]&lt;1,"",IF(OR(Tabelle1[[#This Row],[Beginn]]="Urlaub",Tabelle1[[#This Row],[Beginn]]="Krank",Tabelle1[[#This Row],[Beginn]]="Feiertag"),8/24,Tabelle1[[#This Row],[Ende]]-Tabelle1[[#This Row],[Beginn]]-Tabelle1[[#This Row],[Pause]]))</f>
        <v/>
      </c>
      <c r="J2908" s="2" t="str">
        <f>IF(ISNUMBER(Tabelle1[[#This Row],[Stunde]]),IF(Tabelle1[[#This Row],[Stunde]]&gt;0,Tabelle1[[#This Row],[Stunde]]*$J$1*24,""),"")</f>
        <v/>
      </c>
      <c r="K2908" t="str">
        <f>IF(MOD(Tabelle1[[#This Row],[Datum]],7)=1,SUMIF(Tabelle1[Datum],"&lt;="&amp;Tabelle1[[#This Row],[Datum]],Tabelle1[Betrag]),"")</f>
        <v/>
      </c>
      <c r="L2908" s="6" t="str">
        <f>IF(MOD(Tabelle1[[#This Row],[Datum]],7)=1,SUMIF(Tabelle1[Datum],"&lt;="&amp;Tabelle1[[#This Row],[Datum]],Tabelle1[Stunde]),"")</f>
        <v/>
      </c>
    </row>
    <row r="2909" spans="2:12" hidden="1">
      <c r="B2909">
        <f>IF(Tabelle1[[#This Row],[Datum]]&lt;1,"",YEAR(Tabelle1[[#This Row],[Datum]]))</f>
        <v>2032</v>
      </c>
      <c r="C2909">
        <f>IF(Tabelle1[[#This Row],[Datum]]&lt;1,"",MONTH(Tabelle1[[#This Row],[Datum]]))</f>
        <v>12</v>
      </c>
      <c r="D2909" t="str">
        <f>IF(Tabelle1[[#This Row],[Verdienst]]="","",_xlfn.ISOWEEKNUM(Tabelle1[[#This Row],[Datum]]))</f>
        <v/>
      </c>
      <c r="E2909" s="5">
        <v>48563</v>
      </c>
      <c r="F2909" s="4"/>
      <c r="G2909" s="4"/>
      <c r="I2909" s="6" t="str">
        <f>IF(Tabelle1[[#This Row],[Beginn]]&lt;1,"",IF(OR(Tabelle1[[#This Row],[Beginn]]="Urlaub",Tabelle1[[#This Row],[Beginn]]="Krank",Tabelle1[[#This Row],[Beginn]]="Feiertag"),8/24,Tabelle1[[#This Row],[Ende]]-Tabelle1[[#This Row],[Beginn]]-Tabelle1[[#This Row],[Pause]]))</f>
        <v/>
      </c>
      <c r="J2909" s="2" t="str">
        <f>IF(ISNUMBER(Tabelle1[[#This Row],[Stunde]]),IF(Tabelle1[[#This Row],[Stunde]]&gt;0,Tabelle1[[#This Row],[Stunde]]*$J$1*24,""),"")</f>
        <v/>
      </c>
      <c r="K2909" t="str">
        <f>IF(MOD(Tabelle1[[#This Row],[Datum]],7)=1,SUMIF(Tabelle1[Datum],"&lt;="&amp;Tabelle1[[#This Row],[Datum]],Tabelle1[Betrag]),"")</f>
        <v/>
      </c>
      <c r="L2909" s="6" t="str">
        <f>IF(MOD(Tabelle1[[#This Row],[Datum]],7)=1,SUMIF(Tabelle1[Datum],"&lt;="&amp;Tabelle1[[#This Row],[Datum]],Tabelle1[Stunde]),"")</f>
        <v/>
      </c>
    </row>
    <row r="2910" spans="2:12" hidden="1">
      <c r="B2910">
        <f>IF(Tabelle1[[#This Row],[Datum]]&lt;1,"",YEAR(Tabelle1[[#This Row],[Datum]]))</f>
        <v>2032</v>
      </c>
      <c r="C2910">
        <f>IF(Tabelle1[[#This Row],[Datum]]&lt;1,"",MONTH(Tabelle1[[#This Row],[Datum]]))</f>
        <v>12</v>
      </c>
      <c r="D2910" t="str">
        <f>IF(Tabelle1[[#This Row],[Verdienst]]="","",_xlfn.ISOWEEKNUM(Tabelle1[[#This Row],[Datum]]))</f>
        <v/>
      </c>
      <c r="E2910" s="5">
        <v>48564</v>
      </c>
      <c r="F2910" s="4"/>
      <c r="G2910" s="4"/>
      <c r="I2910" s="6" t="str">
        <f>IF(Tabelle1[[#This Row],[Beginn]]&lt;1,"",IF(OR(Tabelle1[[#This Row],[Beginn]]="Urlaub",Tabelle1[[#This Row],[Beginn]]="Krank",Tabelle1[[#This Row],[Beginn]]="Feiertag"),8/24,Tabelle1[[#This Row],[Ende]]-Tabelle1[[#This Row],[Beginn]]-Tabelle1[[#This Row],[Pause]]))</f>
        <v/>
      </c>
      <c r="J2910" s="2" t="str">
        <f>IF(ISNUMBER(Tabelle1[[#This Row],[Stunde]]),IF(Tabelle1[[#This Row],[Stunde]]&gt;0,Tabelle1[[#This Row],[Stunde]]*$J$1*24,""),"")</f>
        <v/>
      </c>
      <c r="K2910" t="str">
        <f>IF(MOD(Tabelle1[[#This Row],[Datum]],7)=1,SUMIF(Tabelle1[Datum],"&lt;="&amp;Tabelle1[[#This Row],[Datum]],Tabelle1[Betrag]),"")</f>
        <v/>
      </c>
      <c r="L2910" s="6" t="str">
        <f>IF(MOD(Tabelle1[[#This Row],[Datum]],7)=1,SUMIF(Tabelle1[Datum],"&lt;="&amp;Tabelle1[[#This Row],[Datum]],Tabelle1[Stunde]),"")</f>
        <v/>
      </c>
    </row>
    <row r="2911" spans="2:12" hidden="1">
      <c r="B2911">
        <f>IF(Tabelle1[[#This Row],[Datum]]&lt;1,"",YEAR(Tabelle1[[#This Row],[Datum]]))</f>
        <v>2032</v>
      </c>
      <c r="C2911">
        <f>IF(Tabelle1[[#This Row],[Datum]]&lt;1,"",MONTH(Tabelle1[[#This Row],[Datum]]))</f>
        <v>12</v>
      </c>
      <c r="D2911" t="str">
        <f>IF(Tabelle1[[#This Row],[Verdienst]]="","",_xlfn.ISOWEEKNUM(Tabelle1[[#This Row],[Datum]]))</f>
        <v/>
      </c>
      <c r="E2911" s="5">
        <v>48565</v>
      </c>
      <c r="F2911" s="4"/>
      <c r="G2911" s="4"/>
      <c r="I2911" s="6" t="str">
        <f>IF(Tabelle1[[#This Row],[Beginn]]&lt;1,"",IF(OR(Tabelle1[[#This Row],[Beginn]]="Urlaub",Tabelle1[[#This Row],[Beginn]]="Krank",Tabelle1[[#This Row],[Beginn]]="Feiertag"),8/24,Tabelle1[[#This Row],[Ende]]-Tabelle1[[#This Row],[Beginn]]-Tabelle1[[#This Row],[Pause]]))</f>
        <v/>
      </c>
      <c r="J2911" s="2" t="str">
        <f>IF(ISNUMBER(Tabelle1[[#This Row],[Stunde]]),IF(Tabelle1[[#This Row],[Stunde]]&gt;0,Tabelle1[[#This Row],[Stunde]]*$J$1*24,""),"")</f>
        <v/>
      </c>
      <c r="K2911" t="str">
        <f>IF(MOD(Tabelle1[[#This Row],[Datum]],7)=1,SUMIF(Tabelle1[Datum],"&lt;="&amp;Tabelle1[[#This Row],[Datum]],Tabelle1[Betrag]),"")</f>
        <v/>
      </c>
      <c r="L2911" s="6" t="str">
        <f>IF(MOD(Tabelle1[[#This Row],[Datum]],7)=1,SUMIF(Tabelle1[Datum],"&lt;="&amp;Tabelle1[[#This Row],[Datum]],Tabelle1[Stunde]),"")</f>
        <v/>
      </c>
    </row>
    <row r="2912" spans="2:12" hidden="1">
      <c r="B2912">
        <f>IF(Tabelle1[[#This Row],[Datum]]&lt;1,"",YEAR(Tabelle1[[#This Row],[Datum]]))</f>
        <v>2032</v>
      </c>
      <c r="C2912">
        <f>IF(Tabelle1[[#This Row],[Datum]]&lt;1,"",MONTH(Tabelle1[[#This Row],[Datum]]))</f>
        <v>12</v>
      </c>
      <c r="D2912" t="str">
        <f>IF(Tabelle1[[#This Row],[Verdienst]]="","",_xlfn.ISOWEEKNUM(Tabelle1[[#This Row],[Datum]]))</f>
        <v/>
      </c>
      <c r="E2912" s="5">
        <v>48566</v>
      </c>
      <c r="F2912" s="4"/>
      <c r="G2912" s="4"/>
      <c r="I2912" s="6" t="str">
        <f>IF(Tabelle1[[#This Row],[Beginn]]&lt;1,"",IF(OR(Tabelle1[[#This Row],[Beginn]]="Urlaub",Tabelle1[[#This Row],[Beginn]]="Krank",Tabelle1[[#This Row],[Beginn]]="Feiertag"),8/24,Tabelle1[[#This Row],[Ende]]-Tabelle1[[#This Row],[Beginn]]-Tabelle1[[#This Row],[Pause]]))</f>
        <v/>
      </c>
      <c r="J2912" s="2" t="str">
        <f>IF(ISNUMBER(Tabelle1[[#This Row],[Stunde]]),IF(Tabelle1[[#This Row],[Stunde]]&gt;0,Tabelle1[[#This Row],[Stunde]]*$J$1*24,""),"")</f>
        <v/>
      </c>
      <c r="K2912" t="str">
        <f>IF(MOD(Tabelle1[[#This Row],[Datum]],7)=1,SUMIF(Tabelle1[Datum],"&lt;="&amp;Tabelle1[[#This Row],[Datum]],Tabelle1[Betrag]),"")</f>
        <v/>
      </c>
      <c r="L2912" s="6" t="str">
        <f>IF(MOD(Tabelle1[[#This Row],[Datum]],7)=1,SUMIF(Tabelle1[Datum],"&lt;="&amp;Tabelle1[[#This Row],[Datum]],Tabelle1[Stunde]),"")</f>
        <v/>
      </c>
    </row>
    <row r="2913" spans="2:12" hidden="1">
      <c r="B2913">
        <f>IF(Tabelle1[[#This Row],[Datum]]&lt;1,"",YEAR(Tabelle1[[#This Row],[Datum]]))</f>
        <v>2032</v>
      </c>
      <c r="C2913">
        <f>IF(Tabelle1[[#This Row],[Datum]]&lt;1,"",MONTH(Tabelle1[[#This Row],[Datum]]))</f>
        <v>12</v>
      </c>
      <c r="D2913">
        <f>IF(Tabelle1[[#This Row],[Verdienst]]="","",_xlfn.ISOWEEKNUM(Tabelle1[[#This Row],[Datum]]))</f>
        <v>51</v>
      </c>
      <c r="E2913" s="5">
        <v>48567</v>
      </c>
      <c r="F2913" s="4"/>
      <c r="G2913" s="4"/>
      <c r="I2913" s="6" t="str">
        <f>IF(Tabelle1[[#This Row],[Beginn]]&lt;1,"",IF(OR(Tabelle1[[#This Row],[Beginn]]="Urlaub",Tabelle1[[#This Row],[Beginn]]="Krank",Tabelle1[[#This Row],[Beginn]]="Feiertag"),8/24,Tabelle1[[#This Row],[Ende]]-Tabelle1[[#This Row],[Beginn]]-Tabelle1[[#This Row],[Pause]]))</f>
        <v/>
      </c>
      <c r="J2913" s="2" t="str">
        <f>IF(ISNUMBER(Tabelle1[[#This Row],[Stunde]]),IF(Tabelle1[[#This Row],[Stunde]]&gt;0,Tabelle1[[#This Row],[Stunde]]*$J$1*24,""),"")</f>
        <v/>
      </c>
      <c r="K2913">
        <f>IF(MOD(Tabelle1[[#This Row],[Datum]],7)=1,SUMIF(Tabelle1[Datum],"&lt;="&amp;Tabelle1[[#This Row],[Datum]],Tabelle1[Betrag]),"")</f>
        <v>506.55999999999995</v>
      </c>
      <c r="L2913" s="6">
        <f>IF(MOD(Tabelle1[[#This Row],[Datum]],7)=1,SUMIF(Tabelle1[Datum],"&lt;="&amp;Tabelle1[[#This Row],[Datum]],Tabelle1[Stunde]),"")</f>
        <v>1.3333333333333333</v>
      </c>
    </row>
    <row r="2914" spans="2:12" hidden="1">
      <c r="B2914">
        <f>IF(Tabelle1[[#This Row],[Datum]]&lt;1,"",YEAR(Tabelle1[[#This Row],[Datum]]))</f>
        <v>2032</v>
      </c>
      <c r="C2914">
        <f>IF(Tabelle1[[#This Row],[Datum]]&lt;1,"",MONTH(Tabelle1[[#This Row],[Datum]]))</f>
        <v>12</v>
      </c>
      <c r="D2914" t="str">
        <f>IF(Tabelle1[[#This Row],[Verdienst]]="","",_xlfn.ISOWEEKNUM(Tabelle1[[#This Row],[Datum]]))</f>
        <v/>
      </c>
      <c r="E2914" s="5">
        <v>48568</v>
      </c>
      <c r="F2914" s="4"/>
      <c r="G2914" s="4"/>
      <c r="I2914" s="6" t="str">
        <f>IF(Tabelle1[[#This Row],[Beginn]]&lt;1,"",IF(OR(Tabelle1[[#This Row],[Beginn]]="Urlaub",Tabelle1[[#This Row],[Beginn]]="Krank",Tabelle1[[#This Row],[Beginn]]="Feiertag"),8/24,Tabelle1[[#This Row],[Ende]]-Tabelle1[[#This Row],[Beginn]]-Tabelle1[[#This Row],[Pause]]))</f>
        <v/>
      </c>
      <c r="J2914" s="2" t="str">
        <f>IF(ISNUMBER(Tabelle1[[#This Row],[Stunde]]),IF(Tabelle1[[#This Row],[Stunde]]&gt;0,Tabelle1[[#This Row],[Stunde]]*$J$1*24,""),"")</f>
        <v/>
      </c>
      <c r="K2914" t="str">
        <f>IF(MOD(Tabelle1[[#This Row],[Datum]],7)=1,SUMIF(Tabelle1[Datum],"&lt;="&amp;Tabelle1[[#This Row],[Datum]],Tabelle1[Betrag]),"")</f>
        <v/>
      </c>
      <c r="L2914" s="6" t="str">
        <f>IF(MOD(Tabelle1[[#This Row],[Datum]],7)=1,SUMIF(Tabelle1[Datum],"&lt;="&amp;Tabelle1[[#This Row],[Datum]],Tabelle1[Stunde]),"")</f>
        <v/>
      </c>
    </row>
    <row r="2915" spans="2:12" hidden="1">
      <c r="B2915">
        <f>IF(Tabelle1[[#This Row],[Datum]]&lt;1,"",YEAR(Tabelle1[[#This Row],[Datum]]))</f>
        <v>2032</v>
      </c>
      <c r="C2915">
        <f>IF(Tabelle1[[#This Row],[Datum]]&lt;1,"",MONTH(Tabelle1[[#This Row],[Datum]]))</f>
        <v>12</v>
      </c>
      <c r="D2915" t="str">
        <f>IF(Tabelle1[[#This Row],[Verdienst]]="","",_xlfn.ISOWEEKNUM(Tabelle1[[#This Row],[Datum]]))</f>
        <v/>
      </c>
      <c r="E2915" s="5">
        <v>48569</v>
      </c>
      <c r="F2915" s="4"/>
      <c r="G2915" s="4"/>
      <c r="I2915" s="6" t="str">
        <f>IF(Tabelle1[[#This Row],[Beginn]]&lt;1,"",IF(OR(Tabelle1[[#This Row],[Beginn]]="Urlaub",Tabelle1[[#This Row],[Beginn]]="Krank",Tabelle1[[#This Row],[Beginn]]="Feiertag"),8/24,Tabelle1[[#This Row],[Ende]]-Tabelle1[[#This Row],[Beginn]]-Tabelle1[[#This Row],[Pause]]))</f>
        <v/>
      </c>
      <c r="J2915" s="2" t="str">
        <f>IF(ISNUMBER(Tabelle1[[#This Row],[Stunde]]),IF(Tabelle1[[#This Row],[Stunde]]&gt;0,Tabelle1[[#This Row],[Stunde]]*$J$1*24,""),"")</f>
        <v/>
      </c>
      <c r="K2915" t="str">
        <f>IF(MOD(Tabelle1[[#This Row],[Datum]],7)=1,SUMIF(Tabelle1[Datum],"&lt;="&amp;Tabelle1[[#This Row],[Datum]],Tabelle1[Betrag]),"")</f>
        <v/>
      </c>
      <c r="L2915" s="6" t="str">
        <f>IF(MOD(Tabelle1[[#This Row],[Datum]],7)=1,SUMIF(Tabelle1[Datum],"&lt;="&amp;Tabelle1[[#This Row],[Datum]],Tabelle1[Stunde]),"")</f>
        <v/>
      </c>
    </row>
    <row r="2916" spans="2:12" hidden="1">
      <c r="B2916">
        <f>IF(Tabelle1[[#This Row],[Datum]]&lt;1,"",YEAR(Tabelle1[[#This Row],[Datum]]))</f>
        <v>2032</v>
      </c>
      <c r="C2916">
        <f>IF(Tabelle1[[#This Row],[Datum]]&lt;1,"",MONTH(Tabelle1[[#This Row],[Datum]]))</f>
        <v>12</v>
      </c>
      <c r="D2916" t="str">
        <f>IF(Tabelle1[[#This Row],[Verdienst]]="","",_xlfn.ISOWEEKNUM(Tabelle1[[#This Row],[Datum]]))</f>
        <v/>
      </c>
      <c r="E2916" s="5">
        <v>48570</v>
      </c>
      <c r="F2916" s="4"/>
      <c r="G2916" s="4"/>
      <c r="I2916" s="6" t="str">
        <f>IF(Tabelle1[[#This Row],[Beginn]]&lt;1,"",IF(OR(Tabelle1[[#This Row],[Beginn]]="Urlaub",Tabelle1[[#This Row],[Beginn]]="Krank",Tabelle1[[#This Row],[Beginn]]="Feiertag"),8/24,Tabelle1[[#This Row],[Ende]]-Tabelle1[[#This Row],[Beginn]]-Tabelle1[[#This Row],[Pause]]))</f>
        <v/>
      </c>
      <c r="J2916" s="2" t="str">
        <f>IF(ISNUMBER(Tabelle1[[#This Row],[Stunde]]),IF(Tabelle1[[#This Row],[Stunde]]&gt;0,Tabelle1[[#This Row],[Stunde]]*$J$1*24,""),"")</f>
        <v/>
      </c>
      <c r="K2916" t="str">
        <f>IF(MOD(Tabelle1[[#This Row],[Datum]],7)=1,SUMIF(Tabelle1[Datum],"&lt;="&amp;Tabelle1[[#This Row],[Datum]],Tabelle1[Betrag]),"")</f>
        <v/>
      </c>
      <c r="L2916" s="6" t="str">
        <f>IF(MOD(Tabelle1[[#This Row],[Datum]],7)=1,SUMIF(Tabelle1[Datum],"&lt;="&amp;Tabelle1[[#This Row],[Datum]],Tabelle1[Stunde]),"")</f>
        <v/>
      </c>
    </row>
    <row r="2917" spans="2:12" hidden="1">
      <c r="B2917">
        <f>IF(Tabelle1[[#This Row],[Datum]]&lt;1,"",YEAR(Tabelle1[[#This Row],[Datum]]))</f>
        <v>2032</v>
      </c>
      <c r="C2917">
        <f>IF(Tabelle1[[#This Row],[Datum]]&lt;1,"",MONTH(Tabelle1[[#This Row],[Datum]]))</f>
        <v>12</v>
      </c>
      <c r="D2917" t="str">
        <f>IF(Tabelle1[[#This Row],[Verdienst]]="","",_xlfn.ISOWEEKNUM(Tabelle1[[#This Row],[Datum]]))</f>
        <v/>
      </c>
      <c r="E2917" s="5">
        <v>48571</v>
      </c>
      <c r="F2917" s="4"/>
      <c r="G2917" s="4"/>
      <c r="I2917" s="6" t="str">
        <f>IF(Tabelle1[[#This Row],[Beginn]]&lt;1,"",IF(OR(Tabelle1[[#This Row],[Beginn]]="Urlaub",Tabelle1[[#This Row],[Beginn]]="Krank",Tabelle1[[#This Row],[Beginn]]="Feiertag"),8/24,Tabelle1[[#This Row],[Ende]]-Tabelle1[[#This Row],[Beginn]]-Tabelle1[[#This Row],[Pause]]))</f>
        <v/>
      </c>
      <c r="J2917" s="2" t="str">
        <f>IF(ISNUMBER(Tabelle1[[#This Row],[Stunde]]),IF(Tabelle1[[#This Row],[Stunde]]&gt;0,Tabelle1[[#This Row],[Stunde]]*$J$1*24,""),"")</f>
        <v/>
      </c>
      <c r="K2917" t="str">
        <f>IF(MOD(Tabelle1[[#This Row],[Datum]],7)=1,SUMIF(Tabelle1[Datum],"&lt;="&amp;Tabelle1[[#This Row],[Datum]],Tabelle1[Betrag]),"")</f>
        <v/>
      </c>
      <c r="L2917" s="6" t="str">
        <f>IF(MOD(Tabelle1[[#This Row],[Datum]],7)=1,SUMIF(Tabelle1[Datum],"&lt;="&amp;Tabelle1[[#This Row],[Datum]],Tabelle1[Stunde]),"")</f>
        <v/>
      </c>
    </row>
    <row r="2918" spans="2:12" hidden="1">
      <c r="B2918">
        <f>IF(Tabelle1[[#This Row],[Datum]]&lt;1,"",YEAR(Tabelle1[[#This Row],[Datum]]))</f>
        <v>2032</v>
      </c>
      <c r="C2918">
        <f>IF(Tabelle1[[#This Row],[Datum]]&lt;1,"",MONTH(Tabelle1[[#This Row],[Datum]]))</f>
        <v>12</v>
      </c>
      <c r="D2918" t="str">
        <f>IF(Tabelle1[[#This Row],[Verdienst]]="","",_xlfn.ISOWEEKNUM(Tabelle1[[#This Row],[Datum]]))</f>
        <v/>
      </c>
      <c r="E2918" s="5">
        <v>48572</v>
      </c>
      <c r="F2918" s="4"/>
      <c r="G2918" s="4"/>
      <c r="I2918" s="6" t="str">
        <f>IF(Tabelle1[[#This Row],[Beginn]]&lt;1,"",IF(OR(Tabelle1[[#This Row],[Beginn]]="Urlaub",Tabelle1[[#This Row],[Beginn]]="Krank",Tabelle1[[#This Row],[Beginn]]="Feiertag"),8/24,Tabelle1[[#This Row],[Ende]]-Tabelle1[[#This Row],[Beginn]]-Tabelle1[[#This Row],[Pause]]))</f>
        <v/>
      </c>
      <c r="J2918" s="2" t="str">
        <f>IF(ISNUMBER(Tabelle1[[#This Row],[Stunde]]),IF(Tabelle1[[#This Row],[Stunde]]&gt;0,Tabelle1[[#This Row],[Stunde]]*$J$1*24,""),"")</f>
        <v/>
      </c>
      <c r="K2918" t="str">
        <f>IF(MOD(Tabelle1[[#This Row],[Datum]],7)=1,SUMIF(Tabelle1[Datum],"&lt;="&amp;Tabelle1[[#This Row],[Datum]],Tabelle1[Betrag]),"")</f>
        <v/>
      </c>
      <c r="L2918" s="6" t="str">
        <f>IF(MOD(Tabelle1[[#This Row],[Datum]],7)=1,SUMIF(Tabelle1[Datum],"&lt;="&amp;Tabelle1[[#This Row],[Datum]],Tabelle1[Stunde]),"")</f>
        <v/>
      </c>
    </row>
    <row r="2919" spans="2:12" hidden="1">
      <c r="B2919">
        <f>IF(Tabelle1[[#This Row],[Datum]]&lt;1,"",YEAR(Tabelle1[[#This Row],[Datum]]))</f>
        <v>2032</v>
      </c>
      <c r="C2919">
        <f>IF(Tabelle1[[#This Row],[Datum]]&lt;1,"",MONTH(Tabelle1[[#This Row],[Datum]]))</f>
        <v>12</v>
      </c>
      <c r="D2919" t="str">
        <f>IF(Tabelle1[[#This Row],[Verdienst]]="","",_xlfn.ISOWEEKNUM(Tabelle1[[#This Row],[Datum]]))</f>
        <v/>
      </c>
      <c r="E2919" s="5">
        <v>48573</v>
      </c>
      <c r="F2919" s="4"/>
      <c r="G2919" s="4"/>
      <c r="I2919" s="6" t="str">
        <f>IF(Tabelle1[[#This Row],[Beginn]]&lt;1,"",IF(OR(Tabelle1[[#This Row],[Beginn]]="Urlaub",Tabelle1[[#This Row],[Beginn]]="Krank",Tabelle1[[#This Row],[Beginn]]="Feiertag"),8/24,Tabelle1[[#This Row],[Ende]]-Tabelle1[[#This Row],[Beginn]]-Tabelle1[[#This Row],[Pause]]))</f>
        <v/>
      </c>
      <c r="J2919" s="2" t="str">
        <f>IF(ISNUMBER(Tabelle1[[#This Row],[Stunde]]),IF(Tabelle1[[#This Row],[Stunde]]&gt;0,Tabelle1[[#This Row],[Stunde]]*$J$1*24,""),"")</f>
        <v/>
      </c>
      <c r="K2919" t="str">
        <f>IF(MOD(Tabelle1[[#This Row],[Datum]],7)=1,SUMIF(Tabelle1[Datum],"&lt;="&amp;Tabelle1[[#This Row],[Datum]],Tabelle1[Betrag]),"")</f>
        <v/>
      </c>
      <c r="L2919" s="6" t="str">
        <f>IF(MOD(Tabelle1[[#This Row],[Datum]],7)=1,SUMIF(Tabelle1[Datum],"&lt;="&amp;Tabelle1[[#This Row],[Datum]],Tabelle1[Stunde]),"")</f>
        <v/>
      </c>
    </row>
    <row r="2920" spans="2:12" hidden="1">
      <c r="B2920">
        <f>IF(Tabelle1[[#This Row],[Datum]]&lt;1,"",YEAR(Tabelle1[[#This Row],[Datum]]))</f>
        <v>2032</v>
      </c>
      <c r="C2920">
        <f>IF(Tabelle1[[#This Row],[Datum]]&lt;1,"",MONTH(Tabelle1[[#This Row],[Datum]]))</f>
        <v>12</v>
      </c>
      <c r="D2920">
        <f>IF(Tabelle1[[#This Row],[Verdienst]]="","",_xlfn.ISOWEEKNUM(Tabelle1[[#This Row],[Datum]]))</f>
        <v>52</v>
      </c>
      <c r="E2920" s="5">
        <v>48574</v>
      </c>
      <c r="F2920" s="4"/>
      <c r="G2920" s="4"/>
      <c r="I2920" s="6" t="str">
        <f>IF(Tabelle1[[#This Row],[Beginn]]&lt;1,"",IF(OR(Tabelle1[[#This Row],[Beginn]]="Urlaub",Tabelle1[[#This Row],[Beginn]]="Krank",Tabelle1[[#This Row],[Beginn]]="Feiertag"),8/24,Tabelle1[[#This Row],[Ende]]-Tabelle1[[#This Row],[Beginn]]-Tabelle1[[#This Row],[Pause]]))</f>
        <v/>
      </c>
      <c r="J2920" s="2" t="str">
        <f>IF(ISNUMBER(Tabelle1[[#This Row],[Stunde]]),IF(Tabelle1[[#This Row],[Stunde]]&gt;0,Tabelle1[[#This Row],[Stunde]]*$J$1*24,""),"")</f>
        <v/>
      </c>
      <c r="K2920">
        <f>IF(MOD(Tabelle1[[#This Row],[Datum]],7)=1,SUMIF(Tabelle1[Datum],"&lt;="&amp;Tabelle1[[#This Row],[Datum]],Tabelle1[Betrag]),"")</f>
        <v>506.55999999999995</v>
      </c>
      <c r="L2920" s="6">
        <f>IF(MOD(Tabelle1[[#This Row],[Datum]],7)=1,SUMIF(Tabelle1[Datum],"&lt;="&amp;Tabelle1[[#This Row],[Datum]],Tabelle1[Stunde]),"")</f>
        <v>1.3333333333333333</v>
      </c>
    </row>
    <row r="2921" spans="2:12" hidden="1">
      <c r="B2921">
        <f>IF(Tabelle1[[#This Row],[Datum]]&lt;1,"",YEAR(Tabelle1[[#This Row],[Datum]]))</f>
        <v>2032</v>
      </c>
      <c r="C2921">
        <f>IF(Tabelle1[[#This Row],[Datum]]&lt;1,"",MONTH(Tabelle1[[#This Row],[Datum]]))</f>
        <v>12</v>
      </c>
      <c r="D2921" t="str">
        <f>IF(Tabelle1[[#This Row],[Verdienst]]="","",_xlfn.ISOWEEKNUM(Tabelle1[[#This Row],[Datum]]))</f>
        <v/>
      </c>
      <c r="E2921" s="5">
        <v>48575</v>
      </c>
      <c r="F2921" s="4"/>
      <c r="G2921" s="4"/>
      <c r="I2921" s="6" t="str">
        <f>IF(Tabelle1[[#This Row],[Beginn]]&lt;1,"",IF(OR(Tabelle1[[#This Row],[Beginn]]="Urlaub",Tabelle1[[#This Row],[Beginn]]="Krank",Tabelle1[[#This Row],[Beginn]]="Feiertag"),8/24,Tabelle1[[#This Row],[Ende]]-Tabelle1[[#This Row],[Beginn]]-Tabelle1[[#This Row],[Pause]]))</f>
        <v/>
      </c>
      <c r="J2921" s="2" t="str">
        <f>IF(ISNUMBER(Tabelle1[[#This Row],[Stunde]]),IF(Tabelle1[[#This Row],[Stunde]]&gt;0,Tabelle1[[#This Row],[Stunde]]*$J$1*24,""),"")</f>
        <v/>
      </c>
      <c r="K2921" t="str">
        <f>IF(MOD(Tabelle1[[#This Row],[Datum]],7)=1,SUMIF(Tabelle1[Datum],"&lt;="&amp;Tabelle1[[#This Row],[Datum]],Tabelle1[Betrag]),"")</f>
        <v/>
      </c>
      <c r="L2921" s="6" t="str">
        <f>IF(MOD(Tabelle1[[#This Row],[Datum]],7)=1,SUMIF(Tabelle1[Datum],"&lt;="&amp;Tabelle1[[#This Row],[Datum]],Tabelle1[Stunde]),"")</f>
        <v/>
      </c>
    </row>
    <row r="2922" spans="2:12" hidden="1">
      <c r="B2922">
        <f>IF(Tabelle1[[#This Row],[Datum]]&lt;1,"",YEAR(Tabelle1[[#This Row],[Datum]]))</f>
        <v>2032</v>
      </c>
      <c r="C2922">
        <f>IF(Tabelle1[[#This Row],[Datum]]&lt;1,"",MONTH(Tabelle1[[#This Row],[Datum]]))</f>
        <v>12</v>
      </c>
      <c r="D2922" t="str">
        <f>IF(Tabelle1[[#This Row],[Verdienst]]="","",_xlfn.ISOWEEKNUM(Tabelle1[[#This Row],[Datum]]))</f>
        <v/>
      </c>
      <c r="E2922" s="5">
        <v>48576</v>
      </c>
      <c r="F2922" s="4"/>
      <c r="G2922" s="4"/>
      <c r="I2922" s="6" t="str">
        <f>IF(Tabelle1[[#This Row],[Beginn]]&lt;1,"",IF(OR(Tabelle1[[#This Row],[Beginn]]="Urlaub",Tabelle1[[#This Row],[Beginn]]="Krank",Tabelle1[[#This Row],[Beginn]]="Feiertag"),8/24,Tabelle1[[#This Row],[Ende]]-Tabelle1[[#This Row],[Beginn]]-Tabelle1[[#This Row],[Pause]]))</f>
        <v/>
      </c>
      <c r="J2922" s="2" t="str">
        <f>IF(ISNUMBER(Tabelle1[[#This Row],[Stunde]]),IF(Tabelle1[[#This Row],[Stunde]]&gt;0,Tabelle1[[#This Row],[Stunde]]*$J$1*24,""),"")</f>
        <v/>
      </c>
      <c r="K2922" t="str">
        <f>IF(MOD(Tabelle1[[#This Row],[Datum]],7)=1,SUMIF(Tabelle1[Datum],"&lt;="&amp;Tabelle1[[#This Row],[Datum]],Tabelle1[Betrag]),"")</f>
        <v/>
      </c>
      <c r="L2922" s="6" t="str">
        <f>IF(MOD(Tabelle1[[#This Row],[Datum]],7)=1,SUMIF(Tabelle1[Datum],"&lt;="&amp;Tabelle1[[#This Row],[Datum]],Tabelle1[Stunde]),"")</f>
        <v/>
      </c>
    </row>
    <row r="2923" spans="2:12" hidden="1">
      <c r="B2923">
        <f>IF(Tabelle1[[#This Row],[Datum]]&lt;1,"",YEAR(Tabelle1[[#This Row],[Datum]]))</f>
        <v>2032</v>
      </c>
      <c r="C2923">
        <f>IF(Tabelle1[[#This Row],[Datum]]&lt;1,"",MONTH(Tabelle1[[#This Row],[Datum]]))</f>
        <v>12</v>
      </c>
      <c r="D2923" t="str">
        <f>IF(Tabelle1[[#This Row],[Verdienst]]="","",_xlfn.ISOWEEKNUM(Tabelle1[[#This Row],[Datum]]))</f>
        <v/>
      </c>
      <c r="E2923" s="5">
        <v>48577</v>
      </c>
      <c r="F2923" s="4"/>
      <c r="G2923" s="4"/>
      <c r="I2923" s="6" t="str">
        <f>IF(Tabelle1[[#This Row],[Beginn]]&lt;1,"",IF(OR(Tabelle1[[#This Row],[Beginn]]="Urlaub",Tabelle1[[#This Row],[Beginn]]="Krank",Tabelle1[[#This Row],[Beginn]]="Feiertag"),8/24,Tabelle1[[#This Row],[Ende]]-Tabelle1[[#This Row],[Beginn]]-Tabelle1[[#This Row],[Pause]]))</f>
        <v/>
      </c>
      <c r="J2923" s="2" t="str">
        <f>IF(ISNUMBER(Tabelle1[[#This Row],[Stunde]]),IF(Tabelle1[[#This Row],[Stunde]]&gt;0,Tabelle1[[#This Row],[Stunde]]*$J$1*24,""),"")</f>
        <v/>
      </c>
      <c r="K2923" t="str">
        <f>IF(MOD(Tabelle1[[#This Row],[Datum]],7)=1,SUMIF(Tabelle1[Datum],"&lt;="&amp;Tabelle1[[#This Row],[Datum]],Tabelle1[Betrag]),"")</f>
        <v/>
      </c>
      <c r="L2923" s="6" t="str">
        <f>IF(MOD(Tabelle1[[#This Row],[Datum]],7)=1,SUMIF(Tabelle1[Datum],"&lt;="&amp;Tabelle1[[#This Row],[Datum]],Tabelle1[Stunde]),"")</f>
        <v/>
      </c>
    </row>
    <row r="2924" spans="2:12" hidden="1">
      <c r="B2924">
        <f>IF(Tabelle1[[#This Row],[Datum]]&lt;1,"",YEAR(Tabelle1[[#This Row],[Datum]]))</f>
        <v>2032</v>
      </c>
      <c r="C2924">
        <f>IF(Tabelle1[[#This Row],[Datum]]&lt;1,"",MONTH(Tabelle1[[#This Row],[Datum]]))</f>
        <v>12</v>
      </c>
      <c r="D2924" t="str">
        <f>IF(Tabelle1[[#This Row],[Verdienst]]="","",_xlfn.ISOWEEKNUM(Tabelle1[[#This Row],[Datum]]))</f>
        <v/>
      </c>
      <c r="E2924" s="5">
        <v>48578</v>
      </c>
      <c r="F2924" s="4"/>
      <c r="G2924" s="4"/>
      <c r="I2924" s="6" t="str">
        <f>IF(Tabelle1[[#This Row],[Beginn]]&lt;1,"",IF(OR(Tabelle1[[#This Row],[Beginn]]="Urlaub",Tabelle1[[#This Row],[Beginn]]="Krank",Tabelle1[[#This Row],[Beginn]]="Feiertag"),8/24,Tabelle1[[#This Row],[Ende]]-Tabelle1[[#This Row],[Beginn]]-Tabelle1[[#This Row],[Pause]]))</f>
        <v/>
      </c>
      <c r="J2924" s="2" t="str">
        <f>IF(ISNUMBER(Tabelle1[[#This Row],[Stunde]]),IF(Tabelle1[[#This Row],[Stunde]]&gt;0,Tabelle1[[#This Row],[Stunde]]*$J$1*24,""),"")</f>
        <v/>
      </c>
      <c r="K2924" t="str">
        <f>IF(MOD(Tabelle1[[#This Row],[Datum]],7)=1,SUMIF(Tabelle1[Datum],"&lt;="&amp;Tabelle1[[#This Row],[Datum]],Tabelle1[Betrag]),"")</f>
        <v/>
      </c>
      <c r="L2924" s="6" t="str">
        <f>IF(MOD(Tabelle1[[#This Row],[Datum]],7)=1,SUMIF(Tabelle1[Datum],"&lt;="&amp;Tabelle1[[#This Row],[Datum]],Tabelle1[Stunde]),"")</f>
        <v/>
      </c>
    </row>
    <row r="2925" spans="2:12" hidden="1">
      <c r="B2925">
        <f>IF(Tabelle1[[#This Row],[Datum]]&lt;1,"",YEAR(Tabelle1[[#This Row],[Datum]]))</f>
        <v>2032</v>
      </c>
      <c r="C2925">
        <f>IF(Tabelle1[[#This Row],[Datum]]&lt;1,"",MONTH(Tabelle1[[#This Row],[Datum]]))</f>
        <v>12</v>
      </c>
      <c r="D2925" t="str">
        <f>IF(Tabelle1[[#This Row],[Verdienst]]="","",_xlfn.ISOWEEKNUM(Tabelle1[[#This Row],[Datum]]))</f>
        <v/>
      </c>
      <c r="E2925" s="5">
        <v>48579</v>
      </c>
      <c r="F2925" s="4"/>
      <c r="G2925" s="4"/>
      <c r="I2925" s="6" t="str">
        <f>IF(Tabelle1[[#This Row],[Beginn]]&lt;1,"",IF(OR(Tabelle1[[#This Row],[Beginn]]="Urlaub",Tabelle1[[#This Row],[Beginn]]="Krank",Tabelle1[[#This Row],[Beginn]]="Feiertag"),8/24,Tabelle1[[#This Row],[Ende]]-Tabelle1[[#This Row],[Beginn]]-Tabelle1[[#This Row],[Pause]]))</f>
        <v/>
      </c>
      <c r="J2925" s="2" t="str">
        <f>IF(ISNUMBER(Tabelle1[[#This Row],[Stunde]]),IF(Tabelle1[[#This Row],[Stunde]]&gt;0,Tabelle1[[#This Row],[Stunde]]*$J$1*24,""),"")</f>
        <v/>
      </c>
      <c r="K2925" t="str">
        <f>IF(MOD(Tabelle1[[#This Row],[Datum]],7)=1,SUMIF(Tabelle1[Datum],"&lt;="&amp;Tabelle1[[#This Row],[Datum]],Tabelle1[Betrag]),"")</f>
        <v/>
      </c>
      <c r="L2925" s="6" t="str">
        <f>IF(MOD(Tabelle1[[#This Row],[Datum]],7)=1,SUMIF(Tabelle1[Datum],"&lt;="&amp;Tabelle1[[#This Row],[Datum]],Tabelle1[Stunde]),"")</f>
        <v/>
      </c>
    </row>
    <row r="2926" spans="2:12" hidden="1">
      <c r="B2926">
        <f>IF(Tabelle1[[#This Row],[Datum]]&lt;1,"",YEAR(Tabelle1[[#This Row],[Datum]]))</f>
        <v>2033</v>
      </c>
      <c r="C2926">
        <f>IF(Tabelle1[[#This Row],[Datum]]&lt;1,"",MONTH(Tabelle1[[#This Row],[Datum]]))</f>
        <v>1</v>
      </c>
      <c r="D2926" t="str">
        <f>IF(Tabelle1[[#This Row],[Verdienst]]="","",_xlfn.ISOWEEKNUM(Tabelle1[[#This Row],[Datum]]))</f>
        <v/>
      </c>
      <c r="E2926" s="5">
        <v>48580</v>
      </c>
      <c r="F2926" s="4"/>
      <c r="G2926" s="4"/>
      <c r="I2926" s="6" t="str">
        <f>IF(Tabelle1[[#This Row],[Beginn]]&lt;1,"",IF(OR(Tabelle1[[#This Row],[Beginn]]="Urlaub",Tabelle1[[#This Row],[Beginn]]="Krank",Tabelle1[[#This Row],[Beginn]]="Feiertag"),8/24,Tabelle1[[#This Row],[Ende]]-Tabelle1[[#This Row],[Beginn]]-Tabelle1[[#This Row],[Pause]]))</f>
        <v/>
      </c>
      <c r="J2926" s="2" t="str">
        <f>IF(ISNUMBER(Tabelle1[[#This Row],[Stunde]]),IF(Tabelle1[[#This Row],[Stunde]]&gt;0,Tabelle1[[#This Row],[Stunde]]*$J$1*24,""),"")</f>
        <v/>
      </c>
      <c r="K2926" t="str">
        <f>IF(MOD(Tabelle1[[#This Row],[Datum]],7)=1,SUMIF(Tabelle1[Datum],"&lt;="&amp;Tabelle1[[#This Row],[Datum]],Tabelle1[Betrag]),"")</f>
        <v/>
      </c>
      <c r="L2926" s="6" t="str">
        <f>IF(MOD(Tabelle1[[#This Row],[Datum]],7)=1,SUMIF(Tabelle1[Datum],"&lt;="&amp;Tabelle1[[#This Row],[Datum]],Tabelle1[Stunde]),"")</f>
        <v/>
      </c>
    </row>
    <row r="2927" spans="2:12" hidden="1">
      <c r="B2927">
        <f>IF(Tabelle1[[#This Row],[Datum]]&lt;1,"",YEAR(Tabelle1[[#This Row],[Datum]]))</f>
        <v>2033</v>
      </c>
      <c r="C2927">
        <f>IF(Tabelle1[[#This Row],[Datum]]&lt;1,"",MONTH(Tabelle1[[#This Row],[Datum]]))</f>
        <v>1</v>
      </c>
      <c r="D2927">
        <f>IF(Tabelle1[[#This Row],[Verdienst]]="","",_xlfn.ISOWEEKNUM(Tabelle1[[#This Row],[Datum]]))</f>
        <v>53</v>
      </c>
      <c r="E2927" s="5">
        <v>48581</v>
      </c>
      <c r="F2927" s="4"/>
      <c r="G2927" s="4"/>
      <c r="I2927" s="6" t="str">
        <f>IF(Tabelle1[[#This Row],[Beginn]]&lt;1,"",IF(OR(Tabelle1[[#This Row],[Beginn]]="Urlaub",Tabelle1[[#This Row],[Beginn]]="Krank",Tabelle1[[#This Row],[Beginn]]="Feiertag"),8/24,Tabelle1[[#This Row],[Ende]]-Tabelle1[[#This Row],[Beginn]]-Tabelle1[[#This Row],[Pause]]))</f>
        <v/>
      </c>
      <c r="J2927" s="2" t="str">
        <f>IF(ISNUMBER(Tabelle1[[#This Row],[Stunde]]),IF(Tabelle1[[#This Row],[Stunde]]&gt;0,Tabelle1[[#This Row],[Stunde]]*$J$1*24,""),"")</f>
        <v/>
      </c>
      <c r="K2927">
        <f>IF(MOD(Tabelle1[[#This Row],[Datum]],7)=1,SUMIF(Tabelle1[Datum],"&lt;="&amp;Tabelle1[[#This Row],[Datum]],Tabelle1[Betrag]),"")</f>
        <v>506.55999999999995</v>
      </c>
      <c r="L2927" s="6">
        <f>IF(MOD(Tabelle1[[#This Row],[Datum]],7)=1,SUMIF(Tabelle1[Datum],"&lt;="&amp;Tabelle1[[#This Row],[Datum]],Tabelle1[Stunde]),"")</f>
        <v>1.3333333333333333</v>
      </c>
    </row>
    <row r="2928" spans="2:12" hidden="1">
      <c r="B2928">
        <f>IF(Tabelle1[[#This Row],[Datum]]&lt;1,"",YEAR(Tabelle1[[#This Row],[Datum]]))</f>
        <v>2033</v>
      </c>
      <c r="C2928">
        <f>IF(Tabelle1[[#This Row],[Datum]]&lt;1,"",MONTH(Tabelle1[[#This Row],[Datum]]))</f>
        <v>1</v>
      </c>
      <c r="D2928" t="str">
        <f>IF(Tabelle1[[#This Row],[Verdienst]]="","",_xlfn.ISOWEEKNUM(Tabelle1[[#This Row],[Datum]]))</f>
        <v/>
      </c>
      <c r="E2928" s="5">
        <v>48582</v>
      </c>
      <c r="F2928" s="4"/>
      <c r="G2928" s="4"/>
      <c r="I2928" s="6" t="str">
        <f>IF(Tabelle1[[#This Row],[Beginn]]&lt;1,"",IF(OR(Tabelle1[[#This Row],[Beginn]]="Urlaub",Tabelle1[[#This Row],[Beginn]]="Krank",Tabelle1[[#This Row],[Beginn]]="Feiertag"),8/24,Tabelle1[[#This Row],[Ende]]-Tabelle1[[#This Row],[Beginn]]-Tabelle1[[#This Row],[Pause]]))</f>
        <v/>
      </c>
      <c r="J2928" s="2" t="str">
        <f>IF(ISNUMBER(Tabelle1[[#This Row],[Stunde]]),IF(Tabelle1[[#This Row],[Stunde]]&gt;0,Tabelle1[[#This Row],[Stunde]]*$J$1*24,""),"")</f>
        <v/>
      </c>
      <c r="K2928" t="str">
        <f>IF(MOD(Tabelle1[[#This Row],[Datum]],7)=1,SUMIF(Tabelle1[Datum],"&lt;="&amp;Tabelle1[[#This Row],[Datum]],Tabelle1[Betrag]),"")</f>
        <v/>
      </c>
      <c r="L2928" s="6" t="str">
        <f>IF(MOD(Tabelle1[[#This Row],[Datum]],7)=1,SUMIF(Tabelle1[Datum],"&lt;="&amp;Tabelle1[[#This Row],[Datum]],Tabelle1[Stunde]),"")</f>
        <v/>
      </c>
    </row>
    <row r="2929" spans="2:12" hidden="1">
      <c r="B2929">
        <f>IF(Tabelle1[[#This Row],[Datum]]&lt;1,"",YEAR(Tabelle1[[#This Row],[Datum]]))</f>
        <v>2033</v>
      </c>
      <c r="C2929">
        <f>IF(Tabelle1[[#This Row],[Datum]]&lt;1,"",MONTH(Tabelle1[[#This Row],[Datum]]))</f>
        <v>1</v>
      </c>
      <c r="D2929" t="str">
        <f>IF(Tabelle1[[#This Row],[Verdienst]]="","",_xlfn.ISOWEEKNUM(Tabelle1[[#This Row],[Datum]]))</f>
        <v/>
      </c>
      <c r="E2929" s="5">
        <v>48583</v>
      </c>
      <c r="F2929" s="4"/>
      <c r="G2929" s="4"/>
      <c r="I2929" s="6" t="str">
        <f>IF(Tabelle1[[#This Row],[Beginn]]&lt;1,"",IF(OR(Tabelle1[[#This Row],[Beginn]]="Urlaub",Tabelle1[[#This Row],[Beginn]]="Krank",Tabelle1[[#This Row],[Beginn]]="Feiertag"),8/24,Tabelle1[[#This Row],[Ende]]-Tabelle1[[#This Row],[Beginn]]-Tabelle1[[#This Row],[Pause]]))</f>
        <v/>
      </c>
      <c r="J2929" s="2" t="str">
        <f>IF(ISNUMBER(Tabelle1[[#This Row],[Stunde]]),IF(Tabelle1[[#This Row],[Stunde]]&gt;0,Tabelle1[[#This Row],[Stunde]]*$J$1*24,""),"")</f>
        <v/>
      </c>
      <c r="K2929" t="str">
        <f>IF(MOD(Tabelle1[[#This Row],[Datum]],7)=1,SUMIF(Tabelle1[Datum],"&lt;="&amp;Tabelle1[[#This Row],[Datum]],Tabelle1[Betrag]),"")</f>
        <v/>
      </c>
      <c r="L2929" s="6" t="str">
        <f>IF(MOD(Tabelle1[[#This Row],[Datum]],7)=1,SUMIF(Tabelle1[Datum],"&lt;="&amp;Tabelle1[[#This Row],[Datum]],Tabelle1[Stunde]),"")</f>
        <v/>
      </c>
    </row>
    <row r="2930" spans="2:12" hidden="1">
      <c r="B2930">
        <f>IF(Tabelle1[[#This Row],[Datum]]&lt;1,"",YEAR(Tabelle1[[#This Row],[Datum]]))</f>
        <v>2033</v>
      </c>
      <c r="C2930">
        <f>IF(Tabelle1[[#This Row],[Datum]]&lt;1,"",MONTH(Tabelle1[[#This Row],[Datum]]))</f>
        <v>1</v>
      </c>
      <c r="D2930" t="str">
        <f>IF(Tabelle1[[#This Row],[Verdienst]]="","",_xlfn.ISOWEEKNUM(Tabelle1[[#This Row],[Datum]]))</f>
        <v/>
      </c>
      <c r="E2930" s="5">
        <v>48584</v>
      </c>
      <c r="F2930" s="4"/>
      <c r="G2930" s="4"/>
      <c r="I2930" s="6" t="str">
        <f>IF(Tabelle1[[#This Row],[Beginn]]&lt;1,"",IF(OR(Tabelle1[[#This Row],[Beginn]]="Urlaub",Tabelle1[[#This Row],[Beginn]]="Krank",Tabelle1[[#This Row],[Beginn]]="Feiertag"),8/24,Tabelle1[[#This Row],[Ende]]-Tabelle1[[#This Row],[Beginn]]-Tabelle1[[#This Row],[Pause]]))</f>
        <v/>
      </c>
      <c r="J2930" s="2" t="str">
        <f>IF(ISNUMBER(Tabelle1[[#This Row],[Stunde]]),IF(Tabelle1[[#This Row],[Stunde]]&gt;0,Tabelle1[[#This Row],[Stunde]]*$J$1*24,""),"")</f>
        <v/>
      </c>
      <c r="K2930" t="str">
        <f>IF(MOD(Tabelle1[[#This Row],[Datum]],7)=1,SUMIF(Tabelle1[Datum],"&lt;="&amp;Tabelle1[[#This Row],[Datum]],Tabelle1[Betrag]),"")</f>
        <v/>
      </c>
      <c r="L2930" s="6" t="str">
        <f>IF(MOD(Tabelle1[[#This Row],[Datum]],7)=1,SUMIF(Tabelle1[Datum],"&lt;="&amp;Tabelle1[[#This Row],[Datum]],Tabelle1[Stunde]),"")</f>
        <v/>
      </c>
    </row>
    <row r="2931" spans="2:12" hidden="1">
      <c r="B2931">
        <f>IF(Tabelle1[[#This Row],[Datum]]&lt;1,"",YEAR(Tabelle1[[#This Row],[Datum]]))</f>
        <v>2033</v>
      </c>
      <c r="C2931">
        <f>IF(Tabelle1[[#This Row],[Datum]]&lt;1,"",MONTH(Tabelle1[[#This Row],[Datum]]))</f>
        <v>1</v>
      </c>
      <c r="D2931" t="str">
        <f>IF(Tabelle1[[#This Row],[Verdienst]]="","",_xlfn.ISOWEEKNUM(Tabelle1[[#This Row],[Datum]]))</f>
        <v/>
      </c>
      <c r="E2931" s="5">
        <v>48585</v>
      </c>
      <c r="F2931" s="4"/>
      <c r="G2931" s="4"/>
      <c r="I2931" s="6" t="str">
        <f>IF(Tabelle1[[#This Row],[Beginn]]&lt;1,"",IF(OR(Tabelle1[[#This Row],[Beginn]]="Urlaub",Tabelle1[[#This Row],[Beginn]]="Krank",Tabelle1[[#This Row],[Beginn]]="Feiertag"),8/24,Tabelle1[[#This Row],[Ende]]-Tabelle1[[#This Row],[Beginn]]-Tabelle1[[#This Row],[Pause]]))</f>
        <v/>
      </c>
      <c r="J2931" s="2" t="str">
        <f>IF(ISNUMBER(Tabelle1[[#This Row],[Stunde]]),IF(Tabelle1[[#This Row],[Stunde]]&gt;0,Tabelle1[[#This Row],[Stunde]]*$J$1*24,""),"")</f>
        <v/>
      </c>
      <c r="K2931" t="str">
        <f>IF(MOD(Tabelle1[[#This Row],[Datum]],7)=1,SUMIF(Tabelle1[Datum],"&lt;="&amp;Tabelle1[[#This Row],[Datum]],Tabelle1[Betrag]),"")</f>
        <v/>
      </c>
      <c r="L2931" s="6" t="str">
        <f>IF(MOD(Tabelle1[[#This Row],[Datum]],7)=1,SUMIF(Tabelle1[Datum],"&lt;="&amp;Tabelle1[[#This Row],[Datum]],Tabelle1[Stunde]),"")</f>
        <v/>
      </c>
    </row>
    <row r="2932" spans="2:12" hidden="1">
      <c r="B2932">
        <f>IF(Tabelle1[[#This Row],[Datum]]&lt;1,"",YEAR(Tabelle1[[#This Row],[Datum]]))</f>
        <v>2033</v>
      </c>
      <c r="C2932">
        <f>IF(Tabelle1[[#This Row],[Datum]]&lt;1,"",MONTH(Tabelle1[[#This Row],[Datum]]))</f>
        <v>1</v>
      </c>
      <c r="D2932" t="str">
        <f>IF(Tabelle1[[#This Row],[Verdienst]]="","",_xlfn.ISOWEEKNUM(Tabelle1[[#This Row],[Datum]]))</f>
        <v/>
      </c>
      <c r="E2932" s="5">
        <v>48586</v>
      </c>
      <c r="F2932" s="4"/>
      <c r="G2932" s="4"/>
      <c r="I2932" s="6" t="str">
        <f>IF(Tabelle1[[#This Row],[Beginn]]&lt;1,"",IF(OR(Tabelle1[[#This Row],[Beginn]]="Urlaub",Tabelle1[[#This Row],[Beginn]]="Krank",Tabelle1[[#This Row],[Beginn]]="Feiertag"),8/24,Tabelle1[[#This Row],[Ende]]-Tabelle1[[#This Row],[Beginn]]-Tabelle1[[#This Row],[Pause]]))</f>
        <v/>
      </c>
      <c r="J2932" s="2" t="str">
        <f>IF(ISNUMBER(Tabelle1[[#This Row],[Stunde]]),IF(Tabelle1[[#This Row],[Stunde]]&gt;0,Tabelle1[[#This Row],[Stunde]]*$J$1*24,""),"")</f>
        <v/>
      </c>
      <c r="K2932" t="str">
        <f>IF(MOD(Tabelle1[[#This Row],[Datum]],7)=1,SUMIF(Tabelle1[Datum],"&lt;="&amp;Tabelle1[[#This Row],[Datum]],Tabelle1[Betrag]),"")</f>
        <v/>
      </c>
      <c r="L2932" s="6" t="str">
        <f>IF(MOD(Tabelle1[[#This Row],[Datum]],7)=1,SUMIF(Tabelle1[Datum],"&lt;="&amp;Tabelle1[[#This Row],[Datum]],Tabelle1[Stunde]),"")</f>
        <v/>
      </c>
    </row>
    <row r="2933" spans="2:12" hidden="1">
      <c r="B2933">
        <f>IF(Tabelle1[[#This Row],[Datum]]&lt;1,"",YEAR(Tabelle1[[#This Row],[Datum]]))</f>
        <v>2033</v>
      </c>
      <c r="C2933">
        <f>IF(Tabelle1[[#This Row],[Datum]]&lt;1,"",MONTH(Tabelle1[[#This Row],[Datum]]))</f>
        <v>1</v>
      </c>
      <c r="D2933" t="str">
        <f>IF(Tabelle1[[#This Row],[Verdienst]]="","",_xlfn.ISOWEEKNUM(Tabelle1[[#This Row],[Datum]]))</f>
        <v/>
      </c>
      <c r="E2933" s="5">
        <v>48587</v>
      </c>
      <c r="F2933" s="4"/>
      <c r="G2933" s="4"/>
      <c r="I2933" s="6" t="str">
        <f>IF(Tabelle1[[#This Row],[Beginn]]&lt;1,"",IF(OR(Tabelle1[[#This Row],[Beginn]]="Urlaub",Tabelle1[[#This Row],[Beginn]]="Krank",Tabelle1[[#This Row],[Beginn]]="Feiertag"),8/24,Tabelle1[[#This Row],[Ende]]-Tabelle1[[#This Row],[Beginn]]-Tabelle1[[#This Row],[Pause]]))</f>
        <v/>
      </c>
      <c r="J2933" s="2" t="str">
        <f>IF(ISNUMBER(Tabelle1[[#This Row],[Stunde]]),IF(Tabelle1[[#This Row],[Stunde]]&gt;0,Tabelle1[[#This Row],[Stunde]]*$J$1*24,""),"")</f>
        <v/>
      </c>
      <c r="K2933" t="str">
        <f>IF(MOD(Tabelle1[[#This Row],[Datum]],7)=1,SUMIF(Tabelle1[Datum],"&lt;="&amp;Tabelle1[[#This Row],[Datum]],Tabelle1[Betrag]),"")</f>
        <v/>
      </c>
      <c r="L2933" s="6" t="str">
        <f>IF(MOD(Tabelle1[[#This Row],[Datum]],7)=1,SUMIF(Tabelle1[Datum],"&lt;="&amp;Tabelle1[[#This Row],[Datum]],Tabelle1[Stunde]),"")</f>
        <v/>
      </c>
    </row>
    <row r="2934" spans="2:12" hidden="1">
      <c r="B2934">
        <f>IF(Tabelle1[[#This Row],[Datum]]&lt;1,"",YEAR(Tabelle1[[#This Row],[Datum]]))</f>
        <v>2033</v>
      </c>
      <c r="C2934">
        <f>IF(Tabelle1[[#This Row],[Datum]]&lt;1,"",MONTH(Tabelle1[[#This Row],[Datum]]))</f>
        <v>1</v>
      </c>
      <c r="D2934">
        <f>IF(Tabelle1[[#This Row],[Verdienst]]="","",_xlfn.ISOWEEKNUM(Tabelle1[[#This Row],[Datum]]))</f>
        <v>1</v>
      </c>
      <c r="E2934" s="5">
        <v>48588</v>
      </c>
      <c r="F2934" s="4"/>
      <c r="G2934" s="4"/>
      <c r="I2934" s="6" t="str">
        <f>IF(Tabelle1[[#This Row],[Beginn]]&lt;1,"",IF(OR(Tabelle1[[#This Row],[Beginn]]="Urlaub",Tabelle1[[#This Row],[Beginn]]="Krank",Tabelle1[[#This Row],[Beginn]]="Feiertag"),8/24,Tabelle1[[#This Row],[Ende]]-Tabelle1[[#This Row],[Beginn]]-Tabelle1[[#This Row],[Pause]]))</f>
        <v/>
      </c>
      <c r="J2934" s="2" t="str">
        <f>IF(ISNUMBER(Tabelle1[[#This Row],[Stunde]]),IF(Tabelle1[[#This Row],[Stunde]]&gt;0,Tabelle1[[#This Row],[Stunde]]*$J$1*24,""),"")</f>
        <v/>
      </c>
      <c r="K2934">
        <f>IF(MOD(Tabelle1[[#This Row],[Datum]],7)=1,SUMIF(Tabelle1[Datum],"&lt;="&amp;Tabelle1[[#This Row],[Datum]],Tabelle1[Betrag]),"")</f>
        <v>506.55999999999995</v>
      </c>
      <c r="L2934" s="6">
        <f>IF(MOD(Tabelle1[[#This Row],[Datum]],7)=1,SUMIF(Tabelle1[Datum],"&lt;="&amp;Tabelle1[[#This Row],[Datum]],Tabelle1[Stunde]),"")</f>
        <v>1.3333333333333333</v>
      </c>
    </row>
    <row r="2935" spans="2:12" hidden="1">
      <c r="B2935">
        <f>IF(Tabelle1[[#This Row],[Datum]]&lt;1,"",YEAR(Tabelle1[[#This Row],[Datum]]))</f>
        <v>2033</v>
      </c>
      <c r="C2935">
        <f>IF(Tabelle1[[#This Row],[Datum]]&lt;1,"",MONTH(Tabelle1[[#This Row],[Datum]]))</f>
        <v>1</v>
      </c>
      <c r="D2935" t="str">
        <f>IF(Tabelle1[[#This Row],[Verdienst]]="","",_xlfn.ISOWEEKNUM(Tabelle1[[#This Row],[Datum]]))</f>
        <v/>
      </c>
      <c r="E2935" s="5">
        <v>48589</v>
      </c>
      <c r="F2935" s="4"/>
      <c r="G2935" s="4"/>
      <c r="I2935" s="6" t="str">
        <f>IF(Tabelle1[[#This Row],[Beginn]]&lt;1,"",IF(OR(Tabelle1[[#This Row],[Beginn]]="Urlaub",Tabelle1[[#This Row],[Beginn]]="Krank",Tabelle1[[#This Row],[Beginn]]="Feiertag"),8/24,Tabelle1[[#This Row],[Ende]]-Tabelle1[[#This Row],[Beginn]]-Tabelle1[[#This Row],[Pause]]))</f>
        <v/>
      </c>
      <c r="J2935" s="2" t="str">
        <f>IF(ISNUMBER(Tabelle1[[#This Row],[Stunde]]),IF(Tabelle1[[#This Row],[Stunde]]&gt;0,Tabelle1[[#This Row],[Stunde]]*$J$1*24,""),"")</f>
        <v/>
      </c>
      <c r="K2935" t="str">
        <f>IF(MOD(Tabelle1[[#This Row],[Datum]],7)=1,SUMIF(Tabelle1[Datum],"&lt;="&amp;Tabelle1[[#This Row],[Datum]],Tabelle1[Betrag]),"")</f>
        <v/>
      </c>
      <c r="L2935" s="6" t="str">
        <f>IF(MOD(Tabelle1[[#This Row],[Datum]],7)=1,SUMIF(Tabelle1[Datum],"&lt;="&amp;Tabelle1[[#This Row],[Datum]],Tabelle1[Stunde]),"")</f>
        <v/>
      </c>
    </row>
    <row r="2936" spans="2:12" hidden="1">
      <c r="B2936">
        <f>IF(Tabelle1[[#This Row],[Datum]]&lt;1,"",YEAR(Tabelle1[[#This Row],[Datum]]))</f>
        <v>2033</v>
      </c>
      <c r="C2936">
        <f>IF(Tabelle1[[#This Row],[Datum]]&lt;1,"",MONTH(Tabelle1[[#This Row],[Datum]]))</f>
        <v>1</v>
      </c>
      <c r="D2936" t="str">
        <f>IF(Tabelle1[[#This Row],[Verdienst]]="","",_xlfn.ISOWEEKNUM(Tabelle1[[#This Row],[Datum]]))</f>
        <v/>
      </c>
      <c r="E2936" s="5">
        <v>48590</v>
      </c>
      <c r="F2936" s="4"/>
      <c r="G2936" s="4"/>
      <c r="I2936" s="6" t="str">
        <f>IF(Tabelle1[[#This Row],[Beginn]]&lt;1,"",IF(OR(Tabelle1[[#This Row],[Beginn]]="Urlaub",Tabelle1[[#This Row],[Beginn]]="Krank",Tabelle1[[#This Row],[Beginn]]="Feiertag"),8/24,Tabelle1[[#This Row],[Ende]]-Tabelle1[[#This Row],[Beginn]]-Tabelle1[[#This Row],[Pause]]))</f>
        <v/>
      </c>
      <c r="J2936" s="2" t="str">
        <f>IF(ISNUMBER(Tabelle1[[#This Row],[Stunde]]),IF(Tabelle1[[#This Row],[Stunde]]&gt;0,Tabelle1[[#This Row],[Stunde]]*$J$1*24,""),"")</f>
        <v/>
      </c>
      <c r="K2936" t="str">
        <f>IF(MOD(Tabelle1[[#This Row],[Datum]],7)=1,SUMIF(Tabelle1[Datum],"&lt;="&amp;Tabelle1[[#This Row],[Datum]],Tabelle1[Betrag]),"")</f>
        <v/>
      </c>
      <c r="L2936" s="6" t="str">
        <f>IF(MOD(Tabelle1[[#This Row],[Datum]],7)=1,SUMIF(Tabelle1[Datum],"&lt;="&amp;Tabelle1[[#This Row],[Datum]],Tabelle1[Stunde]),"")</f>
        <v/>
      </c>
    </row>
    <row r="2937" spans="2:12" hidden="1">
      <c r="B2937">
        <f>IF(Tabelle1[[#This Row],[Datum]]&lt;1,"",YEAR(Tabelle1[[#This Row],[Datum]]))</f>
        <v>2033</v>
      </c>
      <c r="C2937">
        <f>IF(Tabelle1[[#This Row],[Datum]]&lt;1,"",MONTH(Tabelle1[[#This Row],[Datum]]))</f>
        <v>1</v>
      </c>
      <c r="D2937" t="str">
        <f>IF(Tabelle1[[#This Row],[Verdienst]]="","",_xlfn.ISOWEEKNUM(Tabelle1[[#This Row],[Datum]]))</f>
        <v/>
      </c>
      <c r="E2937" s="5">
        <v>48591</v>
      </c>
      <c r="F2937" s="4"/>
      <c r="G2937" s="4"/>
      <c r="I2937" s="6" t="str">
        <f>IF(Tabelle1[[#This Row],[Beginn]]&lt;1,"",IF(OR(Tabelle1[[#This Row],[Beginn]]="Urlaub",Tabelle1[[#This Row],[Beginn]]="Krank",Tabelle1[[#This Row],[Beginn]]="Feiertag"),8/24,Tabelle1[[#This Row],[Ende]]-Tabelle1[[#This Row],[Beginn]]-Tabelle1[[#This Row],[Pause]]))</f>
        <v/>
      </c>
      <c r="J2937" s="2" t="str">
        <f>IF(ISNUMBER(Tabelle1[[#This Row],[Stunde]]),IF(Tabelle1[[#This Row],[Stunde]]&gt;0,Tabelle1[[#This Row],[Stunde]]*$J$1*24,""),"")</f>
        <v/>
      </c>
      <c r="K2937" t="str">
        <f>IF(MOD(Tabelle1[[#This Row],[Datum]],7)=1,SUMIF(Tabelle1[Datum],"&lt;="&amp;Tabelle1[[#This Row],[Datum]],Tabelle1[Betrag]),"")</f>
        <v/>
      </c>
      <c r="L2937" s="6" t="str">
        <f>IF(MOD(Tabelle1[[#This Row],[Datum]],7)=1,SUMIF(Tabelle1[Datum],"&lt;="&amp;Tabelle1[[#This Row],[Datum]],Tabelle1[Stunde]),"")</f>
        <v/>
      </c>
    </row>
    <row r="2938" spans="2:12" hidden="1">
      <c r="B2938">
        <f>IF(Tabelle1[[#This Row],[Datum]]&lt;1,"",YEAR(Tabelle1[[#This Row],[Datum]]))</f>
        <v>2033</v>
      </c>
      <c r="C2938">
        <f>IF(Tabelle1[[#This Row],[Datum]]&lt;1,"",MONTH(Tabelle1[[#This Row],[Datum]]))</f>
        <v>1</v>
      </c>
      <c r="D2938" t="str">
        <f>IF(Tabelle1[[#This Row],[Verdienst]]="","",_xlfn.ISOWEEKNUM(Tabelle1[[#This Row],[Datum]]))</f>
        <v/>
      </c>
      <c r="E2938" s="5">
        <v>48592</v>
      </c>
      <c r="F2938" s="4"/>
      <c r="G2938" s="4"/>
      <c r="I2938" s="6" t="str">
        <f>IF(Tabelle1[[#This Row],[Beginn]]&lt;1,"",IF(OR(Tabelle1[[#This Row],[Beginn]]="Urlaub",Tabelle1[[#This Row],[Beginn]]="Krank",Tabelle1[[#This Row],[Beginn]]="Feiertag"),8/24,Tabelle1[[#This Row],[Ende]]-Tabelle1[[#This Row],[Beginn]]-Tabelle1[[#This Row],[Pause]]))</f>
        <v/>
      </c>
      <c r="J2938" s="2" t="str">
        <f>IF(ISNUMBER(Tabelle1[[#This Row],[Stunde]]),IF(Tabelle1[[#This Row],[Stunde]]&gt;0,Tabelle1[[#This Row],[Stunde]]*$J$1*24,""),"")</f>
        <v/>
      </c>
      <c r="K2938" t="str">
        <f>IF(MOD(Tabelle1[[#This Row],[Datum]],7)=1,SUMIF(Tabelle1[Datum],"&lt;="&amp;Tabelle1[[#This Row],[Datum]],Tabelle1[Betrag]),"")</f>
        <v/>
      </c>
      <c r="L2938" s="6" t="str">
        <f>IF(MOD(Tabelle1[[#This Row],[Datum]],7)=1,SUMIF(Tabelle1[Datum],"&lt;="&amp;Tabelle1[[#This Row],[Datum]],Tabelle1[Stunde]),"")</f>
        <v/>
      </c>
    </row>
    <row r="2939" spans="2:12" hidden="1">
      <c r="B2939">
        <f>IF(Tabelle1[[#This Row],[Datum]]&lt;1,"",YEAR(Tabelle1[[#This Row],[Datum]]))</f>
        <v>2033</v>
      </c>
      <c r="C2939">
        <f>IF(Tabelle1[[#This Row],[Datum]]&lt;1,"",MONTH(Tabelle1[[#This Row],[Datum]]))</f>
        <v>1</v>
      </c>
      <c r="D2939" t="str">
        <f>IF(Tabelle1[[#This Row],[Verdienst]]="","",_xlfn.ISOWEEKNUM(Tabelle1[[#This Row],[Datum]]))</f>
        <v/>
      </c>
      <c r="E2939" s="5">
        <v>48593</v>
      </c>
      <c r="F2939" s="4"/>
      <c r="G2939" s="4"/>
      <c r="I2939" s="6" t="str">
        <f>IF(Tabelle1[[#This Row],[Beginn]]&lt;1,"",IF(OR(Tabelle1[[#This Row],[Beginn]]="Urlaub",Tabelle1[[#This Row],[Beginn]]="Krank",Tabelle1[[#This Row],[Beginn]]="Feiertag"),8/24,Tabelle1[[#This Row],[Ende]]-Tabelle1[[#This Row],[Beginn]]-Tabelle1[[#This Row],[Pause]]))</f>
        <v/>
      </c>
      <c r="J2939" s="2" t="str">
        <f>IF(ISNUMBER(Tabelle1[[#This Row],[Stunde]]),IF(Tabelle1[[#This Row],[Stunde]]&gt;0,Tabelle1[[#This Row],[Stunde]]*$J$1*24,""),"")</f>
        <v/>
      </c>
      <c r="K2939" t="str">
        <f>IF(MOD(Tabelle1[[#This Row],[Datum]],7)=1,SUMIF(Tabelle1[Datum],"&lt;="&amp;Tabelle1[[#This Row],[Datum]],Tabelle1[Betrag]),"")</f>
        <v/>
      </c>
      <c r="L2939" s="6" t="str">
        <f>IF(MOD(Tabelle1[[#This Row],[Datum]],7)=1,SUMIF(Tabelle1[Datum],"&lt;="&amp;Tabelle1[[#This Row],[Datum]],Tabelle1[Stunde]),"")</f>
        <v/>
      </c>
    </row>
    <row r="2940" spans="2:12" hidden="1">
      <c r="B2940">
        <f>IF(Tabelle1[[#This Row],[Datum]]&lt;1,"",YEAR(Tabelle1[[#This Row],[Datum]]))</f>
        <v>2033</v>
      </c>
      <c r="C2940">
        <f>IF(Tabelle1[[#This Row],[Datum]]&lt;1,"",MONTH(Tabelle1[[#This Row],[Datum]]))</f>
        <v>1</v>
      </c>
      <c r="D2940" t="str">
        <f>IF(Tabelle1[[#This Row],[Verdienst]]="","",_xlfn.ISOWEEKNUM(Tabelle1[[#This Row],[Datum]]))</f>
        <v/>
      </c>
      <c r="E2940" s="5">
        <v>48594</v>
      </c>
      <c r="F2940" s="4"/>
      <c r="G2940" s="4"/>
      <c r="I2940" s="6" t="str">
        <f>IF(Tabelle1[[#This Row],[Beginn]]&lt;1,"",IF(OR(Tabelle1[[#This Row],[Beginn]]="Urlaub",Tabelle1[[#This Row],[Beginn]]="Krank",Tabelle1[[#This Row],[Beginn]]="Feiertag"),8/24,Tabelle1[[#This Row],[Ende]]-Tabelle1[[#This Row],[Beginn]]-Tabelle1[[#This Row],[Pause]]))</f>
        <v/>
      </c>
      <c r="J2940" s="2" t="str">
        <f>IF(ISNUMBER(Tabelle1[[#This Row],[Stunde]]),IF(Tabelle1[[#This Row],[Stunde]]&gt;0,Tabelle1[[#This Row],[Stunde]]*$J$1*24,""),"")</f>
        <v/>
      </c>
      <c r="K2940" t="str">
        <f>IF(MOD(Tabelle1[[#This Row],[Datum]],7)=1,SUMIF(Tabelle1[Datum],"&lt;="&amp;Tabelle1[[#This Row],[Datum]],Tabelle1[Betrag]),"")</f>
        <v/>
      </c>
      <c r="L2940" s="6" t="str">
        <f>IF(MOD(Tabelle1[[#This Row],[Datum]],7)=1,SUMIF(Tabelle1[Datum],"&lt;="&amp;Tabelle1[[#This Row],[Datum]],Tabelle1[Stunde]),"")</f>
        <v/>
      </c>
    </row>
    <row r="2941" spans="2:12" hidden="1">
      <c r="B2941">
        <f>IF(Tabelle1[[#This Row],[Datum]]&lt;1,"",YEAR(Tabelle1[[#This Row],[Datum]]))</f>
        <v>2033</v>
      </c>
      <c r="C2941">
        <f>IF(Tabelle1[[#This Row],[Datum]]&lt;1,"",MONTH(Tabelle1[[#This Row],[Datum]]))</f>
        <v>1</v>
      </c>
      <c r="D2941">
        <f>IF(Tabelle1[[#This Row],[Verdienst]]="","",_xlfn.ISOWEEKNUM(Tabelle1[[#This Row],[Datum]]))</f>
        <v>2</v>
      </c>
      <c r="E2941" s="5">
        <v>48595</v>
      </c>
      <c r="F2941" s="4"/>
      <c r="G2941" s="4"/>
      <c r="I2941" s="6" t="str">
        <f>IF(Tabelle1[[#This Row],[Beginn]]&lt;1,"",IF(OR(Tabelle1[[#This Row],[Beginn]]="Urlaub",Tabelle1[[#This Row],[Beginn]]="Krank",Tabelle1[[#This Row],[Beginn]]="Feiertag"),8/24,Tabelle1[[#This Row],[Ende]]-Tabelle1[[#This Row],[Beginn]]-Tabelle1[[#This Row],[Pause]]))</f>
        <v/>
      </c>
      <c r="J2941" s="2" t="str">
        <f>IF(ISNUMBER(Tabelle1[[#This Row],[Stunde]]),IF(Tabelle1[[#This Row],[Stunde]]&gt;0,Tabelle1[[#This Row],[Stunde]]*$J$1*24,""),"")</f>
        <v/>
      </c>
      <c r="K2941">
        <f>IF(MOD(Tabelle1[[#This Row],[Datum]],7)=1,SUMIF(Tabelle1[Datum],"&lt;="&amp;Tabelle1[[#This Row],[Datum]],Tabelle1[Betrag]),"")</f>
        <v>506.55999999999995</v>
      </c>
      <c r="L2941" s="6">
        <f>IF(MOD(Tabelle1[[#This Row],[Datum]],7)=1,SUMIF(Tabelle1[Datum],"&lt;="&amp;Tabelle1[[#This Row],[Datum]],Tabelle1[Stunde]),"")</f>
        <v>1.3333333333333333</v>
      </c>
    </row>
    <row r="2942" spans="2:12" hidden="1">
      <c r="B2942">
        <f>IF(Tabelle1[[#This Row],[Datum]]&lt;1,"",YEAR(Tabelle1[[#This Row],[Datum]]))</f>
        <v>2033</v>
      </c>
      <c r="C2942">
        <f>IF(Tabelle1[[#This Row],[Datum]]&lt;1,"",MONTH(Tabelle1[[#This Row],[Datum]]))</f>
        <v>1</v>
      </c>
      <c r="D2942" t="str">
        <f>IF(Tabelle1[[#This Row],[Verdienst]]="","",_xlfn.ISOWEEKNUM(Tabelle1[[#This Row],[Datum]]))</f>
        <v/>
      </c>
      <c r="E2942" s="5">
        <v>48596</v>
      </c>
      <c r="F2942" s="4"/>
      <c r="G2942" s="4"/>
      <c r="I2942" s="6" t="str">
        <f>IF(Tabelle1[[#This Row],[Beginn]]&lt;1,"",IF(OR(Tabelle1[[#This Row],[Beginn]]="Urlaub",Tabelle1[[#This Row],[Beginn]]="Krank",Tabelle1[[#This Row],[Beginn]]="Feiertag"),8/24,Tabelle1[[#This Row],[Ende]]-Tabelle1[[#This Row],[Beginn]]-Tabelle1[[#This Row],[Pause]]))</f>
        <v/>
      </c>
      <c r="J2942" s="2" t="str">
        <f>IF(ISNUMBER(Tabelle1[[#This Row],[Stunde]]),IF(Tabelle1[[#This Row],[Stunde]]&gt;0,Tabelle1[[#This Row],[Stunde]]*$J$1*24,""),"")</f>
        <v/>
      </c>
      <c r="K2942" t="str">
        <f>IF(MOD(Tabelle1[[#This Row],[Datum]],7)=1,SUMIF(Tabelle1[Datum],"&lt;="&amp;Tabelle1[[#This Row],[Datum]],Tabelle1[Betrag]),"")</f>
        <v/>
      </c>
      <c r="L2942" s="6" t="str">
        <f>IF(MOD(Tabelle1[[#This Row],[Datum]],7)=1,SUMIF(Tabelle1[Datum],"&lt;="&amp;Tabelle1[[#This Row],[Datum]],Tabelle1[Stunde]),"")</f>
        <v/>
      </c>
    </row>
    <row r="2943" spans="2:12" hidden="1">
      <c r="B2943">
        <f>IF(Tabelle1[[#This Row],[Datum]]&lt;1,"",YEAR(Tabelle1[[#This Row],[Datum]]))</f>
        <v>2033</v>
      </c>
      <c r="C2943">
        <f>IF(Tabelle1[[#This Row],[Datum]]&lt;1,"",MONTH(Tabelle1[[#This Row],[Datum]]))</f>
        <v>1</v>
      </c>
      <c r="D2943" t="str">
        <f>IF(Tabelle1[[#This Row],[Verdienst]]="","",_xlfn.ISOWEEKNUM(Tabelle1[[#This Row],[Datum]]))</f>
        <v/>
      </c>
      <c r="E2943" s="5">
        <v>48597</v>
      </c>
      <c r="F2943" s="4"/>
      <c r="G2943" s="4"/>
      <c r="I2943" s="6" t="str">
        <f>IF(Tabelle1[[#This Row],[Beginn]]&lt;1,"",IF(OR(Tabelle1[[#This Row],[Beginn]]="Urlaub",Tabelle1[[#This Row],[Beginn]]="Krank",Tabelle1[[#This Row],[Beginn]]="Feiertag"),8/24,Tabelle1[[#This Row],[Ende]]-Tabelle1[[#This Row],[Beginn]]-Tabelle1[[#This Row],[Pause]]))</f>
        <v/>
      </c>
      <c r="J2943" s="2" t="str">
        <f>IF(ISNUMBER(Tabelle1[[#This Row],[Stunde]]),IF(Tabelle1[[#This Row],[Stunde]]&gt;0,Tabelle1[[#This Row],[Stunde]]*$J$1*24,""),"")</f>
        <v/>
      </c>
      <c r="K2943" t="str">
        <f>IF(MOD(Tabelle1[[#This Row],[Datum]],7)=1,SUMIF(Tabelle1[Datum],"&lt;="&amp;Tabelle1[[#This Row],[Datum]],Tabelle1[Betrag]),"")</f>
        <v/>
      </c>
      <c r="L2943" s="6" t="str">
        <f>IF(MOD(Tabelle1[[#This Row],[Datum]],7)=1,SUMIF(Tabelle1[Datum],"&lt;="&amp;Tabelle1[[#This Row],[Datum]],Tabelle1[Stunde]),"")</f>
        <v/>
      </c>
    </row>
    <row r="2944" spans="2:12" hidden="1">
      <c r="B2944">
        <f>IF(Tabelle1[[#This Row],[Datum]]&lt;1,"",YEAR(Tabelle1[[#This Row],[Datum]]))</f>
        <v>2033</v>
      </c>
      <c r="C2944">
        <f>IF(Tabelle1[[#This Row],[Datum]]&lt;1,"",MONTH(Tabelle1[[#This Row],[Datum]]))</f>
        <v>1</v>
      </c>
      <c r="D2944" t="str">
        <f>IF(Tabelle1[[#This Row],[Verdienst]]="","",_xlfn.ISOWEEKNUM(Tabelle1[[#This Row],[Datum]]))</f>
        <v/>
      </c>
      <c r="E2944" s="5">
        <v>48598</v>
      </c>
      <c r="F2944" s="4"/>
      <c r="G2944" s="4"/>
      <c r="I2944" s="6" t="str">
        <f>IF(Tabelle1[[#This Row],[Beginn]]&lt;1,"",IF(OR(Tabelle1[[#This Row],[Beginn]]="Urlaub",Tabelle1[[#This Row],[Beginn]]="Krank",Tabelle1[[#This Row],[Beginn]]="Feiertag"),8/24,Tabelle1[[#This Row],[Ende]]-Tabelle1[[#This Row],[Beginn]]-Tabelle1[[#This Row],[Pause]]))</f>
        <v/>
      </c>
      <c r="J2944" s="2" t="str">
        <f>IF(ISNUMBER(Tabelle1[[#This Row],[Stunde]]),IF(Tabelle1[[#This Row],[Stunde]]&gt;0,Tabelle1[[#This Row],[Stunde]]*$J$1*24,""),"")</f>
        <v/>
      </c>
      <c r="K2944" t="str">
        <f>IF(MOD(Tabelle1[[#This Row],[Datum]],7)=1,SUMIF(Tabelle1[Datum],"&lt;="&amp;Tabelle1[[#This Row],[Datum]],Tabelle1[Betrag]),"")</f>
        <v/>
      </c>
      <c r="L2944" s="6" t="str">
        <f>IF(MOD(Tabelle1[[#This Row],[Datum]],7)=1,SUMIF(Tabelle1[Datum],"&lt;="&amp;Tabelle1[[#This Row],[Datum]],Tabelle1[Stunde]),"")</f>
        <v/>
      </c>
    </row>
    <row r="2945" spans="2:12" hidden="1">
      <c r="B2945">
        <f>IF(Tabelle1[[#This Row],[Datum]]&lt;1,"",YEAR(Tabelle1[[#This Row],[Datum]]))</f>
        <v>2033</v>
      </c>
      <c r="C2945">
        <f>IF(Tabelle1[[#This Row],[Datum]]&lt;1,"",MONTH(Tabelle1[[#This Row],[Datum]]))</f>
        <v>1</v>
      </c>
      <c r="D2945" t="str">
        <f>IF(Tabelle1[[#This Row],[Verdienst]]="","",_xlfn.ISOWEEKNUM(Tabelle1[[#This Row],[Datum]]))</f>
        <v/>
      </c>
      <c r="E2945" s="5">
        <v>48599</v>
      </c>
      <c r="F2945" s="4"/>
      <c r="G2945" s="4"/>
      <c r="I2945" s="6" t="str">
        <f>IF(Tabelle1[[#This Row],[Beginn]]&lt;1,"",IF(OR(Tabelle1[[#This Row],[Beginn]]="Urlaub",Tabelle1[[#This Row],[Beginn]]="Krank",Tabelle1[[#This Row],[Beginn]]="Feiertag"),8/24,Tabelle1[[#This Row],[Ende]]-Tabelle1[[#This Row],[Beginn]]-Tabelle1[[#This Row],[Pause]]))</f>
        <v/>
      </c>
      <c r="J2945" s="2" t="str">
        <f>IF(ISNUMBER(Tabelle1[[#This Row],[Stunde]]),IF(Tabelle1[[#This Row],[Stunde]]&gt;0,Tabelle1[[#This Row],[Stunde]]*$J$1*24,""),"")</f>
        <v/>
      </c>
      <c r="K2945" t="str">
        <f>IF(MOD(Tabelle1[[#This Row],[Datum]],7)=1,SUMIF(Tabelle1[Datum],"&lt;="&amp;Tabelle1[[#This Row],[Datum]],Tabelle1[Betrag]),"")</f>
        <v/>
      </c>
      <c r="L2945" s="6" t="str">
        <f>IF(MOD(Tabelle1[[#This Row],[Datum]],7)=1,SUMIF(Tabelle1[Datum],"&lt;="&amp;Tabelle1[[#This Row],[Datum]],Tabelle1[Stunde]),"")</f>
        <v/>
      </c>
    </row>
    <row r="2946" spans="2:12" hidden="1">
      <c r="B2946">
        <f>IF(Tabelle1[[#This Row],[Datum]]&lt;1,"",YEAR(Tabelle1[[#This Row],[Datum]]))</f>
        <v>2033</v>
      </c>
      <c r="C2946">
        <f>IF(Tabelle1[[#This Row],[Datum]]&lt;1,"",MONTH(Tabelle1[[#This Row],[Datum]]))</f>
        <v>1</v>
      </c>
      <c r="D2946" t="str">
        <f>IF(Tabelle1[[#This Row],[Verdienst]]="","",_xlfn.ISOWEEKNUM(Tabelle1[[#This Row],[Datum]]))</f>
        <v/>
      </c>
      <c r="E2946" s="5">
        <v>48600</v>
      </c>
      <c r="F2946" s="4"/>
      <c r="G2946" s="4"/>
      <c r="I2946" s="6" t="str">
        <f>IF(Tabelle1[[#This Row],[Beginn]]&lt;1,"",IF(OR(Tabelle1[[#This Row],[Beginn]]="Urlaub",Tabelle1[[#This Row],[Beginn]]="Krank",Tabelle1[[#This Row],[Beginn]]="Feiertag"),8/24,Tabelle1[[#This Row],[Ende]]-Tabelle1[[#This Row],[Beginn]]-Tabelle1[[#This Row],[Pause]]))</f>
        <v/>
      </c>
      <c r="J2946" s="2" t="str">
        <f>IF(ISNUMBER(Tabelle1[[#This Row],[Stunde]]),IF(Tabelle1[[#This Row],[Stunde]]&gt;0,Tabelle1[[#This Row],[Stunde]]*$J$1*24,""),"")</f>
        <v/>
      </c>
      <c r="K2946" t="str">
        <f>IF(MOD(Tabelle1[[#This Row],[Datum]],7)=1,SUMIF(Tabelle1[Datum],"&lt;="&amp;Tabelle1[[#This Row],[Datum]],Tabelle1[Betrag]),"")</f>
        <v/>
      </c>
      <c r="L2946" s="6" t="str">
        <f>IF(MOD(Tabelle1[[#This Row],[Datum]],7)=1,SUMIF(Tabelle1[Datum],"&lt;="&amp;Tabelle1[[#This Row],[Datum]],Tabelle1[Stunde]),"")</f>
        <v/>
      </c>
    </row>
    <row r="2947" spans="2:12" hidden="1">
      <c r="B2947">
        <f>IF(Tabelle1[[#This Row],[Datum]]&lt;1,"",YEAR(Tabelle1[[#This Row],[Datum]]))</f>
        <v>2033</v>
      </c>
      <c r="C2947">
        <f>IF(Tabelle1[[#This Row],[Datum]]&lt;1,"",MONTH(Tabelle1[[#This Row],[Datum]]))</f>
        <v>1</v>
      </c>
      <c r="D2947" t="str">
        <f>IF(Tabelle1[[#This Row],[Verdienst]]="","",_xlfn.ISOWEEKNUM(Tabelle1[[#This Row],[Datum]]))</f>
        <v/>
      </c>
      <c r="E2947" s="5">
        <v>48601</v>
      </c>
      <c r="F2947" s="4"/>
      <c r="G2947" s="4"/>
      <c r="I2947" s="6" t="str">
        <f>IF(Tabelle1[[#This Row],[Beginn]]&lt;1,"",IF(OR(Tabelle1[[#This Row],[Beginn]]="Urlaub",Tabelle1[[#This Row],[Beginn]]="Krank",Tabelle1[[#This Row],[Beginn]]="Feiertag"),8/24,Tabelle1[[#This Row],[Ende]]-Tabelle1[[#This Row],[Beginn]]-Tabelle1[[#This Row],[Pause]]))</f>
        <v/>
      </c>
      <c r="J2947" s="2" t="str">
        <f>IF(ISNUMBER(Tabelle1[[#This Row],[Stunde]]),IF(Tabelle1[[#This Row],[Stunde]]&gt;0,Tabelle1[[#This Row],[Stunde]]*$J$1*24,""),"")</f>
        <v/>
      </c>
      <c r="K2947" t="str">
        <f>IF(MOD(Tabelle1[[#This Row],[Datum]],7)=1,SUMIF(Tabelle1[Datum],"&lt;="&amp;Tabelle1[[#This Row],[Datum]],Tabelle1[Betrag]),"")</f>
        <v/>
      </c>
      <c r="L2947" s="6" t="str">
        <f>IF(MOD(Tabelle1[[#This Row],[Datum]],7)=1,SUMIF(Tabelle1[Datum],"&lt;="&amp;Tabelle1[[#This Row],[Datum]],Tabelle1[Stunde]),"")</f>
        <v/>
      </c>
    </row>
    <row r="2948" spans="2:12" hidden="1">
      <c r="B2948">
        <f>IF(Tabelle1[[#This Row],[Datum]]&lt;1,"",YEAR(Tabelle1[[#This Row],[Datum]]))</f>
        <v>2033</v>
      </c>
      <c r="C2948">
        <f>IF(Tabelle1[[#This Row],[Datum]]&lt;1,"",MONTH(Tabelle1[[#This Row],[Datum]]))</f>
        <v>1</v>
      </c>
      <c r="D2948">
        <f>IF(Tabelle1[[#This Row],[Verdienst]]="","",_xlfn.ISOWEEKNUM(Tabelle1[[#This Row],[Datum]]))</f>
        <v>3</v>
      </c>
      <c r="E2948" s="5">
        <v>48602</v>
      </c>
      <c r="F2948" s="4"/>
      <c r="G2948" s="4"/>
      <c r="I2948" s="6" t="str">
        <f>IF(Tabelle1[[#This Row],[Beginn]]&lt;1,"",IF(OR(Tabelle1[[#This Row],[Beginn]]="Urlaub",Tabelle1[[#This Row],[Beginn]]="Krank",Tabelle1[[#This Row],[Beginn]]="Feiertag"),8/24,Tabelle1[[#This Row],[Ende]]-Tabelle1[[#This Row],[Beginn]]-Tabelle1[[#This Row],[Pause]]))</f>
        <v/>
      </c>
      <c r="J2948" s="2" t="str">
        <f>IF(ISNUMBER(Tabelle1[[#This Row],[Stunde]]),IF(Tabelle1[[#This Row],[Stunde]]&gt;0,Tabelle1[[#This Row],[Stunde]]*$J$1*24,""),"")</f>
        <v/>
      </c>
      <c r="K2948">
        <f>IF(MOD(Tabelle1[[#This Row],[Datum]],7)=1,SUMIF(Tabelle1[Datum],"&lt;="&amp;Tabelle1[[#This Row],[Datum]],Tabelle1[Betrag]),"")</f>
        <v>506.55999999999995</v>
      </c>
      <c r="L2948" s="6">
        <f>IF(MOD(Tabelle1[[#This Row],[Datum]],7)=1,SUMIF(Tabelle1[Datum],"&lt;="&amp;Tabelle1[[#This Row],[Datum]],Tabelle1[Stunde]),"")</f>
        <v>1.3333333333333333</v>
      </c>
    </row>
    <row r="2949" spans="2:12" hidden="1">
      <c r="B2949">
        <f>IF(Tabelle1[[#This Row],[Datum]]&lt;1,"",YEAR(Tabelle1[[#This Row],[Datum]]))</f>
        <v>2033</v>
      </c>
      <c r="C2949">
        <f>IF(Tabelle1[[#This Row],[Datum]]&lt;1,"",MONTH(Tabelle1[[#This Row],[Datum]]))</f>
        <v>1</v>
      </c>
      <c r="D2949" t="str">
        <f>IF(Tabelle1[[#This Row],[Verdienst]]="","",_xlfn.ISOWEEKNUM(Tabelle1[[#This Row],[Datum]]))</f>
        <v/>
      </c>
      <c r="E2949" s="5">
        <v>48603</v>
      </c>
      <c r="F2949" s="4"/>
      <c r="G2949" s="4"/>
      <c r="I2949" s="6" t="str">
        <f>IF(Tabelle1[[#This Row],[Beginn]]&lt;1,"",IF(OR(Tabelle1[[#This Row],[Beginn]]="Urlaub",Tabelle1[[#This Row],[Beginn]]="Krank",Tabelle1[[#This Row],[Beginn]]="Feiertag"),8/24,Tabelle1[[#This Row],[Ende]]-Tabelle1[[#This Row],[Beginn]]-Tabelle1[[#This Row],[Pause]]))</f>
        <v/>
      </c>
      <c r="J2949" s="2" t="str">
        <f>IF(ISNUMBER(Tabelle1[[#This Row],[Stunde]]),IF(Tabelle1[[#This Row],[Stunde]]&gt;0,Tabelle1[[#This Row],[Stunde]]*$J$1*24,""),"")</f>
        <v/>
      </c>
      <c r="K2949" t="str">
        <f>IF(MOD(Tabelle1[[#This Row],[Datum]],7)=1,SUMIF(Tabelle1[Datum],"&lt;="&amp;Tabelle1[[#This Row],[Datum]],Tabelle1[Betrag]),"")</f>
        <v/>
      </c>
      <c r="L2949" s="6" t="str">
        <f>IF(MOD(Tabelle1[[#This Row],[Datum]],7)=1,SUMIF(Tabelle1[Datum],"&lt;="&amp;Tabelle1[[#This Row],[Datum]],Tabelle1[Stunde]),"")</f>
        <v/>
      </c>
    </row>
    <row r="2950" spans="2:12" hidden="1">
      <c r="B2950">
        <f>IF(Tabelle1[[#This Row],[Datum]]&lt;1,"",YEAR(Tabelle1[[#This Row],[Datum]]))</f>
        <v>2033</v>
      </c>
      <c r="C2950">
        <f>IF(Tabelle1[[#This Row],[Datum]]&lt;1,"",MONTH(Tabelle1[[#This Row],[Datum]]))</f>
        <v>1</v>
      </c>
      <c r="D2950" t="str">
        <f>IF(Tabelle1[[#This Row],[Verdienst]]="","",_xlfn.ISOWEEKNUM(Tabelle1[[#This Row],[Datum]]))</f>
        <v/>
      </c>
      <c r="E2950" s="5">
        <v>48604</v>
      </c>
      <c r="F2950" s="4"/>
      <c r="G2950" s="4"/>
      <c r="I2950" s="6" t="str">
        <f>IF(Tabelle1[[#This Row],[Beginn]]&lt;1,"",IF(OR(Tabelle1[[#This Row],[Beginn]]="Urlaub",Tabelle1[[#This Row],[Beginn]]="Krank",Tabelle1[[#This Row],[Beginn]]="Feiertag"),8/24,Tabelle1[[#This Row],[Ende]]-Tabelle1[[#This Row],[Beginn]]-Tabelle1[[#This Row],[Pause]]))</f>
        <v/>
      </c>
      <c r="J2950" s="2" t="str">
        <f>IF(ISNUMBER(Tabelle1[[#This Row],[Stunde]]),IF(Tabelle1[[#This Row],[Stunde]]&gt;0,Tabelle1[[#This Row],[Stunde]]*$J$1*24,""),"")</f>
        <v/>
      </c>
      <c r="K2950" t="str">
        <f>IF(MOD(Tabelle1[[#This Row],[Datum]],7)=1,SUMIF(Tabelle1[Datum],"&lt;="&amp;Tabelle1[[#This Row],[Datum]],Tabelle1[Betrag]),"")</f>
        <v/>
      </c>
      <c r="L2950" s="6" t="str">
        <f>IF(MOD(Tabelle1[[#This Row],[Datum]],7)=1,SUMIF(Tabelle1[Datum],"&lt;="&amp;Tabelle1[[#This Row],[Datum]],Tabelle1[Stunde]),"")</f>
        <v/>
      </c>
    </row>
    <row r="2951" spans="2:12" hidden="1">
      <c r="B2951">
        <f>IF(Tabelle1[[#This Row],[Datum]]&lt;1,"",YEAR(Tabelle1[[#This Row],[Datum]]))</f>
        <v>2033</v>
      </c>
      <c r="C2951">
        <f>IF(Tabelle1[[#This Row],[Datum]]&lt;1,"",MONTH(Tabelle1[[#This Row],[Datum]]))</f>
        <v>1</v>
      </c>
      <c r="D2951" t="str">
        <f>IF(Tabelle1[[#This Row],[Verdienst]]="","",_xlfn.ISOWEEKNUM(Tabelle1[[#This Row],[Datum]]))</f>
        <v/>
      </c>
      <c r="E2951" s="5">
        <v>48605</v>
      </c>
      <c r="F2951" s="4"/>
      <c r="G2951" s="4"/>
      <c r="I2951" s="6" t="str">
        <f>IF(Tabelle1[[#This Row],[Beginn]]&lt;1,"",IF(OR(Tabelle1[[#This Row],[Beginn]]="Urlaub",Tabelle1[[#This Row],[Beginn]]="Krank",Tabelle1[[#This Row],[Beginn]]="Feiertag"),8/24,Tabelle1[[#This Row],[Ende]]-Tabelle1[[#This Row],[Beginn]]-Tabelle1[[#This Row],[Pause]]))</f>
        <v/>
      </c>
      <c r="J2951" s="2" t="str">
        <f>IF(ISNUMBER(Tabelle1[[#This Row],[Stunde]]),IF(Tabelle1[[#This Row],[Stunde]]&gt;0,Tabelle1[[#This Row],[Stunde]]*$J$1*24,""),"")</f>
        <v/>
      </c>
      <c r="K2951" t="str">
        <f>IF(MOD(Tabelle1[[#This Row],[Datum]],7)=1,SUMIF(Tabelle1[Datum],"&lt;="&amp;Tabelle1[[#This Row],[Datum]],Tabelle1[Betrag]),"")</f>
        <v/>
      </c>
      <c r="L2951" s="6" t="str">
        <f>IF(MOD(Tabelle1[[#This Row],[Datum]],7)=1,SUMIF(Tabelle1[Datum],"&lt;="&amp;Tabelle1[[#This Row],[Datum]],Tabelle1[Stunde]),"")</f>
        <v/>
      </c>
    </row>
    <row r="2952" spans="2:12" hidden="1">
      <c r="B2952">
        <f>IF(Tabelle1[[#This Row],[Datum]]&lt;1,"",YEAR(Tabelle1[[#This Row],[Datum]]))</f>
        <v>2033</v>
      </c>
      <c r="C2952">
        <f>IF(Tabelle1[[#This Row],[Datum]]&lt;1,"",MONTH(Tabelle1[[#This Row],[Datum]]))</f>
        <v>1</v>
      </c>
      <c r="D2952" t="str">
        <f>IF(Tabelle1[[#This Row],[Verdienst]]="","",_xlfn.ISOWEEKNUM(Tabelle1[[#This Row],[Datum]]))</f>
        <v/>
      </c>
      <c r="E2952" s="5">
        <v>48606</v>
      </c>
      <c r="F2952" s="4"/>
      <c r="G2952" s="4"/>
      <c r="I2952" s="6" t="str">
        <f>IF(Tabelle1[[#This Row],[Beginn]]&lt;1,"",IF(OR(Tabelle1[[#This Row],[Beginn]]="Urlaub",Tabelle1[[#This Row],[Beginn]]="Krank",Tabelle1[[#This Row],[Beginn]]="Feiertag"),8/24,Tabelle1[[#This Row],[Ende]]-Tabelle1[[#This Row],[Beginn]]-Tabelle1[[#This Row],[Pause]]))</f>
        <v/>
      </c>
      <c r="J2952" s="2" t="str">
        <f>IF(ISNUMBER(Tabelle1[[#This Row],[Stunde]]),IF(Tabelle1[[#This Row],[Stunde]]&gt;0,Tabelle1[[#This Row],[Stunde]]*$J$1*24,""),"")</f>
        <v/>
      </c>
      <c r="K2952" t="str">
        <f>IF(MOD(Tabelle1[[#This Row],[Datum]],7)=1,SUMIF(Tabelle1[Datum],"&lt;="&amp;Tabelle1[[#This Row],[Datum]],Tabelle1[Betrag]),"")</f>
        <v/>
      </c>
      <c r="L2952" s="6" t="str">
        <f>IF(MOD(Tabelle1[[#This Row],[Datum]],7)=1,SUMIF(Tabelle1[Datum],"&lt;="&amp;Tabelle1[[#This Row],[Datum]],Tabelle1[Stunde]),"")</f>
        <v/>
      </c>
    </row>
    <row r="2953" spans="2:12" hidden="1">
      <c r="B2953">
        <f>IF(Tabelle1[[#This Row],[Datum]]&lt;1,"",YEAR(Tabelle1[[#This Row],[Datum]]))</f>
        <v>2033</v>
      </c>
      <c r="C2953">
        <f>IF(Tabelle1[[#This Row],[Datum]]&lt;1,"",MONTH(Tabelle1[[#This Row],[Datum]]))</f>
        <v>1</v>
      </c>
      <c r="D2953" t="str">
        <f>IF(Tabelle1[[#This Row],[Verdienst]]="","",_xlfn.ISOWEEKNUM(Tabelle1[[#This Row],[Datum]]))</f>
        <v/>
      </c>
      <c r="E2953" s="5">
        <v>48607</v>
      </c>
      <c r="F2953" s="4"/>
      <c r="G2953" s="4"/>
      <c r="I2953" s="6" t="str">
        <f>IF(Tabelle1[[#This Row],[Beginn]]&lt;1,"",IF(OR(Tabelle1[[#This Row],[Beginn]]="Urlaub",Tabelle1[[#This Row],[Beginn]]="Krank",Tabelle1[[#This Row],[Beginn]]="Feiertag"),8/24,Tabelle1[[#This Row],[Ende]]-Tabelle1[[#This Row],[Beginn]]-Tabelle1[[#This Row],[Pause]]))</f>
        <v/>
      </c>
      <c r="J2953" s="2" t="str">
        <f>IF(ISNUMBER(Tabelle1[[#This Row],[Stunde]]),IF(Tabelle1[[#This Row],[Stunde]]&gt;0,Tabelle1[[#This Row],[Stunde]]*$J$1*24,""),"")</f>
        <v/>
      </c>
      <c r="K2953" t="str">
        <f>IF(MOD(Tabelle1[[#This Row],[Datum]],7)=1,SUMIF(Tabelle1[Datum],"&lt;="&amp;Tabelle1[[#This Row],[Datum]],Tabelle1[Betrag]),"")</f>
        <v/>
      </c>
      <c r="L2953" s="6" t="str">
        <f>IF(MOD(Tabelle1[[#This Row],[Datum]],7)=1,SUMIF(Tabelle1[Datum],"&lt;="&amp;Tabelle1[[#This Row],[Datum]],Tabelle1[Stunde]),"")</f>
        <v/>
      </c>
    </row>
    <row r="2954" spans="2:12" hidden="1">
      <c r="B2954">
        <f>IF(Tabelle1[[#This Row],[Datum]]&lt;1,"",YEAR(Tabelle1[[#This Row],[Datum]]))</f>
        <v>2033</v>
      </c>
      <c r="C2954">
        <f>IF(Tabelle1[[#This Row],[Datum]]&lt;1,"",MONTH(Tabelle1[[#This Row],[Datum]]))</f>
        <v>1</v>
      </c>
      <c r="D2954" t="str">
        <f>IF(Tabelle1[[#This Row],[Verdienst]]="","",_xlfn.ISOWEEKNUM(Tabelle1[[#This Row],[Datum]]))</f>
        <v/>
      </c>
      <c r="E2954" s="5">
        <v>48608</v>
      </c>
      <c r="F2954" s="4"/>
      <c r="G2954" s="4"/>
      <c r="I2954" s="6" t="str">
        <f>IF(Tabelle1[[#This Row],[Beginn]]&lt;1,"",IF(OR(Tabelle1[[#This Row],[Beginn]]="Urlaub",Tabelle1[[#This Row],[Beginn]]="Krank",Tabelle1[[#This Row],[Beginn]]="Feiertag"),8/24,Tabelle1[[#This Row],[Ende]]-Tabelle1[[#This Row],[Beginn]]-Tabelle1[[#This Row],[Pause]]))</f>
        <v/>
      </c>
      <c r="J2954" s="2" t="str">
        <f>IF(ISNUMBER(Tabelle1[[#This Row],[Stunde]]),IF(Tabelle1[[#This Row],[Stunde]]&gt;0,Tabelle1[[#This Row],[Stunde]]*$J$1*24,""),"")</f>
        <v/>
      </c>
      <c r="K2954" t="str">
        <f>IF(MOD(Tabelle1[[#This Row],[Datum]],7)=1,SUMIF(Tabelle1[Datum],"&lt;="&amp;Tabelle1[[#This Row],[Datum]],Tabelle1[Betrag]),"")</f>
        <v/>
      </c>
      <c r="L2954" s="6" t="str">
        <f>IF(MOD(Tabelle1[[#This Row],[Datum]],7)=1,SUMIF(Tabelle1[Datum],"&lt;="&amp;Tabelle1[[#This Row],[Datum]],Tabelle1[Stunde]),"")</f>
        <v/>
      </c>
    </row>
    <row r="2955" spans="2:12" hidden="1">
      <c r="B2955">
        <f>IF(Tabelle1[[#This Row],[Datum]]&lt;1,"",YEAR(Tabelle1[[#This Row],[Datum]]))</f>
        <v>2033</v>
      </c>
      <c r="C2955">
        <f>IF(Tabelle1[[#This Row],[Datum]]&lt;1,"",MONTH(Tabelle1[[#This Row],[Datum]]))</f>
        <v>1</v>
      </c>
      <c r="D2955">
        <f>IF(Tabelle1[[#This Row],[Verdienst]]="","",_xlfn.ISOWEEKNUM(Tabelle1[[#This Row],[Datum]]))</f>
        <v>4</v>
      </c>
      <c r="E2955" s="5">
        <v>48609</v>
      </c>
      <c r="F2955" s="4"/>
      <c r="G2955" s="4"/>
      <c r="I2955" s="6" t="str">
        <f>IF(Tabelle1[[#This Row],[Beginn]]&lt;1,"",IF(OR(Tabelle1[[#This Row],[Beginn]]="Urlaub",Tabelle1[[#This Row],[Beginn]]="Krank",Tabelle1[[#This Row],[Beginn]]="Feiertag"),8/24,Tabelle1[[#This Row],[Ende]]-Tabelle1[[#This Row],[Beginn]]-Tabelle1[[#This Row],[Pause]]))</f>
        <v/>
      </c>
      <c r="J2955" s="2" t="str">
        <f>IF(ISNUMBER(Tabelle1[[#This Row],[Stunde]]),IF(Tabelle1[[#This Row],[Stunde]]&gt;0,Tabelle1[[#This Row],[Stunde]]*$J$1*24,""),"")</f>
        <v/>
      </c>
      <c r="K2955">
        <f>IF(MOD(Tabelle1[[#This Row],[Datum]],7)=1,SUMIF(Tabelle1[Datum],"&lt;="&amp;Tabelle1[[#This Row],[Datum]],Tabelle1[Betrag]),"")</f>
        <v>506.55999999999995</v>
      </c>
      <c r="L2955" s="6">
        <f>IF(MOD(Tabelle1[[#This Row],[Datum]],7)=1,SUMIF(Tabelle1[Datum],"&lt;="&amp;Tabelle1[[#This Row],[Datum]],Tabelle1[Stunde]),"")</f>
        <v>1.3333333333333333</v>
      </c>
    </row>
    <row r="2956" spans="2:12" hidden="1">
      <c r="B2956">
        <f>IF(Tabelle1[[#This Row],[Datum]]&lt;1,"",YEAR(Tabelle1[[#This Row],[Datum]]))</f>
        <v>2033</v>
      </c>
      <c r="C2956">
        <f>IF(Tabelle1[[#This Row],[Datum]]&lt;1,"",MONTH(Tabelle1[[#This Row],[Datum]]))</f>
        <v>1</v>
      </c>
      <c r="D2956" t="str">
        <f>IF(Tabelle1[[#This Row],[Verdienst]]="","",_xlfn.ISOWEEKNUM(Tabelle1[[#This Row],[Datum]]))</f>
        <v/>
      </c>
      <c r="E2956" s="5">
        <v>48610</v>
      </c>
      <c r="F2956" s="4"/>
      <c r="G2956" s="4"/>
      <c r="I2956" s="6" t="str">
        <f>IF(Tabelle1[[#This Row],[Beginn]]&lt;1,"",IF(OR(Tabelle1[[#This Row],[Beginn]]="Urlaub",Tabelle1[[#This Row],[Beginn]]="Krank",Tabelle1[[#This Row],[Beginn]]="Feiertag"),8/24,Tabelle1[[#This Row],[Ende]]-Tabelle1[[#This Row],[Beginn]]-Tabelle1[[#This Row],[Pause]]))</f>
        <v/>
      </c>
      <c r="J2956" s="2" t="str">
        <f>IF(ISNUMBER(Tabelle1[[#This Row],[Stunde]]),IF(Tabelle1[[#This Row],[Stunde]]&gt;0,Tabelle1[[#This Row],[Stunde]]*$J$1*24,""),"")</f>
        <v/>
      </c>
      <c r="K2956" t="str">
        <f>IF(MOD(Tabelle1[[#This Row],[Datum]],7)=1,SUMIF(Tabelle1[Datum],"&lt;="&amp;Tabelle1[[#This Row],[Datum]],Tabelle1[Betrag]),"")</f>
        <v/>
      </c>
      <c r="L2956" s="6" t="str">
        <f>IF(MOD(Tabelle1[[#This Row],[Datum]],7)=1,SUMIF(Tabelle1[Datum],"&lt;="&amp;Tabelle1[[#This Row],[Datum]],Tabelle1[Stunde]),"")</f>
        <v/>
      </c>
    </row>
    <row r="2957" spans="2:12" hidden="1">
      <c r="B2957">
        <f>IF(Tabelle1[[#This Row],[Datum]]&lt;1,"",YEAR(Tabelle1[[#This Row],[Datum]]))</f>
        <v>2033</v>
      </c>
      <c r="C2957">
        <f>IF(Tabelle1[[#This Row],[Datum]]&lt;1,"",MONTH(Tabelle1[[#This Row],[Datum]]))</f>
        <v>2</v>
      </c>
      <c r="D2957" t="str">
        <f>IF(Tabelle1[[#This Row],[Verdienst]]="","",_xlfn.ISOWEEKNUM(Tabelle1[[#This Row],[Datum]]))</f>
        <v/>
      </c>
      <c r="E2957" s="5">
        <v>48611</v>
      </c>
      <c r="F2957" s="4"/>
      <c r="G2957" s="4"/>
      <c r="I2957" s="6" t="str">
        <f>IF(Tabelle1[[#This Row],[Beginn]]&lt;1,"",IF(OR(Tabelle1[[#This Row],[Beginn]]="Urlaub",Tabelle1[[#This Row],[Beginn]]="Krank",Tabelle1[[#This Row],[Beginn]]="Feiertag"),8/24,Tabelle1[[#This Row],[Ende]]-Tabelle1[[#This Row],[Beginn]]-Tabelle1[[#This Row],[Pause]]))</f>
        <v/>
      </c>
      <c r="J2957" s="2" t="str">
        <f>IF(ISNUMBER(Tabelle1[[#This Row],[Stunde]]),IF(Tabelle1[[#This Row],[Stunde]]&gt;0,Tabelle1[[#This Row],[Stunde]]*$J$1*24,""),"")</f>
        <v/>
      </c>
      <c r="K2957" t="str">
        <f>IF(MOD(Tabelle1[[#This Row],[Datum]],7)=1,SUMIF(Tabelle1[Datum],"&lt;="&amp;Tabelle1[[#This Row],[Datum]],Tabelle1[Betrag]),"")</f>
        <v/>
      </c>
      <c r="L2957" s="6" t="str">
        <f>IF(MOD(Tabelle1[[#This Row],[Datum]],7)=1,SUMIF(Tabelle1[Datum],"&lt;="&amp;Tabelle1[[#This Row],[Datum]],Tabelle1[Stunde]),"")</f>
        <v/>
      </c>
    </row>
    <row r="2958" spans="2:12" hidden="1">
      <c r="B2958">
        <f>IF(Tabelle1[[#This Row],[Datum]]&lt;1,"",YEAR(Tabelle1[[#This Row],[Datum]]))</f>
        <v>2033</v>
      </c>
      <c r="C2958">
        <f>IF(Tabelle1[[#This Row],[Datum]]&lt;1,"",MONTH(Tabelle1[[#This Row],[Datum]]))</f>
        <v>2</v>
      </c>
      <c r="D2958" t="str">
        <f>IF(Tabelle1[[#This Row],[Verdienst]]="","",_xlfn.ISOWEEKNUM(Tabelle1[[#This Row],[Datum]]))</f>
        <v/>
      </c>
      <c r="E2958" s="5">
        <v>48612</v>
      </c>
      <c r="F2958" s="4"/>
      <c r="G2958" s="4"/>
      <c r="I2958" s="6" t="str">
        <f>IF(Tabelle1[[#This Row],[Beginn]]&lt;1,"",IF(OR(Tabelle1[[#This Row],[Beginn]]="Urlaub",Tabelle1[[#This Row],[Beginn]]="Krank",Tabelle1[[#This Row],[Beginn]]="Feiertag"),8/24,Tabelle1[[#This Row],[Ende]]-Tabelle1[[#This Row],[Beginn]]-Tabelle1[[#This Row],[Pause]]))</f>
        <v/>
      </c>
      <c r="J2958" s="2" t="str">
        <f>IF(ISNUMBER(Tabelle1[[#This Row],[Stunde]]),IF(Tabelle1[[#This Row],[Stunde]]&gt;0,Tabelle1[[#This Row],[Stunde]]*$J$1*24,""),"")</f>
        <v/>
      </c>
      <c r="K2958" t="str">
        <f>IF(MOD(Tabelle1[[#This Row],[Datum]],7)=1,SUMIF(Tabelle1[Datum],"&lt;="&amp;Tabelle1[[#This Row],[Datum]],Tabelle1[Betrag]),"")</f>
        <v/>
      </c>
      <c r="L2958" s="6" t="str">
        <f>IF(MOD(Tabelle1[[#This Row],[Datum]],7)=1,SUMIF(Tabelle1[Datum],"&lt;="&amp;Tabelle1[[#This Row],[Datum]],Tabelle1[Stunde]),"")</f>
        <v/>
      </c>
    </row>
    <row r="2959" spans="2:12" hidden="1">
      <c r="B2959">
        <f>IF(Tabelle1[[#This Row],[Datum]]&lt;1,"",YEAR(Tabelle1[[#This Row],[Datum]]))</f>
        <v>2033</v>
      </c>
      <c r="C2959">
        <f>IF(Tabelle1[[#This Row],[Datum]]&lt;1,"",MONTH(Tabelle1[[#This Row],[Datum]]))</f>
        <v>2</v>
      </c>
      <c r="D2959" t="str">
        <f>IF(Tabelle1[[#This Row],[Verdienst]]="","",_xlfn.ISOWEEKNUM(Tabelle1[[#This Row],[Datum]]))</f>
        <v/>
      </c>
      <c r="E2959" s="5">
        <v>48613</v>
      </c>
      <c r="F2959" s="4"/>
      <c r="G2959" s="4"/>
      <c r="I2959" s="6" t="str">
        <f>IF(Tabelle1[[#This Row],[Beginn]]&lt;1,"",IF(OR(Tabelle1[[#This Row],[Beginn]]="Urlaub",Tabelle1[[#This Row],[Beginn]]="Krank",Tabelle1[[#This Row],[Beginn]]="Feiertag"),8/24,Tabelle1[[#This Row],[Ende]]-Tabelle1[[#This Row],[Beginn]]-Tabelle1[[#This Row],[Pause]]))</f>
        <v/>
      </c>
      <c r="J2959" s="2" t="str">
        <f>IF(ISNUMBER(Tabelle1[[#This Row],[Stunde]]),IF(Tabelle1[[#This Row],[Stunde]]&gt;0,Tabelle1[[#This Row],[Stunde]]*$J$1*24,""),"")</f>
        <v/>
      </c>
      <c r="K2959" t="str">
        <f>IF(MOD(Tabelle1[[#This Row],[Datum]],7)=1,SUMIF(Tabelle1[Datum],"&lt;="&amp;Tabelle1[[#This Row],[Datum]],Tabelle1[Betrag]),"")</f>
        <v/>
      </c>
      <c r="L2959" s="6" t="str">
        <f>IF(MOD(Tabelle1[[#This Row],[Datum]],7)=1,SUMIF(Tabelle1[Datum],"&lt;="&amp;Tabelle1[[#This Row],[Datum]],Tabelle1[Stunde]),"")</f>
        <v/>
      </c>
    </row>
    <row r="2960" spans="2:12" hidden="1">
      <c r="B2960">
        <f>IF(Tabelle1[[#This Row],[Datum]]&lt;1,"",YEAR(Tabelle1[[#This Row],[Datum]]))</f>
        <v>2033</v>
      </c>
      <c r="C2960">
        <f>IF(Tabelle1[[#This Row],[Datum]]&lt;1,"",MONTH(Tabelle1[[#This Row],[Datum]]))</f>
        <v>2</v>
      </c>
      <c r="D2960" t="str">
        <f>IF(Tabelle1[[#This Row],[Verdienst]]="","",_xlfn.ISOWEEKNUM(Tabelle1[[#This Row],[Datum]]))</f>
        <v/>
      </c>
      <c r="E2960" s="5">
        <v>48614</v>
      </c>
      <c r="F2960" s="4"/>
      <c r="G2960" s="4"/>
      <c r="I2960" s="6" t="str">
        <f>IF(Tabelle1[[#This Row],[Beginn]]&lt;1,"",IF(OR(Tabelle1[[#This Row],[Beginn]]="Urlaub",Tabelle1[[#This Row],[Beginn]]="Krank",Tabelle1[[#This Row],[Beginn]]="Feiertag"),8/24,Tabelle1[[#This Row],[Ende]]-Tabelle1[[#This Row],[Beginn]]-Tabelle1[[#This Row],[Pause]]))</f>
        <v/>
      </c>
      <c r="J2960" s="2" t="str">
        <f>IF(ISNUMBER(Tabelle1[[#This Row],[Stunde]]),IF(Tabelle1[[#This Row],[Stunde]]&gt;0,Tabelle1[[#This Row],[Stunde]]*$J$1*24,""),"")</f>
        <v/>
      </c>
      <c r="K2960" t="str">
        <f>IF(MOD(Tabelle1[[#This Row],[Datum]],7)=1,SUMIF(Tabelle1[Datum],"&lt;="&amp;Tabelle1[[#This Row],[Datum]],Tabelle1[Betrag]),"")</f>
        <v/>
      </c>
      <c r="L2960" s="6" t="str">
        <f>IF(MOD(Tabelle1[[#This Row],[Datum]],7)=1,SUMIF(Tabelle1[Datum],"&lt;="&amp;Tabelle1[[#This Row],[Datum]],Tabelle1[Stunde]),"")</f>
        <v/>
      </c>
    </row>
    <row r="2961" spans="2:12" hidden="1">
      <c r="B2961">
        <f>IF(Tabelle1[[#This Row],[Datum]]&lt;1,"",YEAR(Tabelle1[[#This Row],[Datum]]))</f>
        <v>2033</v>
      </c>
      <c r="C2961">
        <f>IF(Tabelle1[[#This Row],[Datum]]&lt;1,"",MONTH(Tabelle1[[#This Row],[Datum]]))</f>
        <v>2</v>
      </c>
      <c r="D2961" t="str">
        <f>IF(Tabelle1[[#This Row],[Verdienst]]="","",_xlfn.ISOWEEKNUM(Tabelle1[[#This Row],[Datum]]))</f>
        <v/>
      </c>
      <c r="E2961" s="5">
        <v>48615</v>
      </c>
      <c r="F2961" s="4"/>
      <c r="G2961" s="4"/>
      <c r="I2961" s="6" t="str">
        <f>IF(Tabelle1[[#This Row],[Beginn]]&lt;1,"",IF(OR(Tabelle1[[#This Row],[Beginn]]="Urlaub",Tabelle1[[#This Row],[Beginn]]="Krank",Tabelle1[[#This Row],[Beginn]]="Feiertag"),8/24,Tabelle1[[#This Row],[Ende]]-Tabelle1[[#This Row],[Beginn]]-Tabelle1[[#This Row],[Pause]]))</f>
        <v/>
      </c>
      <c r="J2961" s="2" t="str">
        <f>IF(ISNUMBER(Tabelle1[[#This Row],[Stunde]]),IF(Tabelle1[[#This Row],[Stunde]]&gt;0,Tabelle1[[#This Row],[Stunde]]*$J$1*24,""),"")</f>
        <v/>
      </c>
      <c r="K2961" t="str">
        <f>IF(MOD(Tabelle1[[#This Row],[Datum]],7)=1,SUMIF(Tabelle1[Datum],"&lt;="&amp;Tabelle1[[#This Row],[Datum]],Tabelle1[Betrag]),"")</f>
        <v/>
      </c>
      <c r="L2961" s="6" t="str">
        <f>IF(MOD(Tabelle1[[#This Row],[Datum]],7)=1,SUMIF(Tabelle1[Datum],"&lt;="&amp;Tabelle1[[#This Row],[Datum]],Tabelle1[Stunde]),"")</f>
        <v/>
      </c>
    </row>
    <row r="2962" spans="2:12" hidden="1">
      <c r="B2962">
        <f>IF(Tabelle1[[#This Row],[Datum]]&lt;1,"",YEAR(Tabelle1[[#This Row],[Datum]]))</f>
        <v>2033</v>
      </c>
      <c r="C2962">
        <f>IF(Tabelle1[[#This Row],[Datum]]&lt;1,"",MONTH(Tabelle1[[#This Row],[Datum]]))</f>
        <v>2</v>
      </c>
      <c r="D2962">
        <f>IF(Tabelle1[[#This Row],[Verdienst]]="","",_xlfn.ISOWEEKNUM(Tabelle1[[#This Row],[Datum]]))</f>
        <v>5</v>
      </c>
      <c r="E2962" s="5">
        <v>48616</v>
      </c>
      <c r="F2962" s="4"/>
      <c r="G2962" s="4"/>
      <c r="I2962" s="6" t="str">
        <f>IF(Tabelle1[[#This Row],[Beginn]]&lt;1,"",IF(OR(Tabelle1[[#This Row],[Beginn]]="Urlaub",Tabelle1[[#This Row],[Beginn]]="Krank",Tabelle1[[#This Row],[Beginn]]="Feiertag"),8/24,Tabelle1[[#This Row],[Ende]]-Tabelle1[[#This Row],[Beginn]]-Tabelle1[[#This Row],[Pause]]))</f>
        <v/>
      </c>
      <c r="J2962" s="2" t="str">
        <f>IF(ISNUMBER(Tabelle1[[#This Row],[Stunde]]),IF(Tabelle1[[#This Row],[Stunde]]&gt;0,Tabelle1[[#This Row],[Stunde]]*$J$1*24,""),"")</f>
        <v/>
      </c>
      <c r="K2962">
        <f>IF(MOD(Tabelle1[[#This Row],[Datum]],7)=1,SUMIF(Tabelle1[Datum],"&lt;="&amp;Tabelle1[[#This Row],[Datum]],Tabelle1[Betrag]),"")</f>
        <v>506.55999999999995</v>
      </c>
      <c r="L2962" s="6">
        <f>IF(MOD(Tabelle1[[#This Row],[Datum]],7)=1,SUMIF(Tabelle1[Datum],"&lt;="&amp;Tabelle1[[#This Row],[Datum]],Tabelle1[Stunde]),"")</f>
        <v>1.3333333333333333</v>
      </c>
    </row>
    <row r="2963" spans="2:12" hidden="1">
      <c r="B2963">
        <f>IF(Tabelle1[[#This Row],[Datum]]&lt;1,"",YEAR(Tabelle1[[#This Row],[Datum]]))</f>
        <v>2033</v>
      </c>
      <c r="C2963">
        <f>IF(Tabelle1[[#This Row],[Datum]]&lt;1,"",MONTH(Tabelle1[[#This Row],[Datum]]))</f>
        <v>2</v>
      </c>
      <c r="D2963" t="str">
        <f>IF(Tabelle1[[#This Row],[Verdienst]]="","",_xlfn.ISOWEEKNUM(Tabelle1[[#This Row],[Datum]]))</f>
        <v/>
      </c>
      <c r="E2963" s="5">
        <v>48617</v>
      </c>
      <c r="F2963" s="4"/>
      <c r="G2963" s="4"/>
      <c r="I2963" s="6" t="str">
        <f>IF(Tabelle1[[#This Row],[Beginn]]&lt;1,"",IF(OR(Tabelle1[[#This Row],[Beginn]]="Urlaub",Tabelle1[[#This Row],[Beginn]]="Krank",Tabelle1[[#This Row],[Beginn]]="Feiertag"),8/24,Tabelle1[[#This Row],[Ende]]-Tabelle1[[#This Row],[Beginn]]-Tabelle1[[#This Row],[Pause]]))</f>
        <v/>
      </c>
      <c r="J2963" s="2" t="str">
        <f>IF(ISNUMBER(Tabelle1[[#This Row],[Stunde]]),IF(Tabelle1[[#This Row],[Stunde]]&gt;0,Tabelle1[[#This Row],[Stunde]]*$J$1*24,""),"")</f>
        <v/>
      </c>
      <c r="K2963" t="str">
        <f>IF(MOD(Tabelle1[[#This Row],[Datum]],7)=1,SUMIF(Tabelle1[Datum],"&lt;="&amp;Tabelle1[[#This Row],[Datum]],Tabelle1[Betrag]),"")</f>
        <v/>
      </c>
      <c r="L2963" s="6" t="str">
        <f>IF(MOD(Tabelle1[[#This Row],[Datum]],7)=1,SUMIF(Tabelle1[Datum],"&lt;="&amp;Tabelle1[[#This Row],[Datum]],Tabelle1[Stunde]),"")</f>
        <v/>
      </c>
    </row>
    <row r="2964" spans="2:12" hidden="1">
      <c r="B2964">
        <f>IF(Tabelle1[[#This Row],[Datum]]&lt;1,"",YEAR(Tabelle1[[#This Row],[Datum]]))</f>
        <v>2033</v>
      </c>
      <c r="C2964">
        <f>IF(Tabelle1[[#This Row],[Datum]]&lt;1,"",MONTH(Tabelle1[[#This Row],[Datum]]))</f>
        <v>2</v>
      </c>
      <c r="D2964" t="str">
        <f>IF(Tabelle1[[#This Row],[Verdienst]]="","",_xlfn.ISOWEEKNUM(Tabelle1[[#This Row],[Datum]]))</f>
        <v/>
      </c>
      <c r="E2964" s="5">
        <v>48618</v>
      </c>
      <c r="F2964" s="4"/>
      <c r="G2964" s="4"/>
      <c r="I2964" s="6" t="str">
        <f>IF(Tabelle1[[#This Row],[Beginn]]&lt;1,"",IF(OR(Tabelle1[[#This Row],[Beginn]]="Urlaub",Tabelle1[[#This Row],[Beginn]]="Krank",Tabelle1[[#This Row],[Beginn]]="Feiertag"),8/24,Tabelle1[[#This Row],[Ende]]-Tabelle1[[#This Row],[Beginn]]-Tabelle1[[#This Row],[Pause]]))</f>
        <v/>
      </c>
      <c r="J2964" s="2" t="str">
        <f>IF(ISNUMBER(Tabelle1[[#This Row],[Stunde]]),IF(Tabelle1[[#This Row],[Stunde]]&gt;0,Tabelle1[[#This Row],[Stunde]]*$J$1*24,""),"")</f>
        <v/>
      </c>
      <c r="K2964" t="str">
        <f>IF(MOD(Tabelle1[[#This Row],[Datum]],7)=1,SUMIF(Tabelle1[Datum],"&lt;="&amp;Tabelle1[[#This Row],[Datum]],Tabelle1[Betrag]),"")</f>
        <v/>
      </c>
      <c r="L2964" s="6" t="str">
        <f>IF(MOD(Tabelle1[[#This Row],[Datum]],7)=1,SUMIF(Tabelle1[Datum],"&lt;="&amp;Tabelle1[[#This Row],[Datum]],Tabelle1[Stunde]),"")</f>
        <v/>
      </c>
    </row>
    <row r="2965" spans="2:12" hidden="1">
      <c r="B2965">
        <f>IF(Tabelle1[[#This Row],[Datum]]&lt;1,"",YEAR(Tabelle1[[#This Row],[Datum]]))</f>
        <v>2033</v>
      </c>
      <c r="C2965">
        <f>IF(Tabelle1[[#This Row],[Datum]]&lt;1,"",MONTH(Tabelle1[[#This Row],[Datum]]))</f>
        <v>2</v>
      </c>
      <c r="D2965" t="str">
        <f>IF(Tabelle1[[#This Row],[Verdienst]]="","",_xlfn.ISOWEEKNUM(Tabelle1[[#This Row],[Datum]]))</f>
        <v/>
      </c>
      <c r="E2965" s="5">
        <v>48619</v>
      </c>
      <c r="F2965" s="4"/>
      <c r="G2965" s="4"/>
      <c r="I2965" s="6" t="str">
        <f>IF(Tabelle1[[#This Row],[Beginn]]&lt;1,"",IF(OR(Tabelle1[[#This Row],[Beginn]]="Urlaub",Tabelle1[[#This Row],[Beginn]]="Krank",Tabelle1[[#This Row],[Beginn]]="Feiertag"),8/24,Tabelle1[[#This Row],[Ende]]-Tabelle1[[#This Row],[Beginn]]-Tabelle1[[#This Row],[Pause]]))</f>
        <v/>
      </c>
      <c r="J2965" s="2" t="str">
        <f>IF(ISNUMBER(Tabelle1[[#This Row],[Stunde]]),IF(Tabelle1[[#This Row],[Stunde]]&gt;0,Tabelle1[[#This Row],[Stunde]]*$J$1*24,""),"")</f>
        <v/>
      </c>
      <c r="K2965" t="str">
        <f>IF(MOD(Tabelle1[[#This Row],[Datum]],7)=1,SUMIF(Tabelle1[Datum],"&lt;="&amp;Tabelle1[[#This Row],[Datum]],Tabelle1[Betrag]),"")</f>
        <v/>
      </c>
      <c r="L2965" s="6" t="str">
        <f>IF(MOD(Tabelle1[[#This Row],[Datum]],7)=1,SUMIF(Tabelle1[Datum],"&lt;="&amp;Tabelle1[[#This Row],[Datum]],Tabelle1[Stunde]),"")</f>
        <v/>
      </c>
    </row>
    <row r="2966" spans="2:12" hidden="1">
      <c r="B2966">
        <f>IF(Tabelle1[[#This Row],[Datum]]&lt;1,"",YEAR(Tabelle1[[#This Row],[Datum]]))</f>
        <v>2033</v>
      </c>
      <c r="C2966">
        <f>IF(Tabelle1[[#This Row],[Datum]]&lt;1,"",MONTH(Tabelle1[[#This Row],[Datum]]))</f>
        <v>2</v>
      </c>
      <c r="D2966" t="str">
        <f>IF(Tabelle1[[#This Row],[Verdienst]]="","",_xlfn.ISOWEEKNUM(Tabelle1[[#This Row],[Datum]]))</f>
        <v/>
      </c>
      <c r="E2966" s="5">
        <v>48620</v>
      </c>
      <c r="F2966" s="4"/>
      <c r="G2966" s="4"/>
      <c r="I2966" s="6" t="str">
        <f>IF(Tabelle1[[#This Row],[Beginn]]&lt;1,"",IF(OR(Tabelle1[[#This Row],[Beginn]]="Urlaub",Tabelle1[[#This Row],[Beginn]]="Krank",Tabelle1[[#This Row],[Beginn]]="Feiertag"),8/24,Tabelle1[[#This Row],[Ende]]-Tabelle1[[#This Row],[Beginn]]-Tabelle1[[#This Row],[Pause]]))</f>
        <v/>
      </c>
      <c r="J2966" s="2" t="str">
        <f>IF(ISNUMBER(Tabelle1[[#This Row],[Stunde]]),IF(Tabelle1[[#This Row],[Stunde]]&gt;0,Tabelle1[[#This Row],[Stunde]]*$J$1*24,""),"")</f>
        <v/>
      </c>
      <c r="K2966" t="str">
        <f>IF(MOD(Tabelle1[[#This Row],[Datum]],7)=1,SUMIF(Tabelle1[Datum],"&lt;="&amp;Tabelle1[[#This Row],[Datum]],Tabelle1[Betrag]),"")</f>
        <v/>
      </c>
      <c r="L2966" s="6" t="str">
        <f>IF(MOD(Tabelle1[[#This Row],[Datum]],7)=1,SUMIF(Tabelle1[Datum],"&lt;="&amp;Tabelle1[[#This Row],[Datum]],Tabelle1[Stunde]),"")</f>
        <v/>
      </c>
    </row>
    <row r="2967" spans="2:12" hidden="1">
      <c r="B2967">
        <f>IF(Tabelle1[[#This Row],[Datum]]&lt;1,"",YEAR(Tabelle1[[#This Row],[Datum]]))</f>
        <v>2033</v>
      </c>
      <c r="C2967">
        <f>IF(Tabelle1[[#This Row],[Datum]]&lt;1,"",MONTH(Tabelle1[[#This Row],[Datum]]))</f>
        <v>2</v>
      </c>
      <c r="D2967" t="str">
        <f>IF(Tabelle1[[#This Row],[Verdienst]]="","",_xlfn.ISOWEEKNUM(Tabelle1[[#This Row],[Datum]]))</f>
        <v/>
      </c>
      <c r="E2967" s="5">
        <v>48621</v>
      </c>
      <c r="F2967" s="4"/>
      <c r="G2967" s="4"/>
      <c r="I2967" s="6" t="str">
        <f>IF(Tabelle1[[#This Row],[Beginn]]&lt;1,"",IF(OR(Tabelle1[[#This Row],[Beginn]]="Urlaub",Tabelle1[[#This Row],[Beginn]]="Krank",Tabelle1[[#This Row],[Beginn]]="Feiertag"),8/24,Tabelle1[[#This Row],[Ende]]-Tabelle1[[#This Row],[Beginn]]-Tabelle1[[#This Row],[Pause]]))</f>
        <v/>
      </c>
      <c r="J2967" s="2" t="str">
        <f>IF(ISNUMBER(Tabelle1[[#This Row],[Stunde]]),IF(Tabelle1[[#This Row],[Stunde]]&gt;0,Tabelle1[[#This Row],[Stunde]]*$J$1*24,""),"")</f>
        <v/>
      </c>
      <c r="K2967" t="str">
        <f>IF(MOD(Tabelle1[[#This Row],[Datum]],7)=1,SUMIF(Tabelle1[Datum],"&lt;="&amp;Tabelle1[[#This Row],[Datum]],Tabelle1[Betrag]),"")</f>
        <v/>
      </c>
      <c r="L2967" s="6" t="str">
        <f>IF(MOD(Tabelle1[[#This Row],[Datum]],7)=1,SUMIF(Tabelle1[Datum],"&lt;="&amp;Tabelle1[[#This Row],[Datum]],Tabelle1[Stunde]),"")</f>
        <v/>
      </c>
    </row>
    <row r="2968" spans="2:12" hidden="1">
      <c r="B2968">
        <f>IF(Tabelle1[[#This Row],[Datum]]&lt;1,"",YEAR(Tabelle1[[#This Row],[Datum]]))</f>
        <v>2033</v>
      </c>
      <c r="C2968">
        <f>IF(Tabelle1[[#This Row],[Datum]]&lt;1,"",MONTH(Tabelle1[[#This Row],[Datum]]))</f>
        <v>2</v>
      </c>
      <c r="D2968" t="str">
        <f>IF(Tabelle1[[#This Row],[Verdienst]]="","",_xlfn.ISOWEEKNUM(Tabelle1[[#This Row],[Datum]]))</f>
        <v/>
      </c>
      <c r="E2968" s="5">
        <v>48622</v>
      </c>
      <c r="F2968" s="4"/>
      <c r="G2968" s="4"/>
      <c r="I2968" s="6" t="str">
        <f>IF(Tabelle1[[#This Row],[Beginn]]&lt;1,"",IF(OR(Tabelle1[[#This Row],[Beginn]]="Urlaub",Tabelle1[[#This Row],[Beginn]]="Krank",Tabelle1[[#This Row],[Beginn]]="Feiertag"),8/24,Tabelle1[[#This Row],[Ende]]-Tabelle1[[#This Row],[Beginn]]-Tabelle1[[#This Row],[Pause]]))</f>
        <v/>
      </c>
      <c r="J2968" s="2" t="str">
        <f>IF(ISNUMBER(Tabelle1[[#This Row],[Stunde]]),IF(Tabelle1[[#This Row],[Stunde]]&gt;0,Tabelle1[[#This Row],[Stunde]]*$J$1*24,""),"")</f>
        <v/>
      </c>
      <c r="K2968" t="str">
        <f>IF(MOD(Tabelle1[[#This Row],[Datum]],7)=1,SUMIF(Tabelle1[Datum],"&lt;="&amp;Tabelle1[[#This Row],[Datum]],Tabelle1[Betrag]),"")</f>
        <v/>
      </c>
      <c r="L2968" s="6" t="str">
        <f>IF(MOD(Tabelle1[[#This Row],[Datum]],7)=1,SUMIF(Tabelle1[Datum],"&lt;="&amp;Tabelle1[[#This Row],[Datum]],Tabelle1[Stunde]),"")</f>
        <v/>
      </c>
    </row>
    <row r="2969" spans="2:12" hidden="1">
      <c r="B2969">
        <f>IF(Tabelle1[[#This Row],[Datum]]&lt;1,"",YEAR(Tabelle1[[#This Row],[Datum]]))</f>
        <v>2033</v>
      </c>
      <c r="C2969">
        <f>IF(Tabelle1[[#This Row],[Datum]]&lt;1,"",MONTH(Tabelle1[[#This Row],[Datum]]))</f>
        <v>2</v>
      </c>
      <c r="D2969">
        <f>IF(Tabelle1[[#This Row],[Verdienst]]="","",_xlfn.ISOWEEKNUM(Tabelle1[[#This Row],[Datum]]))</f>
        <v>6</v>
      </c>
      <c r="E2969" s="5">
        <v>48623</v>
      </c>
      <c r="F2969" s="4"/>
      <c r="G2969" s="4"/>
      <c r="I2969" s="6" t="str">
        <f>IF(Tabelle1[[#This Row],[Beginn]]&lt;1,"",IF(OR(Tabelle1[[#This Row],[Beginn]]="Urlaub",Tabelle1[[#This Row],[Beginn]]="Krank",Tabelle1[[#This Row],[Beginn]]="Feiertag"),8/24,Tabelle1[[#This Row],[Ende]]-Tabelle1[[#This Row],[Beginn]]-Tabelle1[[#This Row],[Pause]]))</f>
        <v/>
      </c>
      <c r="J2969" s="2" t="str">
        <f>IF(ISNUMBER(Tabelle1[[#This Row],[Stunde]]),IF(Tabelle1[[#This Row],[Stunde]]&gt;0,Tabelle1[[#This Row],[Stunde]]*$J$1*24,""),"")</f>
        <v/>
      </c>
      <c r="K2969">
        <f>IF(MOD(Tabelle1[[#This Row],[Datum]],7)=1,SUMIF(Tabelle1[Datum],"&lt;="&amp;Tabelle1[[#This Row],[Datum]],Tabelle1[Betrag]),"")</f>
        <v>506.55999999999995</v>
      </c>
      <c r="L2969" s="6">
        <f>IF(MOD(Tabelle1[[#This Row],[Datum]],7)=1,SUMIF(Tabelle1[Datum],"&lt;="&amp;Tabelle1[[#This Row],[Datum]],Tabelle1[Stunde]),"")</f>
        <v>1.3333333333333333</v>
      </c>
    </row>
    <row r="2970" spans="2:12" hidden="1">
      <c r="B2970">
        <f>IF(Tabelle1[[#This Row],[Datum]]&lt;1,"",YEAR(Tabelle1[[#This Row],[Datum]]))</f>
        <v>2033</v>
      </c>
      <c r="C2970">
        <f>IF(Tabelle1[[#This Row],[Datum]]&lt;1,"",MONTH(Tabelle1[[#This Row],[Datum]]))</f>
        <v>2</v>
      </c>
      <c r="D2970" t="str">
        <f>IF(Tabelle1[[#This Row],[Verdienst]]="","",_xlfn.ISOWEEKNUM(Tabelle1[[#This Row],[Datum]]))</f>
        <v/>
      </c>
      <c r="E2970" s="5">
        <v>48624</v>
      </c>
      <c r="F2970" s="4"/>
      <c r="G2970" s="4"/>
      <c r="I2970" s="6" t="str">
        <f>IF(Tabelle1[[#This Row],[Beginn]]&lt;1,"",IF(OR(Tabelle1[[#This Row],[Beginn]]="Urlaub",Tabelle1[[#This Row],[Beginn]]="Krank",Tabelle1[[#This Row],[Beginn]]="Feiertag"),8/24,Tabelle1[[#This Row],[Ende]]-Tabelle1[[#This Row],[Beginn]]-Tabelle1[[#This Row],[Pause]]))</f>
        <v/>
      </c>
      <c r="J2970" s="2" t="str">
        <f>IF(ISNUMBER(Tabelle1[[#This Row],[Stunde]]),IF(Tabelle1[[#This Row],[Stunde]]&gt;0,Tabelle1[[#This Row],[Stunde]]*$J$1*24,""),"")</f>
        <v/>
      </c>
      <c r="K2970" t="str">
        <f>IF(MOD(Tabelle1[[#This Row],[Datum]],7)=1,SUMIF(Tabelle1[Datum],"&lt;="&amp;Tabelle1[[#This Row],[Datum]],Tabelle1[Betrag]),"")</f>
        <v/>
      </c>
      <c r="L2970" s="6" t="str">
        <f>IF(MOD(Tabelle1[[#This Row],[Datum]],7)=1,SUMIF(Tabelle1[Datum],"&lt;="&amp;Tabelle1[[#This Row],[Datum]],Tabelle1[Stunde]),"")</f>
        <v/>
      </c>
    </row>
    <row r="2971" spans="2:12" hidden="1">
      <c r="B2971">
        <f>IF(Tabelle1[[#This Row],[Datum]]&lt;1,"",YEAR(Tabelle1[[#This Row],[Datum]]))</f>
        <v>2033</v>
      </c>
      <c r="C2971">
        <f>IF(Tabelle1[[#This Row],[Datum]]&lt;1,"",MONTH(Tabelle1[[#This Row],[Datum]]))</f>
        <v>2</v>
      </c>
      <c r="D2971" t="str">
        <f>IF(Tabelle1[[#This Row],[Verdienst]]="","",_xlfn.ISOWEEKNUM(Tabelle1[[#This Row],[Datum]]))</f>
        <v/>
      </c>
      <c r="E2971" s="5">
        <v>48625</v>
      </c>
      <c r="F2971" s="4"/>
      <c r="G2971" s="4"/>
      <c r="I2971" s="6" t="str">
        <f>IF(Tabelle1[[#This Row],[Beginn]]&lt;1,"",IF(OR(Tabelle1[[#This Row],[Beginn]]="Urlaub",Tabelle1[[#This Row],[Beginn]]="Krank",Tabelle1[[#This Row],[Beginn]]="Feiertag"),8/24,Tabelle1[[#This Row],[Ende]]-Tabelle1[[#This Row],[Beginn]]-Tabelle1[[#This Row],[Pause]]))</f>
        <v/>
      </c>
      <c r="J2971" s="2" t="str">
        <f>IF(ISNUMBER(Tabelle1[[#This Row],[Stunde]]),IF(Tabelle1[[#This Row],[Stunde]]&gt;0,Tabelle1[[#This Row],[Stunde]]*$J$1*24,""),"")</f>
        <v/>
      </c>
      <c r="K2971" t="str">
        <f>IF(MOD(Tabelle1[[#This Row],[Datum]],7)=1,SUMIF(Tabelle1[Datum],"&lt;="&amp;Tabelle1[[#This Row],[Datum]],Tabelle1[Betrag]),"")</f>
        <v/>
      </c>
      <c r="L2971" s="6" t="str">
        <f>IF(MOD(Tabelle1[[#This Row],[Datum]],7)=1,SUMIF(Tabelle1[Datum],"&lt;="&amp;Tabelle1[[#This Row],[Datum]],Tabelle1[Stunde]),"")</f>
        <v/>
      </c>
    </row>
    <row r="2972" spans="2:12" hidden="1">
      <c r="B2972">
        <f>IF(Tabelle1[[#This Row],[Datum]]&lt;1,"",YEAR(Tabelle1[[#This Row],[Datum]]))</f>
        <v>2033</v>
      </c>
      <c r="C2972">
        <f>IF(Tabelle1[[#This Row],[Datum]]&lt;1,"",MONTH(Tabelle1[[#This Row],[Datum]]))</f>
        <v>2</v>
      </c>
      <c r="D2972" t="str">
        <f>IF(Tabelle1[[#This Row],[Verdienst]]="","",_xlfn.ISOWEEKNUM(Tabelle1[[#This Row],[Datum]]))</f>
        <v/>
      </c>
      <c r="E2972" s="5">
        <v>48626</v>
      </c>
      <c r="F2972" s="4"/>
      <c r="G2972" s="4"/>
      <c r="I2972" s="6" t="str">
        <f>IF(Tabelle1[[#This Row],[Beginn]]&lt;1,"",IF(OR(Tabelle1[[#This Row],[Beginn]]="Urlaub",Tabelle1[[#This Row],[Beginn]]="Krank",Tabelle1[[#This Row],[Beginn]]="Feiertag"),8/24,Tabelle1[[#This Row],[Ende]]-Tabelle1[[#This Row],[Beginn]]-Tabelle1[[#This Row],[Pause]]))</f>
        <v/>
      </c>
      <c r="J2972" s="2" t="str">
        <f>IF(ISNUMBER(Tabelle1[[#This Row],[Stunde]]),IF(Tabelle1[[#This Row],[Stunde]]&gt;0,Tabelle1[[#This Row],[Stunde]]*$J$1*24,""),"")</f>
        <v/>
      </c>
      <c r="K2972" t="str">
        <f>IF(MOD(Tabelle1[[#This Row],[Datum]],7)=1,SUMIF(Tabelle1[Datum],"&lt;="&amp;Tabelle1[[#This Row],[Datum]],Tabelle1[Betrag]),"")</f>
        <v/>
      </c>
      <c r="L2972" s="6" t="str">
        <f>IF(MOD(Tabelle1[[#This Row],[Datum]],7)=1,SUMIF(Tabelle1[Datum],"&lt;="&amp;Tabelle1[[#This Row],[Datum]],Tabelle1[Stunde]),"")</f>
        <v/>
      </c>
    </row>
    <row r="2973" spans="2:12" hidden="1">
      <c r="B2973">
        <f>IF(Tabelle1[[#This Row],[Datum]]&lt;1,"",YEAR(Tabelle1[[#This Row],[Datum]]))</f>
        <v>2033</v>
      </c>
      <c r="C2973">
        <f>IF(Tabelle1[[#This Row],[Datum]]&lt;1,"",MONTH(Tabelle1[[#This Row],[Datum]]))</f>
        <v>2</v>
      </c>
      <c r="D2973" t="str">
        <f>IF(Tabelle1[[#This Row],[Verdienst]]="","",_xlfn.ISOWEEKNUM(Tabelle1[[#This Row],[Datum]]))</f>
        <v/>
      </c>
      <c r="E2973" s="5">
        <v>48627</v>
      </c>
      <c r="F2973" s="4"/>
      <c r="G2973" s="4"/>
      <c r="I2973" s="6" t="str">
        <f>IF(Tabelle1[[#This Row],[Beginn]]&lt;1,"",IF(OR(Tabelle1[[#This Row],[Beginn]]="Urlaub",Tabelle1[[#This Row],[Beginn]]="Krank",Tabelle1[[#This Row],[Beginn]]="Feiertag"),8/24,Tabelle1[[#This Row],[Ende]]-Tabelle1[[#This Row],[Beginn]]-Tabelle1[[#This Row],[Pause]]))</f>
        <v/>
      </c>
      <c r="J2973" s="2" t="str">
        <f>IF(ISNUMBER(Tabelle1[[#This Row],[Stunde]]),IF(Tabelle1[[#This Row],[Stunde]]&gt;0,Tabelle1[[#This Row],[Stunde]]*$J$1*24,""),"")</f>
        <v/>
      </c>
      <c r="K2973" t="str">
        <f>IF(MOD(Tabelle1[[#This Row],[Datum]],7)=1,SUMIF(Tabelle1[Datum],"&lt;="&amp;Tabelle1[[#This Row],[Datum]],Tabelle1[Betrag]),"")</f>
        <v/>
      </c>
      <c r="L2973" s="6" t="str">
        <f>IF(MOD(Tabelle1[[#This Row],[Datum]],7)=1,SUMIF(Tabelle1[Datum],"&lt;="&amp;Tabelle1[[#This Row],[Datum]],Tabelle1[Stunde]),"")</f>
        <v/>
      </c>
    </row>
    <row r="2974" spans="2:12" hidden="1">
      <c r="B2974">
        <f>IF(Tabelle1[[#This Row],[Datum]]&lt;1,"",YEAR(Tabelle1[[#This Row],[Datum]]))</f>
        <v>2033</v>
      </c>
      <c r="C2974">
        <f>IF(Tabelle1[[#This Row],[Datum]]&lt;1,"",MONTH(Tabelle1[[#This Row],[Datum]]))</f>
        <v>2</v>
      </c>
      <c r="D2974" t="str">
        <f>IF(Tabelle1[[#This Row],[Verdienst]]="","",_xlfn.ISOWEEKNUM(Tabelle1[[#This Row],[Datum]]))</f>
        <v/>
      </c>
      <c r="E2974" s="5">
        <v>48628</v>
      </c>
      <c r="F2974" s="4"/>
      <c r="G2974" s="4"/>
      <c r="I2974" s="6" t="str">
        <f>IF(Tabelle1[[#This Row],[Beginn]]&lt;1,"",IF(OR(Tabelle1[[#This Row],[Beginn]]="Urlaub",Tabelle1[[#This Row],[Beginn]]="Krank",Tabelle1[[#This Row],[Beginn]]="Feiertag"),8/24,Tabelle1[[#This Row],[Ende]]-Tabelle1[[#This Row],[Beginn]]-Tabelle1[[#This Row],[Pause]]))</f>
        <v/>
      </c>
      <c r="J2974" s="2" t="str">
        <f>IF(ISNUMBER(Tabelle1[[#This Row],[Stunde]]),IF(Tabelle1[[#This Row],[Stunde]]&gt;0,Tabelle1[[#This Row],[Stunde]]*$J$1*24,""),"")</f>
        <v/>
      </c>
      <c r="K2974" t="str">
        <f>IF(MOD(Tabelle1[[#This Row],[Datum]],7)=1,SUMIF(Tabelle1[Datum],"&lt;="&amp;Tabelle1[[#This Row],[Datum]],Tabelle1[Betrag]),"")</f>
        <v/>
      </c>
      <c r="L2974" s="6" t="str">
        <f>IF(MOD(Tabelle1[[#This Row],[Datum]],7)=1,SUMIF(Tabelle1[Datum],"&lt;="&amp;Tabelle1[[#This Row],[Datum]],Tabelle1[Stunde]),"")</f>
        <v/>
      </c>
    </row>
    <row r="2975" spans="2:12" hidden="1">
      <c r="B2975">
        <f>IF(Tabelle1[[#This Row],[Datum]]&lt;1,"",YEAR(Tabelle1[[#This Row],[Datum]]))</f>
        <v>2033</v>
      </c>
      <c r="C2975">
        <f>IF(Tabelle1[[#This Row],[Datum]]&lt;1,"",MONTH(Tabelle1[[#This Row],[Datum]]))</f>
        <v>2</v>
      </c>
      <c r="D2975" t="str">
        <f>IF(Tabelle1[[#This Row],[Verdienst]]="","",_xlfn.ISOWEEKNUM(Tabelle1[[#This Row],[Datum]]))</f>
        <v/>
      </c>
      <c r="E2975" s="5">
        <v>48629</v>
      </c>
      <c r="F2975" s="4"/>
      <c r="G2975" s="4"/>
      <c r="I2975" s="6" t="str">
        <f>IF(Tabelle1[[#This Row],[Beginn]]&lt;1,"",IF(OR(Tabelle1[[#This Row],[Beginn]]="Urlaub",Tabelle1[[#This Row],[Beginn]]="Krank",Tabelle1[[#This Row],[Beginn]]="Feiertag"),8/24,Tabelle1[[#This Row],[Ende]]-Tabelle1[[#This Row],[Beginn]]-Tabelle1[[#This Row],[Pause]]))</f>
        <v/>
      </c>
      <c r="J2975" s="2" t="str">
        <f>IF(ISNUMBER(Tabelle1[[#This Row],[Stunde]]),IF(Tabelle1[[#This Row],[Stunde]]&gt;0,Tabelle1[[#This Row],[Stunde]]*$J$1*24,""),"")</f>
        <v/>
      </c>
      <c r="K2975" t="str">
        <f>IF(MOD(Tabelle1[[#This Row],[Datum]],7)=1,SUMIF(Tabelle1[Datum],"&lt;="&amp;Tabelle1[[#This Row],[Datum]],Tabelle1[Betrag]),"")</f>
        <v/>
      </c>
      <c r="L2975" s="6" t="str">
        <f>IF(MOD(Tabelle1[[#This Row],[Datum]],7)=1,SUMIF(Tabelle1[Datum],"&lt;="&amp;Tabelle1[[#This Row],[Datum]],Tabelle1[Stunde]),"")</f>
        <v/>
      </c>
    </row>
    <row r="2976" spans="2:12" hidden="1">
      <c r="B2976">
        <f>IF(Tabelle1[[#This Row],[Datum]]&lt;1,"",YEAR(Tabelle1[[#This Row],[Datum]]))</f>
        <v>2033</v>
      </c>
      <c r="C2976">
        <f>IF(Tabelle1[[#This Row],[Datum]]&lt;1,"",MONTH(Tabelle1[[#This Row],[Datum]]))</f>
        <v>2</v>
      </c>
      <c r="D2976">
        <f>IF(Tabelle1[[#This Row],[Verdienst]]="","",_xlfn.ISOWEEKNUM(Tabelle1[[#This Row],[Datum]]))</f>
        <v>7</v>
      </c>
      <c r="E2976" s="5">
        <v>48630</v>
      </c>
      <c r="F2976" s="4"/>
      <c r="G2976" s="4"/>
      <c r="I2976" s="6" t="str">
        <f>IF(Tabelle1[[#This Row],[Beginn]]&lt;1,"",IF(OR(Tabelle1[[#This Row],[Beginn]]="Urlaub",Tabelle1[[#This Row],[Beginn]]="Krank",Tabelle1[[#This Row],[Beginn]]="Feiertag"),8/24,Tabelle1[[#This Row],[Ende]]-Tabelle1[[#This Row],[Beginn]]-Tabelle1[[#This Row],[Pause]]))</f>
        <v/>
      </c>
      <c r="J2976" s="2" t="str">
        <f>IF(ISNUMBER(Tabelle1[[#This Row],[Stunde]]),IF(Tabelle1[[#This Row],[Stunde]]&gt;0,Tabelle1[[#This Row],[Stunde]]*$J$1*24,""),"")</f>
        <v/>
      </c>
      <c r="K2976">
        <f>IF(MOD(Tabelle1[[#This Row],[Datum]],7)=1,SUMIF(Tabelle1[Datum],"&lt;="&amp;Tabelle1[[#This Row],[Datum]],Tabelle1[Betrag]),"")</f>
        <v>506.55999999999995</v>
      </c>
      <c r="L2976" s="6">
        <f>IF(MOD(Tabelle1[[#This Row],[Datum]],7)=1,SUMIF(Tabelle1[Datum],"&lt;="&amp;Tabelle1[[#This Row],[Datum]],Tabelle1[Stunde]),"")</f>
        <v>1.3333333333333333</v>
      </c>
    </row>
    <row r="2977" spans="2:12" hidden="1">
      <c r="B2977">
        <f>IF(Tabelle1[[#This Row],[Datum]]&lt;1,"",YEAR(Tabelle1[[#This Row],[Datum]]))</f>
        <v>2033</v>
      </c>
      <c r="C2977">
        <f>IF(Tabelle1[[#This Row],[Datum]]&lt;1,"",MONTH(Tabelle1[[#This Row],[Datum]]))</f>
        <v>2</v>
      </c>
      <c r="D2977" t="str">
        <f>IF(Tabelle1[[#This Row],[Verdienst]]="","",_xlfn.ISOWEEKNUM(Tabelle1[[#This Row],[Datum]]))</f>
        <v/>
      </c>
      <c r="E2977" s="5">
        <v>48631</v>
      </c>
      <c r="F2977" s="4"/>
      <c r="G2977" s="4"/>
      <c r="I2977" s="6" t="str">
        <f>IF(Tabelle1[[#This Row],[Beginn]]&lt;1,"",IF(OR(Tabelle1[[#This Row],[Beginn]]="Urlaub",Tabelle1[[#This Row],[Beginn]]="Krank",Tabelle1[[#This Row],[Beginn]]="Feiertag"),8/24,Tabelle1[[#This Row],[Ende]]-Tabelle1[[#This Row],[Beginn]]-Tabelle1[[#This Row],[Pause]]))</f>
        <v/>
      </c>
      <c r="J2977" s="2" t="str">
        <f>IF(ISNUMBER(Tabelle1[[#This Row],[Stunde]]),IF(Tabelle1[[#This Row],[Stunde]]&gt;0,Tabelle1[[#This Row],[Stunde]]*$J$1*24,""),"")</f>
        <v/>
      </c>
      <c r="K2977" t="str">
        <f>IF(MOD(Tabelle1[[#This Row],[Datum]],7)=1,SUMIF(Tabelle1[Datum],"&lt;="&amp;Tabelle1[[#This Row],[Datum]],Tabelle1[Betrag]),"")</f>
        <v/>
      </c>
      <c r="L2977" s="6" t="str">
        <f>IF(MOD(Tabelle1[[#This Row],[Datum]],7)=1,SUMIF(Tabelle1[Datum],"&lt;="&amp;Tabelle1[[#This Row],[Datum]],Tabelle1[Stunde]),"")</f>
        <v/>
      </c>
    </row>
    <row r="2978" spans="2:12" hidden="1">
      <c r="B2978">
        <f>IF(Tabelle1[[#This Row],[Datum]]&lt;1,"",YEAR(Tabelle1[[#This Row],[Datum]]))</f>
        <v>2033</v>
      </c>
      <c r="C2978">
        <f>IF(Tabelle1[[#This Row],[Datum]]&lt;1,"",MONTH(Tabelle1[[#This Row],[Datum]]))</f>
        <v>2</v>
      </c>
      <c r="D2978" t="str">
        <f>IF(Tabelle1[[#This Row],[Verdienst]]="","",_xlfn.ISOWEEKNUM(Tabelle1[[#This Row],[Datum]]))</f>
        <v/>
      </c>
      <c r="E2978" s="5">
        <v>48632</v>
      </c>
      <c r="F2978" s="4"/>
      <c r="G2978" s="4"/>
      <c r="I2978" s="6" t="str">
        <f>IF(Tabelle1[[#This Row],[Beginn]]&lt;1,"",IF(OR(Tabelle1[[#This Row],[Beginn]]="Urlaub",Tabelle1[[#This Row],[Beginn]]="Krank",Tabelle1[[#This Row],[Beginn]]="Feiertag"),8/24,Tabelle1[[#This Row],[Ende]]-Tabelle1[[#This Row],[Beginn]]-Tabelle1[[#This Row],[Pause]]))</f>
        <v/>
      </c>
      <c r="J2978" s="2" t="str">
        <f>IF(ISNUMBER(Tabelle1[[#This Row],[Stunde]]),IF(Tabelle1[[#This Row],[Stunde]]&gt;0,Tabelle1[[#This Row],[Stunde]]*$J$1*24,""),"")</f>
        <v/>
      </c>
      <c r="K2978" t="str">
        <f>IF(MOD(Tabelle1[[#This Row],[Datum]],7)=1,SUMIF(Tabelle1[Datum],"&lt;="&amp;Tabelle1[[#This Row],[Datum]],Tabelle1[Betrag]),"")</f>
        <v/>
      </c>
      <c r="L2978" s="6" t="str">
        <f>IF(MOD(Tabelle1[[#This Row],[Datum]],7)=1,SUMIF(Tabelle1[Datum],"&lt;="&amp;Tabelle1[[#This Row],[Datum]],Tabelle1[Stunde]),"")</f>
        <v/>
      </c>
    </row>
    <row r="2979" spans="2:12" hidden="1">
      <c r="B2979">
        <f>IF(Tabelle1[[#This Row],[Datum]]&lt;1,"",YEAR(Tabelle1[[#This Row],[Datum]]))</f>
        <v>2033</v>
      </c>
      <c r="C2979">
        <f>IF(Tabelle1[[#This Row],[Datum]]&lt;1,"",MONTH(Tabelle1[[#This Row],[Datum]]))</f>
        <v>2</v>
      </c>
      <c r="D2979" t="str">
        <f>IF(Tabelle1[[#This Row],[Verdienst]]="","",_xlfn.ISOWEEKNUM(Tabelle1[[#This Row],[Datum]]))</f>
        <v/>
      </c>
      <c r="E2979" s="5">
        <v>48633</v>
      </c>
      <c r="F2979" s="4"/>
      <c r="G2979" s="4"/>
      <c r="I2979" s="6" t="str">
        <f>IF(Tabelle1[[#This Row],[Beginn]]&lt;1,"",IF(OR(Tabelle1[[#This Row],[Beginn]]="Urlaub",Tabelle1[[#This Row],[Beginn]]="Krank",Tabelle1[[#This Row],[Beginn]]="Feiertag"),8/24,Tabelle1[[#This Row],[Ende]]-Tabelle1[[#This Row],[Beginn]]-Tabelle1[[#This Row],[Pause]]))</f>
        <v/>
      </c>
      <c r="J2979" s="2" t="str">
        <f>IF(ISNUMBER(Tabelle1[[#This Row],[Stunde]]),IF(Tabelle1[[#This Row],[Stunde]]&gt;0,Tabelle1[[#This Row],[Stunde]]*$J$1*24,""),"")</f>
        <v/>
      </c>
      <c r="K2979" t="str">
        <f>IF(MOD(Tabelle1[[#This Row],[Datum]],7)=1,SUMIF(Tabelle1[Datum],"&lt;="&amp;Tabelle1[[#This Row],[Datum]],Tabelle1[Betrag]),"")</f>
        <v/>
      </c>
      <c r="L2979" s="6" t="str">
        <f>IF(MOD(Tabelle1[[#This Row],[Datum]],7)=1,SUMIF(Tabelle1[Datum],"&lt;="&amp;Tabelle1[[#This Row],[Datum]],Tabelle1[Stunde]),"")</f>
        <v/>
      </c>
    </row>
    <row r="2980" spans="2:12" hidden="1">
      <c r="B2980">
        <f>IF(Tabelle1[[#This Row],[Datum]]&lt;1,"",YEAR(Tabelle1[[#This Row],[Datum]]))</f>
        <v>2033</v>
      </c>
      <c r="C2980">
        <f>IF(Tabelle1[[#This Row],[Datum]]&lt;1,"",MONTH(Tabelle1[[#This Row],[Datum]]))</f>
        <v>2</v>
      </c>
      <c r="D2980" t="str">
        <f>IF(Tabelle1[[#This Row],[Verdienst]]="","",_xlfn.ISOWEEKNUM(Tabelle1[[#This Row],[Datum]]))</f>
        <v/>
      </c>
      <c r="E2980" s="5">
        <v>48634</v>
      </c>
      <c r="F2980" s="4"/>
      <c r="G2980" s="4"/>
      <c r="I2980" s="6" t="str">
        <f>IF(Tabelle1[[#This Row],[Beginn]]&lt;1,"",IF(OR(Tabelle1[[#This Row],[Beginn]]="Urlaub",Tabelle1[[#This Row],[Beginn]]="Krank",Tabelle1[[#This Row],[Beginn]]="Feiertag"),8/24,Tabelle1[[#This Row],[Ende]]-Tabelle1[[#This Row],[Beginn]]-Tabelle1[[#This Row],[Pause]]))</f>
        <v/>
      </c>
      <c r="J2980" s="2" t="str">
        <f>IF(ISNUMBER(Tabelle1[[#This Row],[Stunde]]),IF(Tabelle1[[#This Row],[Stunde]]&gt;0,Tabelle1[[#This Row],[Stunde]]*$J$1*24,""),"")</f>
        <v/>
      </c>
      <c r="K2980" t="str">
        <f>IF(MOD(Tabelle1[[#This Row],[Datum]],7)=1,SUMIF(Tabelle1[Datum],"&lt;="&amp;Tabelle1[[#This Row],[Datum]],Tabelle1[Betrag]),"")</f>
        <v/>
      </c>
      <c r="L2980" s="6" t="str">
        <f>IF(MOD(Tabelle1[[#This Row],[Datum]],7)=1,SUMIF(Tabelle1[Datum],"&lt;="&amp;Tabelle1[[#This Row],[Datum]],Tabelle1[Stunde]),"")</f>
        <v/>
      </c>
    </row>
    <row r="2981" spans="2:12" hidden="1">
      <c r="B2981">
        <f>IF(Tabelle1[[#This Row],[Datum]]&lt;1,"",YEAR(Tabelle1[[#This Row],[Datum]]))</f>
        <v>2033</v>
      </c>
      <c r="C2981">
        <f>IF(Tabelle1[[#This Row],[Datum]]&lt;1,"",MONTH(Tabelle1[[#This Row],[Datum]]))</f>
        <v>2</v>
      </c>
      <c r="D2981" t="str">
        <f>IF(Tabelle1[[#This Row],[Verdienst]]="","",_xlfn.ISOWEEKNUM(Tabelle1[[#This Row],[Datum]]))</f>
        <v/>
      </c>
      <c r="E2981" s="5">
        <v>48635</v>
      </c>
      <c r="F2981" s="4"/>
      <c r="G2981" s="4"/>
      <c r="I2981" s="6" t="str">
        <f>IF(Tabelle1[[#This Row],[Beginn]]&lt;1,"",IF(OR(Tabelle1[[#This Row],[Beginn]]="Urlaub",Tabelle1[[#This Row],[Beginn]]="Krank",Tabelle1[[#This Row],[Beginn]]="Feiertag"),8/24,Tabelle1[[#This Row],[Ende]]-Tabelle1[[#This Row],[Beginn]]-Tabelle1[[#This Row],[Pause]]))</f>
        <v/>
      </c>
      <c r="J2981" s="2" t="str">
        <f>IF(ISNUMBER(Tabelle1[[#This Row],[Stunde]]),IF(Tabelle1[[#This Row],[Stunde]]&gt;0,Tabelle1[[#This Row],[Stunde]]*$J$1*24,""),"")</f>
        <v/>
      </c>
      <c r="K2981" t="str">
        <f>IF(MOD(Tabelle1[[#This Row],[Datum]],7)=1,SUMIF(Tabelle1[Datum],"&lt;="&amp;Tabelle1[[#This Row],[Datum]],Tabelle1[Betrag]),"")</f>
        <v/>
      </c>
      <c r="L2981" s="6" t="str">
        <f>IF(MOD(Tabelle1[[#This Row],[Datum]],7)=1,SUMIF(Tabelle1[Datum],"&lt;="&amp;Tabelle1[[#This Row],[Datum]],Tabelle1[Stunde]),"")</f>
        <v/>
      </c>
    </row>
    <row r="2982" spans="2:12" hidden="1">
      <c r="B2982">
        <f>IF(Tabelle1[[#This Row],[Datum]]&lt;1,"",YEAR(Tabelle1[[#This Row],[Datum]]))</f>
        <v>2033</v>
      </c>
      <c r="C2982">
        <f>IF(Tabelle1[[#This Row],[Datum]]&lt;1,"",MONTH(Tabelle1[[#This Row],[Datum]]))</f>
        <v>2</v>
      </c>
      <c r="D2982" t="str">
        <f>IF(Tabelle1[[#This Row],[Verdienst]]="","",_xlfn.ISOWEEKNUM(Tabelle1[[#This Row],[Datum]]))</f>
        <v/>
      </c>
      <c r="E2982" s="5">
        <v>48636</v>
      </c>
      <c r="F2982" s="4"/>
      <c r="G2982" s="4"/>
      <c r="I2982" s="6" t="str">
        <f>IF(Tabelle1[[#This Row],[Beginn]]&lt;1,"",IF(OR(Tabelle1[[#This Row],[Beginn]]="Urlaub",Tabelle1[[#This Row],[Beginn]]="Krank",Tabelle1[[#This Row],[Beginn]]="Feiertag"),8/24,Tabelle1[[#This Row],[Ende]]-Tabelle1[[#This Row],[Beginn]]-Tabelle1[[#This Row],[Pause]]))</f>
        <v/>
      </c>
      <c r="J2982" s="2" t="str">
        <f>IF(ISNUMBER(Tabelle1[[#This Row],[Stunde]]),IF(Tabelle1[[#This Row],[Stunde]]&gt;0,Tabelle1[[#This Row],[Stunde]]*$J$1*24,""),"")</f>
        <v/>
      </c>
      <c r="K2982" t="str">
        <f>IF(MOD(Tabelle1[[#This Row],[Datum]],7)=1,SUMIF(Tabelle1[Datum],"&lt;="&amp;Tabelle1[[#This Row],[Datum]],Tabelle1[Betrag]),"")</f>
        <v/>
      </c>
      <c r="L2982" s="6" t="str">
        <f>IF(MOD(Tabelle1[[#This Row],[Datum]],7)=1,SUMIF(Tabelle1[Datum],"&lt;="&amp;Tabelle1[[#This Row],[Datum]],Tabelle1[Stunde]),"")</f>
        <v/>
      </c>
    </row>
    <row r="2983" spans="2:12" hidden="1">
      <c r="B2983">
        <f>IF(Tabelle1[[#This Row],[Datum]]&lt;1,"",YEAR(Tabelle1[[#This Row],[Datum]]))</f>
        <v>2033</v>
      </c>
      <c r="C2983">
        <f>IF(Tabelle1[[#This Row],[Datum]]&lt;1,"",MONTH(Tabelle1[[#This Row],[Datum]]))</f>
        <v>2</v>
      </c>
      <c r="D2983">
        <f>IF(Tabelle1[[#This Row],[Verdienst]]="","",_xlfn.ISOWEEKNUM(Tabelle1[[#This Row],[Datum]]))</f>
        <v>8</v>
      </c>
      <c r="E2983" s="5">
        <v>48637</v>
      </c>
      <c r="F2983" s="4"/>
      <c r="G2983" s="4"/>
      <c r="I2983" s="6" t="str">
        <f>IF(Tabelle1[[#This Row],[Beginn]]&lt;1,"",IF(OR(Tabelle1[[#This Row],[Beginn]]="Urlaub",Tabelle1[[#This Row],[Beginn]]="Krank",Tabelle1[[#This Row],[Beginn]]="Feiertag"),8/24,Tabelle1[[#This Row],[Ende]]-Tabelle1[[#This Row],[Beginn]]-Tabelle1[[#This Row],[Pause]]))</f>
        <v/>
      </c>
      <c r="J2983" s="2" t="str">
        <f>IF(ISNUMBER(Tabelle1[[#This Row],[Stunde]]),IF(Tabelle1[[#This Row],[Stunde]]&gt;0,Tabelle1[[#This Row],[Stunde]]*$J$1*24,""),"")</f>
        <v/>
      </c>
      <c r="K2983">
        <f>IF(MOD(Tabelle1[[#This Row],[Datum]],7)=1,SUMIF(Tabelle1[Datum],"&lt;="&amp;Tabelle1[[#This Row],[Datum]],Tabelle1[Betrag]),"")</f>
        <v>506.55999999999995</v>
      </c>
      <c r="L2983" s="6">
        <f>IF(MOD(Tabelle1[[#This Row],[Datum]],7)=1,SUMIF(Tabelle1[Datum],"&lt;="&amp;Tabelle1[[#This Row],[Datum]],Tabelle1[Stunde]),"")</f>
        <v>1.3333333333333333</v>
      </c>
    </row>
    <row r="2984" spans="2:12" hidden="1">
      <c r="B2984">
        <f>IF(Tabelle1[[#This Row],[Datum]]&lt;1,"",YEAR(Tabelle1[[#This Row],[Datum]]))</f>
        <v>2033</v>
      </c>
      <c r="C2984">
        <f>IF(Tabelle1[[#This Row],[Datum]]&lt;1,"",MONTH(Tabelle1[[#This Row],[Datum]]))</f>
        <v>2</v>
      </c>
      <c r="D2984" t="str">
        <f>IF(Tabelle1[[#This Row],[Verdienst]]="","",_xlfn.ISOWEEKNUM(Tabelle1[[#This Row],[Datum]]))</f>
        <v/>
      </c>
      <c r="E2984" s="5">
        <v>48638</v>
      </c>
      <c r="F2984" s="4"/>
      <c r="G2984" s="4"/>
      <c r="I2984" s="6" t="str">
        <f>IF(Tabelle1[[#This Row],[Beginn]]&lt;1,"",IF(OR(Tabelle1[[#This Row],[Beginn]]="Urlaub",Tabelle1[[#This Row],[Beginn]]="Krank",Tabelle1[[#This Row],[Beginn]]="Feiertag"),8/24,Tabelle1[[#This Row],[Ende]]-Tabelle1[[#This Row],[Beginn]]-Tabelle1[[#This Row],[Pause]]))</f>
        <v/>
      </c>
      <c r="J2984" s="2" t="str">
        <f>IF(ISNUMBER(Tabelle1[[#This Row],[Stunde]]),IF(Tabelle1[[#This Row],[Stunde]]&gt;0,Tabelle1[[#This Row],[Stunde]]*$J$1*24,""),"")</f>
        <v/>
      </c>
      <c r="K2984" t="str">
        <f>IF(MOD(Tabelle1[[#This Row],[Datum]],7)=1,SUMIF(Tabelle1[Datum],"&lt;="&amp;Tabelle1[[#This Row],[Datum]],Tabelle1[Betrag]),"")</f>
        <v/>
      </c>
      <c r="L2984" s="6" t="str">
        <f>IF(MOD(Tabelle1[[#This Row],[Datum]],7)=1,SUMIF(Tabelle1[Datum],"&lt;="&amp;Tabelle1[[#This Row],[Datum]],Tabelle1[Stunde]),"")</f>
        <v/>
      </c>
    </row>
    <row r="2985" spans="2:12" hidden="1">
      <c r="B2985">
        <f>IF(Tabelle1[[#This Row],[Datum]]&lt;1,"",YEAR(Tabelle1[[#This Row],[Datum]]))</f>
        <v>2033</v>
      </c>
      <c r="C2985">
        <f>IF(Tabelle1[[#This Row],[Datum]]&lt;1,"",MONTH(Tabelle1[[#This Row],[Datum]]))</f>
        <v>3</v>
      </c>
      <c r="D2985" t="str">
        <f>IF(Tabelle1[[#This Row],[Verdienst]]="","",_xlfn.ISOWEEKNUM(Tabelle1[[#This Row],[Datum]]))</f>
        <v/>
      </c>
      <c r="E2985" s="5">
        <v>48639</v>
      </c>
      <c r="F2985" s="4"/>
      <c r="G2985" s="4"/>
      <c r="I2985" s="6" t="str">
        <f>IF(Tabelle1[[#This Row],[Beginn]]&lt;1,"",IF(OR(Tabelle1[[#This Row],[Beginn]]="Urlaub",Tabelle1[[#This Row],[Beginn]]="Krank",Tabelle1[[#This Row],[Beginn]]="Feiertag"),8/24,Tabelle1[[#This Row],[Ende]]-Tabelle1[[#This Row],[Beginn]]-Tabelle1[[#This Row],[Pause]]))</f>
        <v/>
      </c>
      <c r="J2985" s="2" t="str">
        <f>IF(ISNUMBER(Tabelle1[[#This Row],[Stunde]]),IF(Tabelle1[[#This Row],[Stunde]]&gt;0,Tabelle1[[#This Row],[Stunde]]*$J$1*24,""),"")</f>
        <v/>
      </c>
      <c r="K2985" t="str">
        <f>IF(MOD(Tabelle1[[#This Row],[Datum]],7)=1,SUMIF(Tabelle1[Datum],"&lt;="&amp;Tabelle1[[#This Row],[Datum]],Tabelle1[Betrag]),"")</f>
        <v/>
      </c>
      <c r="L2985" s="6" t="str">
        <f>IF(MOD(Tabelle1[[#This Row],[Datum]],7)=1,SUMIF(Tabelle1[Datum],"&lt;="&amp;Tabelle1[[#This Row],[Datum]],Tabelle1[Stunde]),"")</f>
        <v/>
      </c>
    </row>
    <row r="2986" spans="2:12" hidden="1">
      <c r="B2986">
        <f>IF(Tabelle1[[#This Row],[Datum]]&lt;1,"",YEAR(Tabelle1[[#This Row],[Datum]]))</f>
        <v>2033</v>
      </c>
      <c r="C2986">
        <f>IF(Tabelle1[[#This Row],[Datum]]&lt;1,"",MONTH(Tabelle1[[#This Row],[Datum]]))</f>
        <v>3</v>
      </c>
      <c r="D2986" t="str">
        <f>IF(Tabelle1[[#This Row],[Verdienst]]="","",_xlfn.ISOWEEKNUM(Tabelle1[[#This Row],[Datum]]))</f>
        <v/>
      </c>
      <c r="E2986" s="5">
        <v>48640</v>
      </c>
      <c r="F2986" s="4"/>
      <c r="G2986" s="4"/>
      <c r="I2986" s="6" t="str">
        <f>IF(Tabelle1[[#This Row],[Beginn]]&lt;1,"",IF(OR(Tabelle1[[#This Row],[Beginn]]="Urlaub",Tabelle1[[#This Row],[Beginn]]="Krank",Tabelle1[[#This Row],[Beginn]]="Feiertag"),8/24,Tabelle1[[#This Row],[Ende]]-Tabelle1[[#This Row],[Beginn]]-Tabelle1[[#This Row],[Pause]]))</f>
        <v/>
      </c>
      <c r="J2986" s="2" t="str">
        <f>IF(ISNUMBER(Tabelle1[[#This Row],[Stunde]]),IF(Tabelle1[[#This Row],[Stunde]]&gt;0,Tabelle1[[#This Row],[Stunde]]*$J$1*24,""),"")</f>
        <v/>
      </c>
      <c r="K2986" t="str">
        <f>IF(MOD(Tabelle1[[#This Row],[Datum]],7)=1,SUMIF(Tabelle1[Datum],"&lt;="&amp;Tabelle1[[#This Row],[Datum]],Tabelle1[Betrag]),"")</f>
        <v/>
      </c>
      <c r="L2986" s="6" t="str">
        <f>IF(MOD(Tabelle1[[#This Row],[Datum]],7)=1,SUMIF(Tabelle1[Datum],"&lt;="&amp;Tabelle1[[#This Row],[Datum]],Tabelle1[Stunde]),"")</f>
        <v/>
      </c>
    </row>
    <row r="2987" spans="2:12" hidden="1">
      <c r="B2987">
        <f>IF(Tabelle1[[#This Row],[Datum]]&lt;1,"",YEAR(Tabelle1[[#This Row],[Datum]]))</f>
        <v>2033</v>
      </c>
      <c r="C2987">
        <f>IF(Tabelle1[[#This Row],[Datum]]&lt;1,"",MONTH(Tabelle1[[#This Row],[Datum]]))</f>
        <v>3</v>
      </c>
      <c r="D2987" t="str">
        <f>IF(Tabelle1[[#This Row],[Verdienst]]="","",_xlfn.ISOWEEKNUM(Tabelle1[[#This Row],[Datum]]))</f>
        <v/>
      </c>
      <c r="E2987" s="5">
        <v>48641</v>
      </c>
      <c r="F2987" s="4"/>
      <c r="G2987" s="4"/>
      <c r="I2987" s="6" t="str">
        <f>IF(Tabelle1[[#This Row],[Beginn]]&lt;1,"",IF(OR(Tabelle1[[#This Row],[Beginn]]="Urlaub",Tabelle1[[#This Row],[Beginn]]="Krank",Tabelle1[[#This Row],[Beginn]]="Feiertag"),8/24,Tabelle1[[#This Row],[Ende]]-Tabelle1[[#This Row],[Beginn]]-Tabelle1[[#This Row],[Pause]]))</f>
        <v/>
      </c>
      <c r="J2987" s="2" t="str">
        <f>IF(ISNUMBER(Tabelle1[[#This Row],[Stunde]]),IF(Tabelle1[[#This Row],[Stunde]]&gt;0,Tabelle1[[#This Row],[Stunde]]*$J$1*24,""),"")</f>
        <v/>
      </c>
      <c r="K2987" t="str">
        <f>IF(MOD(Tabelle1[[#This Row],[Datum]],7)=1,SUMIF(Tabelle1[Datum],"&lt;="&amp;Tabelle1[[#This Row],[Datum]],Tabelle1[Betrag]),"")</f>
        <v/>
      </c>
      <c r="L2987" s="6" t="str">
        <f>IF(MOD(Tabelle1[[#This Row],[Datum]],7)=1,SUMIF(Tabelle1[Datum],"&lt;="&amp;Tabelle1[[#This Row],[Datum]],Tabelle1[Stunde]),"")</f>
        <v/>
      </c>
    </row>
    <row r="2988" spans="2:12" hidden="1">
      <c r="B2988">
        <f>IF(Tabelle1[[#This Row],[Datum]]&lt;1,"",YEAR(Tabelle1[[#This Row],[Datum]]))</f>
        <v>2033</v>
      </c>
      <c r="C2988">
        <f>IF(Tabelle1[[#This Row],[Datum]]&lt;1,"",MONTH(Tabelle1[[#This Row],[Datum]]))</f>
        <v>3</v>
      </c>
      <c r="D2988" t="str">
        <f>IF(Tabelle1[[#This Row],[Verdienst]]="","",_xlfn.ISOWEEKNUM(Tabelle1[[#This Row],[Datum]]))</f>
        <v/>
      </c>
      <c r="E2988" s="5">
        <v>48642</v>
      </c>
      <c r="F2988" s="4"/>
      <c r="G2988" s="4"/>
      <c r="I2988" s="6" t="str">
        <f>IF(Tabelle1[[#This Row],[Beginn]]&lt;1,"",IF(OR(Tabelle1[[#This Row],[Beginn]]="Urlaub",Tabelle1[[#This Row],[Beginn]]="Krank",Tabelle1[[#This Row],[Beginn]]="Feiertag"),8/24,Tabelle1[[#This Row],[Ende]]-Tabelle1[[#This Row],[Beginn]]-Tabelle1[[#This Row],[Pause]]))</f>
        <v/>
      </c>
      <c r="J2988" s="2" t="str">
        <f>IF(ISNUMBER(Tabelle1[[#This Row],[Stunde]]),IF(Tabelle1[[#This Row],[Stunde]]&gt;0,Tabelle1[[#This Row],[Stunde]]*$J$1*24,""),"")</f>
        <v/>
      </c>
      <c r="K2988" t="str">
        <f>IF(MOD(Tabelle1[[#This Row],[Datum]],7)=1,SUMIF(Tabelle1[Datum],"&lt;="&amp;Tabelle1[[#This Row],[Datum]],Tabelle1[Betrag]),"")</f>
        <v/>
      </c>
      <c r="L2988" s="6" t="str">
        <f>IF(MOD(Tabelle1[[#This Row],[Datum]],7)=1,SUMIF(Tabelle1[Datum],"&lt;="&amp;Tabelle1[[#This Row],[Datum]],Tabelle1[Stunde]),"")</f>
        <v/>
      </c>
    </row>
    <row r="2989" spans="2:12" hidden="1">
      <c r="B2989">
        <f>IF(Tabelle1[[#This Row],[Datum]]&lt;1,"",YEAR(Tabelle1[[#This Row],[Datum]]))</f>
        <v>2033</v>
      </c>
      <c r="C2989">
        <f>IF(Tabelle1[[#This Row],[Datum]]&lt;1,"",MONTH(Tabelle1[[#This Row],[Datum]]))</f>
        <v>3</v>
      </c>
      <c r="D2989" t="str">
        <f>IF(Tabelle1[[#This Row],[Verdienst]]="","",_xlfn.ISOWEEKNUM(Tabelle1[[#This Row],[Datum]]))</f>
        <v/>
      </c>
      <c r="E2989" s="5">
        <v>48643</v>
      </c>
      <c r="F2989" s="4"/>
      <c r="G2989" s="4"/>
      <c r="I2989" s="6" t="str">
        <f>IF(Tabelle1[[#This Row],[Beginn]]&lt;1,"",IF(OR(Tabelle1[[#This Row],[Beginn]]="Urlaub",Tabelle1[[#This Row],[Beginn]]="Krank",Tabelle1[[#This Row],[Beginn]]="Feiertag"),8/24,Tabelle1[[#This Row],[Ende]]-Tabelle1[[#This Row],[Beginn]]-Tabelle1[[#This Row],[Pause]]))</f>
        <v/>
      </c>
      <c r="J2989" s="2" t="str">
        <f>IF(ISNUMBER(Tabelle1[[#This Row],[Stunde]]),IF(Tabelle1[[#This Row],[Stunde]]&gt;0,Tabelle1[[#This Row],[Stunde]]*$J$1*24,""),"")</f>
        <v/>
      </c>
      <c r="K2989" t="str">
        <f>IF(MOD(Tabelle1[[#This Row],[Datum]],7)=1,SUMIF(Tabelle1[Datum],"&lt;="&amp;Tabelle1[[#This Row],[Datum]],Tabelle1[Betrag]),"")</f>
        <v/>
      </c>
      <c r="L2989" s="6" t="str">
        <f>IF(MOD(Tabelle1[[#This Row],[Datum]],7)=1,SUMIF(Tabelle1[Datum],"&lt;="&amp;Tabelle1[[#This Row],[Datum]],Tabelle1[Stunde]),"")</f>
        <v/>
      </c>
    </row>
    <row r="2990" spans="2:12" hidden="1">
      <c r="B2990">
        <f>IF(Tabelle1[[#This Row],[Datum]]&lt;1,"",YEAR(Tabelle1[[#This Row],[Datum]]))</f>
        <v>2033</v>
      </c>
      <c r="C2990">
        <f>IF(Tabelle1[[#This Row],[Datum]]&lt;1,"",MONTH(Tabelle1[[#This Row],[Datum]]))</f>
        <v>3</v>
      </c>
      <c r="D2990">
        <f>IF(Tabelle1[[#This Row],[Verdienst]]="","",_xlfn.ISOWEEKNUM(Tabelle1[[#This Row],[Datum]]))</f>
        <v>9</v>
      </c>
      <c r="E2990" s="5">
        <v>48644</v>
      </c>
      <c r="F2990" s="4"/>
      <c r="G2990" s="4"/>
      <c r="I2990" s="6" t="str">
        <f>IF(Tabelle1[[#This Row],[Beginn]]&lt;1,"",IF(OR(Tabelle1[[#This Row],[Beginn]]="Urlaub",Tabelle1[[#This Row],[Beginn]]="Krank",Tabelle1[[#This Row],[Beginn]]="Feiertag"),8/24,Tabelle1[[#This Row],[Ende]]-Tabelle1[[#This Row],[Beginn]]-Tabelle1[[#This Row],[Pause]]))</f>
        <v/>
      </c>
      <c r="J2990" s="2" t="str">
        <f>IF(ISNUMBER(Tabelle1[[#This Row],[Stunde]]),IF(Tabelle1[[#This Row],[Stunde]]&gt;0,Tabelle1[[#This Row],[Stunde]]*$J$1*24,""),"")</f>
        <v/>
      </c>
      <c r="K2990">
        <f>IF(MOD(Tabelle1[[#This Row],[Datum]],7)=1,SUMIF(Tabelle1[Datum],"&lt;="&amp;Tabelle1[[#This Row],[Datum]],Tabelle1[Betrag]),"")</f>
        <v>506.55999999999995</v>
      </c>
      <c r="L2990" s="6">
        <f>IF(MOD(Tabelle1[[#This Row],[Datum]],7)=1,SUMIF(Tabelle1[Datum],"&lt;="&amp;Tabelle1[[#This Row],[Datum]],Tabelle1[Stunde]),"")</f>
        <v>1.3333333333333333</v>
      </c>
    </row>
    <row r="2991" spans="2:12" hidden="1">
      <c r="B2991">
        <f>IF(Tabelle1[[#This Row],[Datum]]&lt;1,"",YEAR(Tabelle1[[#This Row],[Datum]]))</f>
        <v>2033</v>
      </c>
      <c r="C2991">
        <f>IF(Tabelle1[[#This Row],[Datum]]&lt;1,"",MONTH(Tabelle1[[#This Row],[Datum]]))</f>
        <v>3</v>
      </c>
      <c r="D2991" t="str">
        <f>IF(Tabelle1[[#This Row],[Verdienst]]="","",_xlfn.ISOWEEKNUM(Tabelle1[[#This Row],[Datum]]))</f>
        <v/>
      </c>
      <c r="E2991" s="5">
        <v>48645</v>
      </c>
      <c r="F2991" s="4"/>
      <c r="G2991" s="4"/>
      <c r="I2991" s="6" t="str">
        <f>IF(Tabelle1[[#This Row],[Beginn]]&lt;1,"",IF(OR(Tabelle1[[#This Row],[Beginn]]="Urlaub",Tabelle1[[#This Row],[Beginn]]="Krank",Tabelle1[[#This Row],[Beginn]]="Feiertag"),8/24,Tabelle1[[#This Row],[Ende]]-Tabelle1[[#This Row],[Beginn]]-Tabelle1[[#This Row],[Pause]]))</f>
        <v/>
      </c>
      <c r="J2991" s="2" t="str">
        <f>IF(ISNUMBER(Tabelle1[[#This Row],[Stunde]]),IF(Tabelle1[[#This Row],[Stunde]]&gt;0,Tabelle1[[#This Row],[Stunde]]*$J$1*24,""),"")</f>
        <v/>
      </c>
      <c r="K2991" t="str">
        <f>IF(MOD(Tabelle1[[#This Row],[Datum]],7)=1,SUMIF(Tabelle1[Datum],"&lt;="&amp;Tabelle1[[#This Row],[Datum]],Tabelle1[Betrag]),"")</f>
        <v/>
      </c>
      <c r="L2991" s="6" t="str">
        <f>IF(MOD(Tabelle1[[#This Row],[Datum]],7)=1,SUMIF(Tabelle1[Datum],"&lt;="&amp;Tabelle1[[#This Row],[Datum]],Tabelle1[Stunde]),"")</f>
        <v/>
      </c>
    </row>
    <row r="2992" spans="2:12" hidden="1">
      <c r="B2992">
        <f>IF(Tabelle1[[#This Row],[Datum]]&lt;1,"",YEAR(Tabelle1[[#This Row],[Datum]]))</f>
        <v>2033</v>
      </c>
      <c r="C2992">
        <f>IF(Tabelle1[[#This Row],[Datum]]&lt;1,"",MONTH(Tabelle1[[#This Row],[Datum]]))</f>
        <v>3</v>
      </c>
      <c r="D2992" t="str">
        <f>IF(Tabelle1[[#This Row],[Verdienst]]="","",_xlfn.ISOWEEKNUM(Tabelle1[[#This Row],[Datum]]))</f>
        <v/>
      </c>
      <c r="E2992" s="5">
        <v>48646</v>
      </c>
      <c r="F2992" s="4"/>
      <c r="G2992" s="4"/>
      <c r="I2992" s="6" t="str">
        <f>IF(Tabelle1[[#This Row],[Beginn]]&lt;1,"",IF(OR(Tabelle1[[#This Row],[Beginn]]="Urlaub",Tabelle1[[#This Row],[Beginn]]="Krank",Tabelle1[[#This Row],[Beginn]]="Feiertag"),8/24,Tabelle1[[#This Row],[Ende]]-Tabelle1[[#This Row],[Beginn]]-Tabelle1[[#This Row],[Pause]]))</f>
        <v/>
      </c>
      <c r="J2992" s="2" t="str">
        <f>IF(ISNUMBER(Tabelle1[[#This Row],[Stunde]]),IF(Tabelle1[[#This Row],[Stunde]]&gt;0,Tabelle1[[#This Row],[Stunde]]*$J$1*24,""),"")</f>
        <v/>
      </c>
      <c r="K2992" t="str">
        <f>IF(MOD(Tabelle1[[#This Row],[Datum]],7)=1,SUMIF(Tabelle1[Datum],"&lt;="&amp;Tabelle1[[#This Row],[Datum]],Tabelle1[Betrag]),"")</f>
        <v/>
      </c>
      <c r="L2992" s="6" t="str">
        <f>IF(MOD(Tabelle1[[#This Row],[Datum]],7)=1,SUMIF(Tabelle1[Datum],"&lt;="&amp;Tabelle1[[#This Row],[Datum]],Tabelle1[Stunde]),"")</f>
        <v/>
      </c>
    </row>
    <row r="2993" spans="2:12" hidden="1">
      <c r="B2993">
        <f>IF(Tabelle1[[#This Row],[Datum]]&lt;1,"",YEAR(Tabelle1[[#This Row],[Datum]]))</f>
        <v>2033</v>
      </c>
      <c r="C2993">
        <f>IF(Tabelle1[[#This Row],[Datum]]&lt;1,"",MONTH(Tabelle1[[#This Row],[Datum]]))</f>
        <v>3</v>
      </c>
      <c r="D2993" t="str">
        <f>IF(Tabelle1[[#This Row],[Verdienst]]="","",_xlfn.ISOWEEKNUM(Tabelle1[[#This Row],[Datum]]))</f>
        <v/>
      </c>
      <c r="E2993" s="5">
        <v>48647</v>
      </c>
      <c r="F2993" s="4"/>
      <c r="G2993" s="4"/>
      <c r="I2993" s="6" t="str">
        <f>IF(Tabelle1[[#This Row],[Beginn]]&lt;1,"",IF(OR(Tabelle1[[#This Row],[Beginn]]="Urlaub",Tabelle1[[#This Row],[Beginn]]="Krank",Tabelle1[[#This Row],[Beginn]]="Feiertag"),8/24,Tabelle1[[#This Row],[Ende]]-Tabelle1[[#This Row],[Beginn]]-Tabelle1[[#This Row],[Pause]]))</f>
        <v/>
      </c>
      <c r="J2993" s="2" t="str">
        <f>IF(ISNUMBER(Tabelle1[[#This Row],[Stunde]]),IF(Tabelle1[[#This Row],[Stunde]]&gt;0,Tabelle1[[#This Row],[Stunde]]*$J$1*24,""),"")</f>
        <v/>
      </c>
      <c r="K2993" t="str">
        <f>IF(MOD(Tabelle1[[#This Row],[Datum]],7)=1,SUMIF(Tabelle1[Datum],"&lt;="&amp;Tabelle1[[#This Row],[Datum]],Tabelle1[Betrag]),"")</f>
        <v/>
      </c>
      <c r="L2993" s="6" t="str">
        <f>IF(MOD(Tabelle1[[#This Row],[Datum]],7)=1,SUMIF(Tabelle1[Datum],"&lt;="&amp;Tabelle1[[#This Row],[Datum]],Tabelle1[Stunde]),"")</f>
        <v/>
      </c>
    </row>
    <row r="2994" spans="2:12" hidden="1">
      <c r="B2994">
        <f>IF(Tabelle1[[#This Row],[Datum]]&lt;1,"",YEAR(Tabelle1[[#This Row],[Datum]]))</f>
        <v>2033</v>
      </c>
      <c r="C2994">
        <f>IF(Tabelle1[[#This Row],[Datum]]&lt;1,"",MONTH(Tabelle1[[#This Row],[Datum]]))</f>
        <v>3</v>
      </c>
      <c r="D2994" t="str">
        <f>IF(Tabelle1[[#This Row],[Verdienst]]="","",_xlfn.ISOWEEKNUM(Tabelle1[[#This Row],[Datum]]))</f>
        <v/>
      </c>
      <c r="E2994" s="5">
        <v>48648</v>
      </c>
      <c r="F2994" s="4"/>
      <c r="G2994" s="4"/>
      <c r="I2994" s="6" t="str">
        <f>IF(Tabelle1[[#This Row],[Beginn]]&lt;1,"",IF(OR(Tabelle1[[#This Row],[Beginn]]="Urlaub",Tabelle1[[#This Row],[Beginn]]="Krank",Tabelle1[[#This Row],[Beginn]]="Feiertag"),8/24,Tabelle1[[#This Row],[Ende]]-Tabelle1[[#This Row],[Beginn]]-Tabelle1[[#This Row],[Pause]]))</f>
        <v/>
      </c>
      <c r="J2994" s="2" t="str">
        <f>IF(ISNUMBER(Tabelle1[[#This Row],[Stunde]]),IF(Tabelle1[[#This Row],[Stunde]]&gt;0,Tabelle1[[#This Row],[Stunde]]*$J$1*24,""),"")</f>
        <v/>
      </c>
      <c r="K2994" t="str">
        <f>IF(MOD(Tabelle1[[#This Row],[Datum]],7)=1,SUMIF(Tabelle1[Datum],"&lt;="&amp;Tabelle1[[#This Row],[Datum]],Tabelle1[Betrag]),"")</f>
        <v/>
      </c>
      <c r="L2994" s="6" t="str">
        <f>IF(MOD(Tabelle1[[#This Row],[Datum]],7)=1,SUMIF(Tabelle1[Datum],"&lt;="&amp;Tabelle1[[#This Row],[Datum]],Tabelle1[Stunde]),"")</f>
        <v/>
      </c>
    </row>
    <row r="2995" spans="2:12" hidden="1">
      <c r="B2995">
        <f>IF(Tabelle1[[#This Row],[Datum]]&lt;1,"",YEAR(Tabelle1[[#This Row],[Datum]]))</f>
        <v>2033</v>
      </c>
      <c r="C2995">
        <f>IF(Tabelle1[[#This Row],[Datum]]&lt;1,"",MONTH(Tabelle1[[#This Row],[Datum]]))</f>
        <v>3</v>
      </c>
      <c r="D2995" t="str">
        <f>IF(Tabelle1[[#This Row],[Verdienst]]="","",_xlfn.ISOWEEKNUM(Tabelle1[[#This Row],[Datum]]))</f>
        <v/>
      </c>
      <c r="E2995" s="5">
        <v>48649</v>
      </c>
      <c r="F2995" s="4"/>
      <c r="G2995" s="4"/>
      <c r="I2995" s="6" t="str">
        <f>IF(Tabelle1[[#This Row],[Beginn]]&lt;1,"",IF(OR(Tabelle1[[#This Row],[Beginn]]="Urlaub",Tabelle1[[#This Row],[Beginn]]="Krank",Tabelle1[[#This Row],[Beginn]]="Feiertag"),8/24,Tabelle1[[#This Row],[Ende]]-Tabelle1[[#This Row],[Beginn]]-Tabelle1[[#This Row],[Pause]]))</f>
        <v/>
      </c>
      <c r="J2995" s="2" t="str">
        <f>IF(ISNUMBER(Tabelle1[[#This Row],[Stunde]]),IF(Tabelle1[[#This Row],[Stunde]]&gt;0,Tabelle1[[#This Row],[Stunde]]*$J$1*24,""),"")</f>
        <v/>
      </c>
      <c r="K2995" t="str">
        <f>IF(MOD(Tabelle1[[#This Row],[Datum]],7)=1,SUMIF(Tabelle1[Datum],"&lt;="&amp;Tabelle1[[#This Row],[Datum]],Tabelle1[Betrag]),"")</f>
        <v/>
      </c>
      <c r="L2995" s="6" t="str">
        <f>IF(MOD(Tabelle1[[#This Row],[Datum]],7)=1,SUMIF(Tabelle1[Datum],"&lt;="&amp;Tabelle1[[#This Row],[Datum]],Tabelle1[Stunde]),"")</f>
        <v/>
      </c>
    </row>
    <row r="2996" spans="2:12" hidden="1">
      <c r="B2996">
        <f>IF(Tabelle1[[#This Row],[Datum]]&lt;1,"",YEAR(Tabelle1[[#This Row],[Datum]]))</f>
        <v>2033</v>
      </c>
      <c r="C2996">
        <f>IF(Tabelle1[[#This Row],[Datum]]&lt;1,"",MONTH(Tabelle1[[#This Row],[Datum]]))</f>
        <v>3</v>
      </c>
      <c r="D2996" t="str">
        <f>IF(Tabelle1[[#This Row],[Verdienst]]="","",_xlfn.ISOWEEKNUM(Tabelle1[[#This Row],[Datum]]))</f>
        <v/>
      </c>
      <c r="E2996" s="5">
        <v>48650</v>
      </c>
      <c r="F2996" s="4"/>
      <c r="G2996" s="4"/>
      <c r="I2996" s="6" t="str">
        <f>IF(Tabelle1[[#This Row],[Beginn]]&lt;1,"",IF(OR(Tabelle1[[#This Row],[Beginn]]="Urlaub",Tabelle1[[#This Row],[Beginn]]="Krank",Tabelle1[[#This Row],[Beginn]]="Feiertag"),8/24,Tabelle1[[#This Row],[Ende]]-Tabelle1[[#This Row],[Beginn]]-Tabelle1[[#This Row],[Pause]]))</f>
        <v/>
      </c>
      <c r="J2996" s="2" t="str">
        <f>IF(ISNUMBER(Tabelle1[[#This Row],[Stunde]]),IF(Tabelle1[[#This Row],[Stunde]]&gt;0,Tabelle1[[#This Row],[Stunde]]*$J$1*24,""),"")</f>
        <v/>
      </c>
      <c r="K2996" t="str">
        <f>IF(MOD(Tabelle1[[#This Row],[Datum]],7)=1,SUMIF(Tabelle1[Datum],"&lt;="&amp;Tabelle1[[#This Row],[Datum]],Tabelle1[Betrag]),"")</f>
        <v/>
      </c>
      <c r="L2996" s="6" t="str">
        <f>IF(MOD(Tabelle1[[#This Row],[Datum]],7)=1,SUMIF(Tabelle1[Datum],"&lt;="&amp;Tabelle1[[#This Row],[Datum]],Tabelle1[Stunde]),"")</f>
        <v/>
      </c>
    </row>
    <row r="2997" spans="2:12" hidden="1">
      <c r="B2997">
        <f>IF(Tabelle1[[#This Row],[Datum]]&lt;1,"",YEAR(Tabelle1[[#This Row],[Datum]]))</f>
        <v>2033</v>
      </c>
      <c r="C2997">
        <f>IF(Tabelle1[[#This Row],[Datum]]&lt;1,"",MONTH(Tabelle1[[#This Row],[Datum]]))</f>
        <v>3</v>
      </c>
      <c r="D2997">
        <f>IF(Tabelle1[[#This Row],[Verdienst]]="","",_xlfn.ISOWEEKNUM(Tabelle1[[#This Row],[Datum]]))</f>
        <v>10</v>
      </c>
      <c r="E2997" s="5">
        <v>48651</v>
      </c>
      <c r="F2997" s="4"/>
      <c r="G2997" s="4"/>
      <c r="I2997" s="6" t="str">
        <f>IF(Tabelle1[[#This Row],[Beginn]]&lt;1,"",IF(OR(Tabelle1[[#This Row],[Beginn]]="Urlaub",Tabelle1[[#This Row],[Beginn]]="Krank",Tabelle1[[#This Row],[Beginn]]="Feiertag"),8/24,Tabelle1[[#This Row],[Ende]]-Tabelle1[[#This Row],[Beginn]]-Tabelle1[[#This Row],[Pause]]))</f>
        <v/>
      </c>
      <c r="J2997" s="2" t="str">
        <f>IF(ISNUMBER(Tabelle1[[#This Row],[Stunde]]),IF(Tabelle1[[#This Row],[Stunde]]&gt;0,Tabelle1[[#This Row],[Stunde]]*$J$1*24,""),"")</f>
        <v/>
      </c>
      <c r="K2997">
        <f>IF(MOD(Tabelle1[[#This Row],[Datum]],7)=1,SUMIF(Tabelle1[Datum],"&lt;="&amp;Tabelle1[[#This Row],[Datum]],Tabelle1[Betrag]),"")</f>
        <v>506.55999999999995</v>
      </c>
      <c r="L2997" s="6">
        <f>IF(MOD(Tabelle1[[#This Row],[Datum]],7)=1,SUMIF(Tabelle1[Datum],"&lt;="&amp;Tabelle1[[#This Row],[Datum]],Tabelle1[Stunde]),"")</f>
        <v>1.3333333333333333</v>
      </c>
    </row>
    <row r="2998" spans="2:12" hidden="1">
      <c r="B2998">
        <f>IF(Tabelle1[[#This Row],[Datum]]&lt;1,"",YEAR(Tabelle1[[#This Row],[Datum]]))</f>
        <v>2033</v>
      </c>
      <c r="C2998">
        <f>IF(Tabelle1[[#This Row],[Datum]]&lt;1,"",MONTH(Tabelle1[[#This Row],[Datum]]))</f>
        <v>3</v>
      </c>
      <c r="D2998" t="str">
        <f>IF(Tabelle1[[#This Row],[Verdienst]]="","",_xlfn.ISOWEEKNUM(Tabelle1[[#This Row],[Datum]]))</f>
        <v/>
      </c>
      <c r="E2998" s="5">
        <v>48652</v>
      </c>
      <c r="F2998" s="4"/>
      <c r="G2998" s="4"/>
      <c r="I2998" s="6" t="str">
        <f>IF(Tabelle1[[#This Row],[Beginn]]&lt;1,"",IF(OR(Tabelle1[[#This Row],[Beginn]]="Urlaub",Tabelle1[[#This Row],[Beginn]]="Krank",Tabelle1[[#This Row],[Beginn]]="Feiertag"),8/24,Tabelle1[[#This Row],[Ende]]-Tabelle1[[#This Row],[Beginn]]-Tabelle1[[#This Row],[Pause]]))</f>
        <v/>
      </c>
      <c r="J2998" s="2" t="str">
        <f>IF(ISNUMBER(Tabelle1[[#This Row],[Stunde]]),IF(Tabelle1[[#This Row],[Stunde]]&gt;0,Tabelle1[[#This Row],[Stunde]]*$J$1*24,""),"")</f>
        <v/>
      </c>
      <c r="K2998" t="str">
        <f>IF(MOD(Tabelle1[[#This Row],[Datum]],7)=1,SUMIF(Tabelle1[Datum],"&lt;="&amp;Tabelle1[[#This Row],[Datum]],Tabelle1[Betrag]),"")</f>
        <v/>
      </c>
      <c r="L2998" s="6" t="str">
        <f>IF(MOD(Tabelle1[[#This Row],[Datum]],7)=1,SUMIF(Tabelle1[Datum],"&lt;="&amp;Tabelle1[[#This Row],[Datum]],Tabelle1[Stunde]),"")</f>
        <v/>
      </c>
    </row>
    <row r="2999" spans="2:12" hidden="1">
      <c r="B2999">
        <f>IF(Tabelle1[[#This Row],[Datum]]&lt;1,"",YEAR(Tabelle1[[#This Row],[Datum]]))</f>
        <v>2033</v>
      </c>
      <c r="C2999">
        <f>IF(Tabelle1[[#This Row],[Datum]]&lt;1,"",MONTH(Tabelle1[[#This Row],[Datum]]))</f>
        <v>3</v>
      </c>
      <c r="D2999" t="str">
        <f>IF(Tabelle1[[#This Row],[Verdienst]]="","",_xlfn.ISOWEEKNUM(Tabelle1[[#This Row],[Datum]]))</f>
        <v/>
      </c>
      <c r="E2999" s="5">
        <v>48653</v>
      </c>
      <c r="F2999" s="4"/>
      <c r="G2999" s="4"/>
      <c r="I2999" s="6" t="str">
        <f>IF(Tabelle1[[#This Row],[Beginn]]&lt;1,"",IF(OR(Tabelle1[[#This Row],[Beginn]]="Urlaub",Tabelle1[[#This Row],[Beginn]]="Krank",Tabelle1[[#This Row],[Beginn]]="Feiertag"),8/24,Tabelle1[[#This Row],[Ende]]-Tabelle1[[#This Row],[Beginn]]-Tabelle1[[#This Row],[Pause]]))</f>
        <v/>
      </c>
      <c r="J2999" s="2" t="str">
        <f>IF(ISNUMBER(Tabelle1[[#This Row],[Stunde]]),IF(Tabelle1[[#This Row],[Stunde]]&gt;0,Tabelle1[[#This Row],[Stunde]]*$J$1*24,""),"")</f>
        <v/>
      </c>
      <c r="K2999" t="str">
        <f>IF(MOD(Tabelle1[[#This Row],[Datum]],7)=1,SUMIF(Tabelle1[Datum],"&lt;="&amp;Tabelle1[[#This Row],[Datum]],Tabelle1[Betrag]),"")</f>
        <v/>
      </c>
      <c r="L2999" s="6" t="str">
        <f>IF(MOD(Tabelle1[[#This Row],[Datum]],7)=1,SUMIF(Tabelle1[Datum],"&lt;="&amp;Tabelle1[[#This Row],[Datum]],Tabelle1[Stunde]),"")</f>
        <v/>
      </c>
    </row>
    <row r="3000" spans="2:12" hidden="1">
      <c r="B3000">
        <f>IF(Tabelle1[[#This Row],[Datum]]&lt;1,"",YEAR(Tabelle1[[#This Row],[Datum]]))</f>
        <v>2033</v>
      </c>
      <c r="C3000">
        <f>IF(Tabelle1[[#This Row],[Datum]]&lt;1,"",MONTH(Tabelle1[[#This Row],[Datum]]))</f>
        <v>3</v>
      </c>
      <c r="D3000" t="str">
        <f>IF(Tabelle1[[#This Row],[Verdienst]]="","",_xlfn.ISOWEEKNUM(Tabelle1[[#This Row],[Datum]]))</f>
        <v/>
      </c>
      <c r="E3000" s="5">
        <v>48654</v>
      </c>
      <c r="F3000" s="4"/>
      <c r="G3000" s="4"/>
      <c r="I3000" s="6" t="str">
        <f>IF(Tabelle1[[#This Row],[Beginn]]&lt;1,"",IF(OR(Tabelle1[[#This Row],[Beginn]]="Urlaub",Tabelle1[[#This Row],[Beginn]]="Krank",Tabelle1[[#This Row],[Beginn]]="Feiertag"),8/24,Tabelle1[[#This Row],[Ende]]-Tabelle1[[#This Row],[Beginn]]-Tabelle1[[#This Row],[Pause]]))</f>
        <v/>
      </c>
      <c r="J3000" s="2" t="str">
        <f>IF(ISNUMBER(Tabelle1[[#This Row],[Stunde]]),IF(Tabelle1[[#This Row],[Stunde]]&gt;0,Tabelle1[[#This Row],[Stunde]]*$J$1*24,""),"")</f>
        <v/>
      </c>
      <c r="K3000" t="str">
        <f>IF(MOD(Tabelle1[[#This Row],[Datum]],7)=1,SUMIF(Tabelle1[Datum],"&lt;="&amp;Tabelle1[[#This Row],[Datum]],Tabelle1[Betrag]),"")</f>
        <v/>
      </c>
      <c r="L3000" s="6" t="str">
        <f>IF(MOD(Tabelle1[[#This Row],[Datum]],7)=1,SUMIF(Tabelle1[Datum],"&lt;="&amp;Tabelle1[[#This Row],[Datum]],Tabelle1[Stunde]),"")</f>
        <v/>
      </c>
    </row>
    <row r="3001" spans="2:12" hidden="1">
      <c r="B3001">
        <f>IF(Tabelle1[[#This Row],[Datum]]&lt;1,"",YEAR(Tabelle1[[#This Row],[Datum]]))</f>
        <v>2033</v>
      </c>
      <c r="C3001">
        <f>IF(Tabelle1[[#This Row],[Datum]]&lt;1,"",MONTH(Tabelle1[[#This Row],[Datum]]))</f>
        <v>3</v>
      </c>
      <c r="D3001" t="str">
        <f>IF(Tabelle1[[#This Row],[Verdienst]]="","",_xlfn.ISOWEEKNUM(Tabelle1[[#This Row],[Datum]]))</f>
        <v/>
      </c>
      <c r="E3001" s="5">
        <v>48655</v>
      </c>
      <c r="F3001" s="4"/>
      <c r="G3001" s="4"/>
      <c r="I3001" s="6" t="str">
        <f>IF(Tabelle1[[#This Row],[Beginn]]&lt;1,"",IF(OR(Tabelle1[[#This Row],[Beginn]]="Urlaub",Tabelle1[[#This Row],[Beginn]]="Krank",Tabelle1[[#This Row],[Beginn]]="Feiertag"),8/24,Tabelle1[[#This Row],[Ende]]-Tabelle1[[#This Row],[Beginn]]-Tabelle1[[#This Row],[Pause]]))</f>
        <v/>
      </c>
      <c r="J3001" s="2" t="str">
        <f>IF(ISNUMBER(Tabelle1[[#This Row],[Stunde]]),IF(Tabelle1[[#This Row],[Stunde]]&gt;0,Tabelle1[[#This Row],[Stunde]]*$J$1*24,""),"")</f>
        <v/>
      </c>
      <c r="K3001" t="str">
        <f>IF(MOD(Tabelle1[[#This Row],[Datum]],7)=1,SUMIF(Tabelle1[Datum],"&lt;="&amp;Tabelle1[[#This Row],[Datum]],Tabelle1[Betrag]),"")</f>
        <v/>
      </c>
      <c r="L3001" s="6" t="str">
        <f>IF(MOD(Tabelle1[[#This Row],[Datum]],7)=1,SUMIF(Tabelle1[Datum],"&lt;="&amp;Tabelle1[[#This Row],[Datum]],Tabelle1[Stunde]),"")</f>
        <v/>
      </c>
    </row>
    <row r="3002" spans="2:12" hidden="1">
      <c r="B3002">
        <f>IF(Tabelle1[[#This Row],[Datum]]&lt;1,"",YEAR(Tabelle1[[#This Row],[Datum]]))</f>
        <v>2033</v>
      </c>
      <c r="C3002">
        <f>IF(Tabelle1[[#This Row],[Datum]]&lt;1,"",MONTH(Tabelle1[[#This Row],[Datum]]))</f>
        <v>3</v>
      </c>
      <c r="D3002" t="str">
        <f>IF(Tabelle1[[#This Row],[Verdienst]]="","",_xlfn.ISOWEEKNUM(Tabelle1[[#This Row],[Datum]]))</f>
        <v/>
      </c>
      <c r="E3002" s="5">
        <v>48656</v>
      </c>
      <c r="F3002" s="4"/>
      <c r="G3002" s="4"/>
      <c r="I3002" s="6" t="str">
        <f>IF(Tabelle1[[#This Row],[Beginn]]&lt;1,"",IF(OR(Tabelle1[[#This Row],[Beginn]]="Urlaub",Tabelle1[[#This Row],[Beginn]]="Krank",Tabelle1[[#This Row],[Beginn]]="Feiertag"),8/24,Tabelle1[[#This Row],[Ende]]-Tabelle1[[#This Row],[Beginn]]-Tabelle1[[#This Row],[Pause]]))</f>
        <v/>
      </c>
      <c r="J3002" s="2" t="str">
        <f>IF(ISNUMBER(Tabelle1[[#This Row],[Stunde]]),IF(Tabelle1[[#This Row],[Stunde]]&gt;0,Tabelle1[[#This Row],[Stunde]]*$J$1*24,""),"")</f>
        <v/>
      </c>
      <c r="K3002" t="str">
        <f>IF(MOD(Tabelle1[[#This Row],[Datum]],7)=1,SUMIF(Tabelle1[Datum],"&lt;="&amp;Tabelle1[[#This Row],[Datum]],Tabelle1[Betrag]),"")</f>
        <v/>
      </c>
      <c r="L3002" s="6" t="str">
        <f>IF(MOD(Tabelle1[[#This Row],[Datum]],7)=1,SUMIF(Tabelle1[Datum],"&lt;="&amp;Tabelle1[[#This Row],[Datum]],Tabelle1[Stunde]),"")</f>
        <v/>
      </c>
    </row>
    <row r="3003" spans="2:12" hidden="1">
      <c r="B3003">
        <f>IF(Tabelle1[[#This Row],[Datum]]&lt;1,"",YEAR(Tabelle1[[#This Row],[Datum]]))</f>
        <v>2033</v>
      </c>
      <c r="C3003">
        <f>IF(Tabelle1[[#This Row],[Datum]]&lt;1,"",MONTH(Tabelle1[[#This Row],[Datum]]))</f>
        <v>3</v>
      </c>
      <c r="D3003" t="str">
        <f>IF(Tabelle1[[#This Row],[Verdienst]]="","",_xlfn.ISOWEEKNUM(Tabelle1[[#This Row],[Datum]]))</f>
        <v/>
      </c>
      <c r="E3003" s="5">
        <v>48657</v>
      </c>
      <c r="F3003" s="4"/>
      <c r="G3003" s="4"/>
      <c r="I3003" s="6" t="str">
        <f>IF(Tabelle1[[#This Row],[Beginn]]&lt;1,"",IF(OR(Tabelle1[[#This Row],[Beginn]]="Urlaub",Tabelle1[[#This Row],[Beginn]]="Krank",Tabelle1[[#This Row],[Beginn]]="Feiertag"),8/24,Tabelle1[[#This Row],[Ende]]-Tabelle1[[#This Row],[Beginn]]-Tabelle1[[#This Row],[Pause]]))</f>
        <v/>
      </c>
      <c r="J3003" s="2" t="str">
        <f>IF(ISNUMBER(Tabelle1[[#This Row],[Stunde]]),IF(Tabelle1[[#This Row],[Stunde]]&gt;0,Tabelle1[[#This Row],[Stunde]]*$J$1*24,""),"")</f>
        <v/>
      </c>
      <c r="K3003" t="str">
        <f>IF(MOD(Tabelle1[[#This Row],[Datum]],7)=1,SUMIF(Tabelle1[Datum],"&lt;="&amp;Tabelle1[[#This Row],[Datum]],Tabelle1[Betrag]),"")</f>
        <v/>
      </c>
      <c r="L3003" s="6" t="str">
        <f>IF(MOD(Tabelle1[[#This Row],[Datum]],7)=1,SUMIF(Tabelle1[Datum],"&lt;="&amp;Tabelle1[[#This Row],[Datum]],Tabelle1[Stunde]),"")</f>
        <v/>
      </c>
    </row>
    <row r="3004" spans="2:12" hidden="1">
      <c r="B3004">
        <f>IF(Tabelle1[[#This Row],[Datum]]&lt;1,"",YEAR(Tabelle1[[#This Row],[Datum]]))</f>
        <v>2033</v>
      </c>
      <c r="C3004">
        <f>IF(Tabelle1[[#This Row],[Datum]]&lt;1,"",MONTH(Tabelle1[[#This Row],[Datum]]))</f>
        <v>3</v>
      </c>
      <c r="D3004">
        <f>IF(Tabelle1[[#This Row],[Verdienst]]="","",_xlfn.ISOWEEKNUM(Tabelle1[[#This Row],[Datum]]))</f>
        <v>11</v>
      </c>
      <c r="E3004" s="5">
        <v>48658</v>
      </c>
      <c r="F3004" s="4"/>
      <c r="G3004" s="4"/>
      <c r="I3004" s="6" t="str">
        <f>IF(Tabelle1[[#This Row],[Beginn]]&lt;1,"",IF(OR(Tabelle1[[#This Row],[Beginn]]="Urlaub",Tabelle1[[#This Row],[Beginn]]="Krank",Tabelle1[[#This Row],[Beginn]]="Feiertag"),8/24,Tabelle1[[#This Row],[Ende]]-Tabelle1[[#This Row],[Beginn]]-Tabelle1[[#This Row],[Pause]]))</f>
        <v/>
      </c>
      <c r="J3004" s="2" t="str">
        <f>IF(ISNUMBER(Tabelle1[[#This Row],[Stunde]]),IF(Tabelle1[[#This Row],[Stunde]]&gt;0,Tabelle1[[#This Row],[Stunde]]*$J$1*24,""),"")</f>
        <v/>
      </c>
      <c r="K3004">
        <f>IF(MOD(Tabelle1[[#This Row],[Datum]],7)=1,SUMIF(Tabelle1[Datum],"&lt;="&amp;Tabelle1[[#This Row],[Datum]],Tabelle1[Betrag]),"")</f>
        <v>506.55999999999995</v>
      </c>
      <c r="L3004" s="6">
        <f>IF(MOD(Tabelle1[[#This Row],[Datum]],7)=1,SUMIF(Tabelle1[Datum],"&lt;="&amp;Tabelle1[[#This Row],[Datum]],Tabelle1[Stunde]),"")</f>
        <v>1.3333333333333333</v>
      </c>
    </row>
    <row r="3005" spans="2:12" hidden="1">
      <c r="B3005">
        <f>IF(Tabelle1[[#This Row],[Datum]]&lt;1,"",YEAR(Tabelle1[[#This Row],[Datum]]))</f>
        <v>2033</v>
      </c>
      <c r="C3005">
        <f>IF(Tabelle1[[#This Row],[Datum]]&lt;1,"",MONTH(Tabelle1[[#This Row],[Datum]]))</f>
        <v>3</v>
      </c>
      <c r="D3005" t="str">
        <f>IF(Tabelle1[[#This Row],[Verdienst]]="","",_xlfn.ISOWEEKNUM(Tabelle1[[#This Row],[Datum]]))</f>
        <v/>
      </c>
      <c r="E3005" s="5">
        <v>48659</v>
      </c>
      <c r="F3005" s="4"/>
      <c r="G3005" s="4"/>
      <c r="I3005" s="6" t="str">
        <f>IF(Tabelle1[[#This Row],[Beginn]]&lt;1,"",IF(OR(Tabelle1[[#This Row],[Beginn]]="Urlaub",Tabelle1[[#This Row],[Beginn]]="Krank",Tabelle1[[#This Row],[Beginn]]="Feiertag"),8/24,Tabelle1[[#This Row],[Ende]]-Tabelle1[[#This Row],[Beginn]]-Tabelle1[[#This Row],[Pause]]))</f>
        <v/>
      </c>
      <c r="J3005" s="2" t="str">
        <f>IF(ISNUMBER(Tabelle1[[#This Row],[Stunde]]),IF(Tabelle1[[#This Row],[Stunde]]&gt;0,Tabelle1[[#This Row],[Stunde]]*$J$1*24,""),"")</f>
        <v/>
      </c>
      <c r="K3005" t="str">
        <f>IF(MOD(Tabelle1[[#This Row],[Datum]],7)=1,SUMIF(Tabelle1[Datum],"&lt;="&amp;Tabelle1[[#This Row],[Datum]],Tabelle1[Betrag]),"")</f>
        <v/>
      </c>
      <c r="L3005" s="6" t="str">
        <f>IF(MOD(Tabelle1[[#This Row],[Datum]],7)=1,SUMIF(Tabelle1[Datum],"&lt;="&amp;Tabelle1[[#This Row],[Datum]],Tabelle1[Stunde]),"")</f>
        <v/>
      </c>
    </row>
    <row r="3006" spans="2:12" hidden="1">
      <c r="B3006">
        <f>IF(Tabelle1[[#This Row],[Datum]]&lt;1,"",YEAR(Tabelle1[[#This Row],[Datum]]))</f>
        <v>2033</v>
      </c>
      <c r="C3006">
        <f>IF(Tabelle1[[#This Row],[Datum]]&lt;1,"",MONTH(Tabelle1[[#This Row],[Datum]]))</f>
        <v>3</v>
      </c>
      <c r="D3006" t="str">
        <f>IF(Tabelle1[[#This Row],[Verdienst]]="","",_xlfn.ISOWEEKNUM(Tabelle1[[#This Row],[Datum]]))</f>
        <v/>
      </c>
      <c r="E3006" s="5">
        <v>48660</v>
      </c>
      <c r="F3006" s="4"/>
      <c r="G3006" s="4"/>
      <c r="I3006" s="6" t="str">
        <f>IF(Tabelle1[[#This Row],[Beginn]]&lt;1,"",IF(OR(Tabelle1[[#This Row],[Beginn]]="Urlaub",Tabelle1[[#This Row],[Beginn]]="Krank",Tabelle1[[#This Row],[Beginn]]="Feiertag"),8/24,Tabelle1[[#This Row],[Ende]]-Tabelle1[[#This Row],[Beginn]]-Tabelle1[[#This Row],[Pause]]))</f>
        <v/>
      </c>
      <c r="J3006" s="2" t="str">
        <f>IF(ISNUMBER(Tabelle1[[#This Row],[Stunde]]),IF(Tabelle1[[#This Row],[Stunde]]&gt;0,Tabelle1[[#This Row],[Stunde]]*$J$1*24,""),"")</f>
        <v/>
      </c>
      <c r="K3006" t="str">
        <f>IF(MOD(Tabelle1[[#This Row],[Datum]],7)=1,SUMIF(Tabelle1[Datum],"&lt;="&amp;Tabelle1[[#This Row],[Datum]],Tabelle1[Betrag]),"")</f>
        <v/>
      </c>
      <c r="L3006" s="6" t="str">
        <f>IF(MOD(Tabelle1[[#This Row],[Datum]],7)=1,SUMIF(Tabelle1[Datum],"&lt;="&amp;Tabelle1[[#This Row],[Datum]],Tabelle1[Stunde]),"")</f>
        <v/>
      </c>
    </row>
    <row r="3007" spans="2:12" hidden="1">
      <c r="B3007">
        <f>IF(Tabelle1[[#This Row],[Datum]]&lt;1,"",YEAR(Tabelle1[[#This Row],[Datum]]))</f>
        <v>2033</v>
      </c>
      <c r="C3007">
        <f>IF(Tabelle1[[#This Row],[Datum]]&lt;1,"",MONTH(Tabelle1[[#This Row],[Datum]]))</f>
        <v>3</v>
      </c>
      <c r="D3007" t="str">
        <f>IF(Tabelle1[[#This Row],[Verdienst]]="","",_xlfn.ISOWEEKNUM(Tabelle1[[#This Row],[Datum]]))</f>
        <v/>
      </c>
      <c r="E3007" s="5">
        <v>48661</v>
      </c>
      <c r="F3007" s="4"/>
      <c r="G3007" s="4"/>
      <c r="I3007" s="6" t="str">
        <f>IF(Tabelle1[[#This Row],[Beginn]]&lt;1,"",IF(OR(Tabelle1[[#This Row],[Beginn]]="Urlaub",Tabelle1[[#This Row],[Beginn]]="Krank",Tabelle1[[#This Row],[Beginn]]="Feiertag"),8/24,Tabelle1[[#This Row],[Ende]]-Tabelle1[[#This Row],[Beginn]]-Tabelle1[[#This Row],[Pause]]))</f>
        <v/>
      </c>
      <c r="J3007" s="2" t="str">
        <f>IF(ISNUMBER(Tabelle1[[#This Row],[Stunde]]),IF(Tabelle1[[#This Row],[Stunde]]&gt;0,Tabelle1[[#This Row],[Stunde]]*$J$1*24,""),"")</f>
        <v/>
      </c>
      <c r="K3007" t="str">
        <f>IF(MOD(Tabelle1[[#This Row],[Datum]],7)=1,SUMIF(Tabelle1[Datum],"&lt;="&amp;Tabelle1[[#This Row],[Datum]],Tabelle1[Betrag]),"")</f>
        <v/>
      </c>
      <c r="L3007" s="6" t="str">
        <f>IF(MOD(Tabelle1[[#This Row],[Datum]],7)=1,SUMIF(Tabelle1[Datum],"&lt;="&amp;Tabelle1[[#This Row],[Datum]],Tabelle1[Stunde]),"")</f>
        <v/>
      </c>
    </row>
    <row r="3008" spans="2:12" hidden="1">
      <c r="B3008">
        <f>IF(Tabelle1[[#This Row],[Datum]]&lt;1,"",YEAR(Tabelle1[[#This Row],[Datum]]))</f>
        <v>2033</v>
      </c>
      <c r="C3008">
        <f>IF(Tabelle1[[#This Row],[Datum]]&lt;1,"",MONTH(Tabelle1[[#This Row],[Datum]]))</f>
        <v>3</v>
      </c>
      <c r="D3008" t="str">
        <f>IF(Tabelle1[[#This Row],[Verdienst]]="","",_xlfn.ISOWEEKNUM(Tabelle1[[#This Row],[Datum]]))</f>
        <v/>
      </c>
      <c r="E3008" s="5">
        <v>48662</v>
      </c>
      <c r="F3008" s="4"/>
      <c r="G3008" s="4"/>
      <c r="I3008" s="6" t="str">
        <f>IF(Tabelle1[[#This Row],[Beginn]]&lt;1,"",IF(OR(Tabelle1[[#This Row],[Beginn]]="Urlaub",Tabelle1[[#This Row],[Beginn]]="Krank",Tabelle1[[#This Row],[Beginn]]="Feiertag"),8/24,Tabelle1[[#This Row],[Ende]]-Tabelle1[[#This Row],[Beginn]]-Tabelle1[[#This Row],[Pause]]))</f>
        <v/>
      </c>
      <c r="J3008" s="2" t="str">
        <f>IF(ISNUMBER(Tabelle1[[#This Row],[Stunde]]),IF(Tabelle1[[#This Row],[Stunde]]&gt;0,Tabelle1[[#This Row],[Stunde]]*$J$1*24,""),"")</f>
        <v/>
      </c>
      <c r="K3008" t="str">
        <f>IF(MOD(Tabelle1[[#This Row],[Datum]],7)=1,SUMIF(Tabelle1[Datum],"&lt;="&amp;Tabelle1[[#This Row],[Datum]],Tabelle1[Betrag]),"")</f>
        <v/>
      </c>
      <c r="L3008" s="6" t="str">
        <f>IF(MOD(Tabelle1[[#This Row],[Datum]],7)=1,SUMIF(Tabelle1[Datum],"&lt;="&amp;Tabelle1[[#This Row],[Datum]],Tabelle1[Stunde]),"")</f>
        <v/>
      </c>
    </row>
    <row r="3009" spans="2:12" hidden="1">
      <c r="B3009">
        <f>IF(Tabelle1[[#This Row],[Datum]]&lt;1,"",YEAR(Tabelle1[[#This Row],[Datum]]))</f>
        <v>2033</v>
      </c>
      <c r="C3009">
        <f>IF(Tabelle1[[#This Row],[Datum]]&lt;1,"",MONTH(Tabelle1[[#This Row],[Datum]]))</f>
        <v>3</v>
      </c>
      <c r="D3009" t="str">
        <f>IF(Tabelle1[[#This Row],[Verdienst]]="","",_xlfn.ISOWEEKNUM(Tabelle1[[#This Row],[Datum]]))</f>
        <v/>
      </c>
      <c r="E3009" s="5">
        <v>48663</v>
      </c>
      <c r="F3009" s="4"/>
      <c r="G3009" s="4"/>
      <c r="I3009" s="6" t="str">
        <f>IF(Tabelle1[[#This Row],[Beginn]]&lt;1,"",IF(OR(Tabelle1[[#This Row],[Beginn]]="Urlaub",Tabelle1[[#This Row],[Beginn]]="Krank",Tabelle1[[#This Row],[Beginn]]="Feiertag"),8/24,Tabelle1[[#This Row],[Ende]]-Tabelle1[[#This Row],[Beginn]]-Tabelle1[[#This Row],[Pause]]))</f>
        <v/>
      </c>
      <c r="J3009" s="2" t="str">
        <f>IF(ISNUMBER(Tabelle1[[#This Row],[Stunde]]),IF(Tabelle1[[#This Row],[Stunde]]&gt;0,Tabelle1[[#This Row],[Stunde]]*$J$1*24,""),"")</f>
        <v/>
      </c>
      <c r="K3009" t="str">
        <f>IF(MOD(Tabelle1[[#This Row],[Datum]],7)=1,SUMIF(Tabelle1[Datum],"&lt;="&amp;Tabelle1[[#This Row],[Datum]],Tabelle1[Betrag]),"")</f>
        <v/>
      </c>
      <c r="L3009" s="6" t="str">
        <f>IF(MOD(Tabelle1[[#This Row],[Datum]],7)=1,SUMIF(Tabelle1[Datum],"&lt;="&amp;Tabelle1[[#This Row],[Datum]],Tabelle1[Stunde]),"")</f>
        <v/>
      </c>
    </row>
    <row r="3010" spans="2:12" hidden="1">
      <c r="B3010">
        <f>IF(Tabelle1[[#This Row],[Datum]]&lt;1,"",YEAR(Tabelle1[[#This Row],[Datum]]))</f>
        <v>2033</v>
      </c>
      <c r="C3010">
        <f>IF(Tabelle1[[#This Row],[Datum]]&lt;1,"",MONTH(Tabelle1[[#This Row],[Datum]]))</f>
        <v>3</v>
      </c>
      <c r="D3010" t="str">
        <f>IF(Tabelle1[[#This Row],[Verdienst]]="","",_xlfn.ISOWEEKNUM(Tabelle1[[#This Row],[Datum]]))</f>
        <v/>
      </c>
      <c r="E3010" s="5">
        <v>48664</v>
      </c>
      <c r="F3010" s="4"/>
      <c r="G3010" s="4"/>
      <c r="I3010" s="6" t="str">
        <f>IF(Tabelle1[[#This Row],[Beginn]]&lt;1,"",IF(OR(Tabelle1[[#This Row],[Beginn]]="Urlaub",Tabelle1[[#This Row],[Beginn]]="Krank",Tabelle1[[#This Row],[Beginn]]="Feiertag"),8/24,Tabelle1[[#This Row],[Ende]]-Tabelle1[[#This Row],[Beginn]]-Tabelle1[[#This Row],[Pause]]))</f>
        <v/>
      </c>
      <c r="J3010" s="2" t="str">
        <f>IF(ISNUMBER(Tabelle1[[#This Row],[Stunde]]),IF(Tabelle1[[#This Row],[Stunde]]&gt;0,Tabelle1[[#This Row],[Stunde]]*$J$1*24,""),"")</f>
        <v/>
      </c>
      <c r="K3010" t="str">
        <f>IF(MOD(Tabelle1[[#This Row],[Datum]],7)=1,SUMIF(Tabelle1[Datum],"&lt;="&amp;Tabelle1[[#This Row],[Datum]],Tabelle1[Betrag]),"")</f>
        <v/>
      </c>
      <c r="L3010" s="6" t="str">
        <f>IF(MOD(Tabelle1[[#This Row],[Datum]],7)=1,SUMIF(Tabelle1[Datum],"&lt;="&amp;Tabelle1[[#This Row],[Datum]],Tabelle1[Stunde]),"")</f>
        <v/>
      </c>
    </row>
    <row r="3011" spans="2:12" hidden="1">
      <c r="B3011">
        <f>IF(Tabelle1[[#This Row],[Datum]]&lt;1,"",YEAR(Tabelle1[[#This Row],[Datum]]))</f>
        <v>2033</v>
      </c>
      <c r="C3011">
        <f>IF(Tabelle1[[#This Row],[Datum]]&lt;1,"",MONTH(Tabelle1[[#This Row],[Datum]]))</f>
        <v>3</v>
      </c>
      <c r="D3011">
        <f>IF(Tabelle1[[#This Row],[Verdienst]]="","",_xlfn.ISOWEEKNUM(Tabelle1[[#This Row],[Datum]]))</f>
        <v>12</v>
      </c>
      <c r="E3011" s="5">
        <v>48665</v>
      </c>
      <c r="F3011" s="4"/>
      <c r="G3011" s="4"/>
      <c r="I3011" s="6" t="str">
        <f>IF(Tabelle1[[#This Row],[Beginn]]&lt;1,"",IF(OR(Tabelle1[[#This Row],[Beginn]]="Urlaub",Tabelle1[[#This Row],[Beginn]]="Krank",Tabelle1[[#This Row],[Beginn]]="Feiertag"),8/24,Tabelle1[[#This Row],[Ende]]-Tabelle1[[#This Row],[Beginn]]-Tabelle1[[#This Row],[Pause]]))</f>
        <v/>
      </c>
      <c r="J3011" s="2" t="str">
        <f>IF(ISNUMBER(Tabelle1[[#This Row],[Stunde]]),IF(Tabelle1[[#This Row],[Stunde]]&gt;0,Tabelle1[[#This Row],[Stunde]]*$J$1*24,""),"")</f>
        <v/>
      </c>
      <c r="K3011">
        <f>IF(MOD(Tabelle1[[#This Row],[Datum]],7)=1,SUMIF(Tabelle1[Datum],"&lt;="&amp;Tabelle1[[#This Row],[Datum]],Tabelle1[Betrag]),"")</f>
        <v>506.55999999999995</v>
      </c>
      <c r="L3011" s="6">
        <f>IF(MOD(Tabelle1[[#This Row],[Datum]],7)=1,SUMIF(Tabelle1[Datum],"&lt;="&amp;Tabelle1[[#This Row],[Datum]],Tabelle1[Stunde]),"")</f>
        <v>1.3333333333333333</v>
      </c>
    </row>
    <row r="3012" spans="2:12" hidden="1">
      <c r="B3012">
        <f>IF(Tabelle1[[#This Row],[Datum]]&lt;1,"",YEAR(Tabelle1[[#This Row],[Datum]]))</f>
        <v>2033</v>
      </c>
      <c r="C3012">
        <f>IF(Tabelle1[[#This Row],[Datum]]&lt;1,"",MONTH(Tabelle1[[#This Row],[Datum]]))</f>
        <v>3</v>
      </c>
      <c r="D3012" t="str">
        <f>IF(Tabelle1[[#This Row],[Verdienst]]="","",_xlfn.ISOWEEKNUM(Tabelle1[[#This Row],[Datum]]))</f>
        <v/>
      </c>
      <c r="E3012" s="5">
        <v>48666</v>
      </c>
      <c r="F3012" s="4"/>
      <c r="G3012" s="4"/>
      <c r="I3012" s="6" t="str">
        <f>IF(Tabelle1[[#This Row],[Beginn]]&lt;1,"",IF(OR(Tabelle1[[#This Row],[Beginn]]="Urlaub",Tabelle1[[#This Row],[Beginn]]="Krank",Tabelle1[[#This Row],[Beginn]]="Feiertag"),8/24,Tabelle1[[#This Row],[Ende]]-Tabelle1[[#This Row],[Beginn]]-Tabelle1[[#This Row],[Pause]]))</f>
        <v/>
      </c>
      <c r="J3012" s="2" t="str">
        <f>IF(ISNUMBER(Tabelle1[[#This Row],[Stunde]]),IF(Tabelle1[[#This Row],[Stunde]]&gt;0,Tabelle1[[#This Row],[Stunde]]*$J$1*24,""),"")</f>
        <v/>
      </c>
      <c r="K3012" t="str">
        <f>IF(MOD(Tabelle1[[#This Row],[Datum]],7)=1,SUMIF(Tabelle1[Datum],"&lt;="&amp;Tabelle1[[#This Row],[Datum]],Tabelle1[Betrag]),"")</f>
        <v/>
      </c>
      <c r="L3012" s="6" t="str">
        <f>IF(MOD(Tabelle1[[#This Row],[Datum]],7)=1,SUMIF(Tabelle1[Datum],"&lt;="&amp;Tabelle1[[#This Row],[Datum]],Tabelle1[Stunde]),"")</f>
        <v/>
      </c>
    </row>
    <row r="3013" spans="2:12" hidden="1">
      <c r="B3013">
        <f>IF(Tabelle1[[#This Row],[Datum]]&lt;1,"",YEAR(Tabelle1[[#This Row],[Datum]]))</f>
        <v>2033</v>
      </c>
      <c r="C3013">
        <f>IF(Tabelle1[[#This Row],[Datum]]&lt;1,"",MONTH(Tabelle1[[#This Row],[Datum]]))</f>
        <v>3</v>
      </c>
      <c r="D3013" t="str">
        <f>IF(Tabelle1[[#This Row],[Verdienst]]="","",_xlfn.ISOWEEKNUM(Tabelle1[[#This Row],[Datum]]))</f>
        <v/>
      </c>
      <c r="E3013" s="5">
        <v>48667</v>
      </c>
      <c r="F3013" s="4"/>
      <c r="G3013" s="4"/>
      <c r="I3013" s="6" t="str">
        <f>IF(Tabelle1[[#This Row],[Beginn]]&lt;1,"",IF(OR(Tabelle1[[#This Row],[Beginn]]="Urlaub",Tabelle1[[#This Row],[Beginn]]="Krank",Tabelle1[[#This Row],[Beginn]]="Feiertag"),8/24,Tabelle1[[#This Row],[Ende]]-Tabelle1[[#This Row],[Beginn]]-Tabelle1[[#This Row],[Pause]]))</f>
        <v/>
      </c>
      <c r="J3013" s="2" t="str">
        <f>IF(ISNUMBER(Tabelle1[[#This Row],[Stunde]]),IF(Tabelle1[[#This Row],[Stunde]]&gt;0,Tabelle1[[#This Row],[Stunde]]*$J$1*24,""),"")</f>
        <v/>
      </c>
      <c r="K3013" t="str">
        <f>IF(MOD(Tabelle1[[#This Row],[Datum]],7)=1,SUMIF(Tabelle1[Datum],"&lt;="&amp;Tabelle1[[#This Row],[Datum]],Tabelle1[Betrag]),"")</f>
        <v/>
      </c>
      <c r="L3013" s="6" t="str">
        <f>IF(MOD(Tabelle1[[#This Row],[Datum]],7)=1,SUMIF(Tabelle1[Datum],"&lt;="&amp;Tabelle1[[#This Row],[Datum]],Tabelle1[Stunde]),"")</f>
        <v/>
      </c>
    </row>
    <row r="3014" spans="2:12" hidden="1">
      <c r="B3014">
        <f>IF(Tabelle1[[#This Row],[Datum]]&lt;1,"",YEAR(Tabelle1[[#This Row],[Datum]]))</f>
        <v>2033</v>
      </c>
      <c r="C3014">
        <f>IF(Tabelle1[[#This Row],[Datum]]&lt;1,"",MONTH(Tabelle1[[#This Row],[Datum]]))</f>
        <v>3</v>
      </c>
      <c r="D3014" t="str">
        <f>IF(Tabelle1[[#This Row],[Verdienst]]="","",_xlfn.ISOWEEKNUM(Tabelle1[[#This Row],[Datum]]))</f>
        <v/>
      </c>
      <c r="E3014" s="5">
        <v>48668</v>
      </c>
      <c r="F3014" s="4"/>
      <c r="G3014" s="4"/>
      <c r="I3014" s="6" t="str">
        <f>IF(Tabelle1[[#This Row],[Beginn]]&lt;1,"",IF(OR(Tabelle1[[#This Row],[Beginn]]="Urlaub",Tabelle1[[#This Row],[Beginn]]="Krank",Tabelle1[[#This Row],[Beginn]]="Feiertag"),8/24,Tabelle1[[#This Row],[Ende]]-Tabelle1[[#This Row],[Beginn]]-Tabelle1[[#This Row],[Pause]]))</f>
        <v/>
      </c>
      <c r="J3014" s="2" t="str">
        <f>IF(ISNUMBER(Tabelle1[[#This Row],[Stunde]]),IF(Tabelle1[[#This Row],[Stunde]]&gt;0,Tabelle1[[#This Row],[Stunde]]*$J$1*24,""),"")</f>
        <v/>
      </c>
      <c r="K3014" t="str">
        <f>IF(MOD(Tabelle1[[#This Row],[Datum]],7)=1,SUMIF(Tabelle1[Datum],"&lt;="&amp;Tabelle1[[#This Row],[Datum]],Tabelle1[Betrag]),"")</f>
        <v/>
      </c>
      <c r="L3014" s="6" t="str">
        <f>IF(MOD(Tabelle1[[#This Row],[Datum]],7)=1,SUMIF(Tabelle1[Datum],"&lt;="&amp;Tabelle1[[#This Row],[Datum]],Tabelle1[Stunde]),"")</f>
        <v/>
      </c>
    </row>
    <row r="3015" spans="2:12" hidden="1">
      <c r="B3015">
        <f>IF(Tabelle1[[#This Row],[Datum]]&lt;1,"",YEAR(Tabelle1[[#This Row],[Datum]]))</f>
        <v>2033</v>
      </c>
      <c r="C3015">
        <f>IF(Tabelle1[[#This Row],[Datum]]&lt;1,"",MONTH(Tabelle1[[#This Row],[Datum]]))</f>
        <v>3</v>
      </c>
      <c r="D3015" t="str">
        <f>IF(Tabelle1[[#This Row],[Verdienst]]="","",_xlfn.ISOWEEKNUM(Tabelle1[[#This Row],[Datum]]))</f>
        <v/>
      </c>
      <c r="E3015" s="5">
        <v>48669</v>
      </c>
      <c r="F3015" s="4"/>
      <c r="G3015" s="4"/>
      <c r="I3015" s="6" t="str">
        <f>IF(Tabelle1[[#This Row],[Beginn]]&lt;1,"",IF(OR(Tabelle1[[#This Row],[Beginn]]="Urlaub",Tabelle1[[#This Row],[Beginn]]="Krank",Tabelle1[[#This Row],[Beginn]]="Feiertag"),8/24,Tabelle1[[#This Row],[Ende]]-Tabelle1[[#This Row],[Beginn]]-Tabelle1[[#This Row],[Pause]]))</f>
        <v/>
      </c>
      <c r="J3015" s="2" t="str">
        <f>IF(ISNUMBER(Tabelle1[[#This Row],[Stunde]]),IF(Tabelle1[[#This Row],[Stunde]]&gt;0,Tabelle1[[#This Row],[Stunde]]*$J$1*24,""),"")</f>
        <v/>
      </c>
      <c r="K3015" t="str">
        <f>IF(MOD(Tabelle1[[#This Row],[Datum]],7)=1,SUMIF(Tabelle1[Datum],"&lt;="&amp;Tabelle1[[#This Row],[Datum]],Tabelle1[Betrag]),"")</f>
        <v/>
      </c>
      <c r="L3015" s="6" t="str">
        <f>IF(MOD(Tabelle1[[#This Row],[Datum]],7)=1,SUMIF(Tabelle1[Datum],"&lt;="&amp;Tabelle1[[#This Row],[Datum]],Tabelle1[Stunde]),"")</f>
        <v/>
      </c>
    </row>
    <row r="3016" spans="2:12" hidden="1">
      <c r="B3016">
        <f>IF(Tabelle1[[#This Row],[Datum]]&lt;1,"",YEAR(Tabelle1[[#This Row],[Datum]]))</f>
        <v>2033</v>
      </c>
      <c r="C3016">
        <f>IF(Tabelle1[[#This Row],[Datum]]&lt;1,"",MONTH(Tabelle1[[#This Row],[Datum]]))</f>
        <v>4</v>
      </c>
      <c r="D3016" t="str">
        <f>IF(Tabelle1[[#This Row],[Verdienst]]="","",_xlfn.ISOWEEKNUM(Tabelle1[[#This Row],[Datum]]))</f>
        <v/>
      </c>
      <c r="E3016" s="5">
        <v>48670</v>
      </c>
      <c r="F3016" s="4"/>
      <c r="G3016" s="4"/>
      <c r="I3016" s="6" t="str">
        <f>IF(Tabelle1[[#This Row],[Beginn]]&lt;1,"",IF(OR(Tabelle1[[#This Row],[Beginn]]="Urlaub",Tabelle1[[#This Row],[Beginn]]="Krank",Tabelle1[[#This Row],[Beginn]]="Feiertag"),8/24,Tabelle1[[#This Row],[Ende]]-Tabelle1[[#This Row],[Beginn]]-Tabelle1[[#This Row],[Pause]]))</f>
        <v/>
      </c>
      <c r="J3016" s="2" t="str">
        <f>IF(ISNUMBER(Tabelle1[[#This Row],[Stunde]]),IF(Tabelle1[[#This Row],[Stunde]]&gt;0,Tabelle1[[#This Row],[Stunde]]*$J$1*24,""),"")</f>
        <v/>
      </c>
      <c r="K3016" t="str">
        <f>IF(MOD(Tabelle1[[#This Row],[Datum]],7)=1,SUMIF(Tabelle1[Datum],"&lt;="&amp;Tabelle1[[#This Row],[Datum]],Tabelle1[Betrag]),"")</f>
        <v/>
      </c>
      <c r="L3016" s="6" t="str">
        <f>IF(MOD(Tabelle1[[#This Row],[Datum]],7)=1,SUMIF(Tabelle1[Datum],"&lt;="&amp;Tabelle1[[#This Row],[Datum]],Tabelle1[Stunde]),"")</f>
        <v/>
      </c>
    </row>
    <row r="3017" spans="2:12" hidden="1">
      <c r="B3017">
        <f>IF(Tabelle1[[#This Row],[Datum]]&lt;1,"",YEAR(Tabelle1[[#This Row],[Datum]]))</f>
        <v>2033</v>
      </c>
      <c r="C3017">
        <f>IF(Tabelle1[[#This Row],[Datum]]&lt;1,"",MONTH(Tabelle1[[#This Row],[Datum]]))</f>
        <v>4</v>
      </c>
      <c r="D3017" t="str">
        <f>IF(Tabelle1[[#This Row],[Verdienst]]="","",_xlfn.ISOWEEKNUM(Tabelle1[[#This Row],[Datum]]))</f>
        <v/>
      </c>
      <c r="E3017" s="5">
        <v>48671</v>
      </c>
      <c r="F3017" s="4"/>
      <c r="G3017" s="4"/>
      <c r="I3017" s="6" t="str">
        <f>IF(Tabelle1[[#This Row],[Beginn]]&lt;1,"",IF(OR(Tabelle1[[#This Row],[Beginn]]="Urlaub",Tabelle1[[#This Row],[Beginn]]="Krank",Tabelle1[[#This Row],[Beginn]]="Feiertag"),8/24,Tabelle1[[#This Row],[Ende]]-Tabelle1[[#This Row],[Beginn]]-Tabelle1[[#This Row],[Pause]]))</f>
        <v/>
      </c>
      <c r="J3017" s="2" t="str">
        <f>IF(ISNUMBER(Tabelle1[[#This Row],[Stunde]]),IF(Tabelle1[[#This Row],[Stunde]]&gt;0,Tabelle1[[#This Row],[Stunde]]*$J$1*24,""),"")</f>
        <v/>
      </c>
      <c r="K3017" t="str">
        <f>IF(MOD(Tabelle1[[#This Row],[Datum]],7)=1,SUMIF(Tabelle1[Datum],"&lt;="&amp;Tabelle1[[#This Row],[Datum]],Tabelle1[Betrag]),"")</f>
        <v/>
      </c>
      <c r="L3017" s="6" t="str">
        <f>IF(MOD(Tabelle1[[#This Row],[Datum]],7)=1,SUMIF(Tabelle1[Datum],"&lt;="&amp;Tabelle1[[#This Row],[Datum]],Tabelle1[Stunde]),"")</f>
        <v/>
      </c>
    </row>
    <row r="3018" spans="2:12" hidden="1">
      <c r="B3018">
        <f>IF(Tabelle1[[#This Row],[Datum]]&lt;1,"",YEAR(Tabelle1[[#This Row],[Datum]]))</f>
        <v>2033</v>
      </c>
      <c r="C3018">
        <f>IF(Tabelle1[[#This Row],[Datum]]&lt;1,"",MONTH(Tabelle1[[#This Row],[Datum]]))</f>
        <v>4</v>
      </c>
      <c r="D3018">
        <f>IF(Tabelle1[[#This Row],[Verdienst]]="","",_xlfn.ISOWEEKNUM(Tabelle1[[#This Row],[Datum]]))</f>
        <v>13</v>
      </c>
      <c r="E3018" s="5">
        <v>48672</v>
      </c>
      <c r="F3018" s="4"/>
      <c r="G3018" s="4"/>
      <c r="I3018" s="6" t="str">
        <f>IF(Tabelle1[[#This Row],[Beginn]]&lt;1,"",IF(OR(Tabelle1[[#This Row],[Beginn]]="Urlaub",Tabelle1[[#This Row],[Beginn]]="Krank",Tabelle1[[#This Row],[Beginn]]="Feiertag"),8/24,Tabelle1[[#This Row],[Ende]]-Tabelle1[[#This Row],[Beginn]]-Tabelle1[[#This Row],[Pause]]))</f>
        <v/>
      </c>
      <c r="J3018" s="2" t="str">
        <f>IF(ISNUMBER(Tabelle1[[#This Row],[Stunde]]),IF(Tabelle1[[#This Row],[Stunde]]&gt;0,Tabelle1[[#This Row],[Stunde]]*$J$1*24,""),"")</f>
        <v/>
      </c>
      <c r="K3018">
        <f>IF(MOD(Tabelle1[[#This Row],[Datum]],7)=1,SUMIF(Tabelle1[Datum],"&lt;="&amp;Tabelle1[[#This Row],[Datum]],Tabelle1[Betrag]),"")</f>
        <v>506.55999999999995</v>
      </c>
      <c r="L3018" s="6">
        <f>IF(MOD(Tabelle1[[#This Row],[Datum]],7)=1,SUMIF(Tabelle1[Datum],"&lt;="&amp;Tabelle1[[#This Row],[Datum]],Tabelle1[Stunde]),"")</f>
        <v>1.3333333333333333</v>
      </c>
    </row>
    <row r="3019" spans="2:12" hidden="1">
      <c r="B3019">
        <f>IF(Tabelle1[[#This Row],[Datum]]&lt;1,"",YEAR(Tabelle1[[#This Row],[Datum]]))</f>
        <v>2033</v>
      </c>
      <c r="C3019">
        <f>IF(Tabelle1[[#This Row],[Datum]]&lt;1,"",MONTH(Tabelle1[[#This Row],[Datum]]))</f>
        <v>4</v>
      </c>
      <c r="D3019" t="str">
        <f>IF(Tabelle1[[#This Row],[Verdienst]]="","",_xlfn.ISOWEEKNUM(Tabelle1[[#This Row],[Datum]]))</f>
        <v/>
      </c>
      <c r="E3019" s="5">
        <v>48673</v>
      </c>
      <c r="F3019" s="4"/>
      <c r="G3019" s="4"/>
      <c r="I3019" s="6" t="str">
        <f>IF(Tabelle1[[#This Row],[Beginn]]&lt;1,"",IF(OR(Tabelle1[[#This Row],[Beginn]]="Urlaub",Tabelle1[[#This Row],[Beginn]]="Krank",Tabelle1[[#This Row],[Beginn]]="Feiertag"),8/24,Tabelle1[[#This Row],[Ende]]-Tabelle1[[#This Row],[Beginn]]-Tabelle1[[#This Row],[Pause]]))</f>
        <v/>
      </c>
      <c r="J3019" s="2" t="str">
        <f>IF(ISNUMBER(Tabelle1[[#This Row],[Stunde]]),IF(Tabelle1[[#This Row],[Stunde]]&gt;0,Tabelle1[[#This Row],[Stunde]]*$J$1*24,""),"")</f>
        <v/>
      </c>
      <c r="K3019" t="str">
        <f>IF(MOD(Tabelle1[[#This Row],[Datum]],7)=1,SUMIF(Tabelle1[Datum],"&lt;="&amp;Tabelle1[[#This Row],[Datum]],Tabelle1[Betrag]),"")</f>
        <v/>
      </c>
      <c r="L3019" s="6" t="str">
        <f>IF(MOD(Tabelle1[[#This Row],[Datum]],7)=1,SUMIF(Tabelle1[Datum],"&lt;="&amp;Tabelle1[[#This Row],[Datum]],Tabelle1[Stunde]),"")</f>
        <v/>
      </c>
    </row>
    <row r="3020" spans="2:12" hidden="1">
      <c r="B3020">
        <f>IF(Tabelle1[[#This Row],[Datum]]&lt;1,"",YEAR(Tabelle1[[#This Row],[Datum]]))</f>
        <v>2033</v>
      </c>
      <c r="C3020">
        <f>IF(Tabelle1[[#This Row],[Datum]]&lt;1,"",MONTH(Tabelle1[[#This Row],[Datum]]))</f>
        <v>4</v>
      </c>
      <c r="D3020" t="str">
        <f>IF(Tabelle1[[#This Row],[Verdienst]]="","",_xlfn.ISOWEEKNUM(Tabelle1[[#This Row],[Datum]]))</f>
        <v/>
      </c>
      <c r="E3020" s="5">
        <v>48674</v>
      </c>
      <c r="F3020" s="4"/>
      <c r="G3020" s="4"/>
      <c r="I3020" s="6" t="str">
        <f>IF(Tabelle1[[#This Row],[Beginn]]&lt;1,"",IF(OR(Tabelle1[[#This Row],[Beginn]]="Urlaub",Tabelle1[[#This Row],[Beginn]]="Krank",Tabelle1[[#This Row],[Beginn]]="Feiertag"),8/24,Tabelle1[[#This Row],[Ende]]-Tabelle1[[#This Row],[Beginn]]-Tabelle1[[#This Row],[Pause]]))</f>
        <v/>
      </c>
      <c r="J3020" s="2" t="str">
        <f>IF(ISNUMBER(Tabelle1[[#This Row],[Stunde]]),IF(Tabelle1[[#This Row],[Stunde]]&gt;0,Tabelle1[[#This Row],[Stunde]]*$J$1*24,""),"")</f>
        <v/>
      </c>
      <c r="K3020" t="str">
        <f>IF(MOD(Tabelle1[[#This Row],[Datum]],7)=1,SUMIF(Tabelle1[Datum],"&lt;="&amp;Tabelle1[[#This Row],[Datum]],Tabelle1[Betrag]),"")</f>
        <v/>
      </c>
      <c r="L3020" s="6" t="str">
        <f>IF(MOD(Tabelle1[[#This Row],[Datum]],7)=1,SUMIF(Tabelle1[Datum],"&lt;="&amp;Tabelle1[[#This Row],[Datum]],Tabelle1[Stunde]),"")</f>
        <v/>
      </c>
    </row>
    <row r="3021" spans="2:12" hidden="1">
      <c r="B3021">
        <f>IF(Tabelle1[[#This Row],[Datum]]&lt;1,"",YEAR(Tabelle1[[#This Row],[Datum]]))</f>
        <v>2033</v>
      </c>
      <c r="C3021">
        <f>IF(Tabelle1[[#This Row],[Datum]]&lt;1,"",MONTH(Tabelle1[[#This Row],[Datum]]))</f>
        <v>4</v>
      </c>
      <c r="D3021" t="str">
        <f>IF(Tabelle1[[#This Row],[Verdienst]]="","",_xlfn.ISOWEEKNUM(Tabelle1[[#This Row],[Datum]]))</f>
        <v/>
      </c>
      <c r="E3021" s="5">
        <v>48675</v>
      </c>
      <c r="F3021" s="4"/>
      <c r="G3021" s="4"/>
      <c r="I3021" s="6" t="str">
        <f>IF(Tabelle1[[#This Row],[Beginn]]&lt;1,"",IF(OR(Tabelle1[[#This Row],[Beginn]]="Urlaub",Tabelle1[[#This Row],[Beginn]]="Krank",Tabelle1[[#This Row],[Beginn]]="Feiertag"),8/24,Tabelle1[[#This Row],[Ende]]-Tabelle1[[#This Row],[Beginn]]-Tabelle1[[#This Row],[Pause]]))</f>
        <v/>
      </c>
      <c r="J3021" s="2" t="str">
        <f>IF(ISNUMBER(Tabelle1[[#This Row],[Stunde]]),IF(Tabelle1[[#This Row],[Stunde]]&gt;0,Tabelle1[[#This Row],[Stunde]]*$J$1*24,""),"")</f>
        <v/>
      </c>
      <c r="K3021" t="str">
        <f>IF(MOD(Tabelle1[[#This Row],[Datum]],7)=1,SUMIF(Tabelle1[Datum],"&lt;="&amp;Tabelle1[[#This Row],[Datum]],Tabelle1[Betrag]),"")</f>
        <v/>
      </c>
      <c r="L3021" s="6" t="str">
        <f>IF(MOD(Tabelle1[[#This Row],[Datum]],7)=1,SUMIF(Tabelle1[Datum],"&lt;="&amp;Tabelle1[[#This Row],[Datum]],Tabelle1[Stunde]),"")</f>
        <v/>
      </c>
    </row>
    <row r="3022" spans="2:12" hidden="1">
      <c r="B3022">
        <f>IF(Tabelle1[[#This Row],[Datum]]&lt;1,"",YEAR(Tabelle1[[#This Row],[Datum]]))</f>
        <v>2033</v>
      </c>
      <c r="C3022">
        <f>IF(Tabelle1[[#This Row],[Datum]]&lt;1,"",MONTH(Tabelle1[[#This Row],[Datum]]))</f>
        <v>4</v>
      </c>
      <c r="D3022" t="str">
        <f>IF(Tabelle1[[#This Row],[Verdienst]]="","",_xlfn.ISOWEEKNUM(Tabelle1[[#This Row],[Datum]]))</f>
        <v/>
      </c>
      <c r="E3022" s="5">
        <v>48676</v>
      </c>
      <c r="F3022" s="4"/>
      <c r="G3022" s="4"/>
      <c r="I3022" s="6" t="str">
        <f>IF(Tabelle1[[#This Row],[Beginn]]&lt;1,"",IF(OR(Tabelle1[[#This Row],[Beginn]]="Urlaub",Tabelle1[[#This Row],[Beginn]]="Krank",Tabelle1[[#This Row],[Beginn]]="Feiertag"),8/24,Tabelle1[[#This Row],[Ende]]-Tabelle1[[#This Row],[Beginn]]-Tabelle1[[#This Row],[Pause]]))</f>
        <v/>
      </c>
      <c r="J3022" s="2" t="str">
        <f>IF(ISNUMBER(Tabelle1[[#This Row],[Stunde]]),IF(Tabelle1[[#This Row],[Stunde]]&gt;0,Tabelle1[[#This Row],[Stunde]]*$J$1*24,""),"")</f>
        <v/>
      </c>
      <c r="K3022" t="str">
        <f>IF(MOD(Tabelle1[[#This Row],[Datum]],7)=1,SUMIF(Tabelle1[Datum],"&lt;="&amp;Tabelle1[[#This Row],[Datum]],Tabelle1[Betrag]),"")</f>
        <v/>
      </c>
      <c r="L3022" s="6" t="str">
        <f>IF(MOD(Tabelle1[[#This Row],[Datum]],7)=1,SUMIF(Tabelle1[Datum],"&lt;="&amp;Tabelle1[[#This Row],[Datum]],Tabelle1[Stunde]),"")</f>
        <v/>
      </c>
    </row>
    <row r="3023" spans="2:12" hidden="1">
      <c r="B3023">
        <f>IF(Tabelle1[[#This Row],[Datum]]&lt;1,"",YEAR(Tabelle1[[#This Row],[Datum]]))</f>
        <v>2033</v>
      </c>
      <c r="C3023">
        <f>IF(Tabelle1[[#This Row],[Datum]]&lt;1,"",MONTH(Tabelle1[[#This Row],[Datum]]))</f>
        <v>4</v>
      </c>
      <c r="D3023" t="str">
        <f>IF(Tabelle1[[#This Row],[Verdienst]]="","",_xlfn.ISOWEEKNUM(Tabelle1[[#This Row],[Datum]]))</f>
        <v/>
      </c>
      <c r="E3023" s="5">
        <v>48677</v>
      </c>
      <c r="F3023" s="4"/>
      <c r="G3023" s="4"/>
      <c r="I3023" s="6" t="str">
        <f>IF(Tabelle1[[#This Row],[Beginn]]&lt;1,"",IF(OR(Tabelle1[[#This Row],[Beginn]]="Urlaub",Tabelle1[[#This Row],[Beginn]]="Krank",Tabelle1[[#This Row],[Beginn]]="Feiertag"),8/24,Tabelle1[[#This Row],[Ende]]-Tabelle1[[#This Row],[Beginn]]-Tabelle1[[#This Row],[Pause]]))</f>
        <v/>
      </c>
      <c r="J3023" s="2" t="str">
        <f>IF(ISNUMBER(Tabelle1[[#This Row],[Stunde]]),IF(Tabelle1[[#This Row],[Stunde]]&gt;0,Tabelle1[[#This Row],[Stunde]]*$J$1*24,""),"")</f>
        <v/>
      </c>
      <c r="K3023" t="str">
        <f>IF(MOD(Tabelle1[[#This Row],[Datum]],7)=1,SUMIF(Tabelle1[Datum],"&lt;="&amp;Tabelle1[[#This Row],[Datum]],Tabelle1[Betrag]),"")</f>
        <v/>
      </c>
      <c r="L3023" s="6" t="str">
        <f>IF(MOD(Tabelle1[[#This Row],[Datum]],7)=1,SUMIF(Tabelle1[Datum],"&lt;="&amp;Tabelle1[[#This Row],[Datum]],Tabelle1[Stunde]),"")</f>
        <v/>
      </c>
    </row>
    <row r="3024" spans="2:12" hidden="1">
      <c r="B3024">
        <f>IF(Tabelle1[[#This Row],[Datum]]&lt;1,"",YEAR(Tabelle1[[#This Row],[Datum]]))</f>
        <v>2033</v>
      </c>
      <c r="C3024">
        <f>IF(Tabelle1[[#This Row],[Datum]]&lt;1,"",MONTH(Tabelle1[[#This Row],[Datum]]))</f>
        <v>4</v>
      </c>
      <c r="D3024" t="str">
        <f>IF(Tabelle1[[#This Row],[Verdienst]]="","",_xlfn.ISOWEEKNUM(Tabelle1[[#This Row],[Datum]]))</f>
        <v/>
      </c>
      <c r="E3024" s="5">
        <v>48678</v>
      </c>
      <c r="F3024" s="4"/>
      <c r="G3024" s="4"/>
      <c r="I3024" s="6" t="str">
        <f>IF(Tabelle1[[#This Row],[Beginn]]&lt;1,"",IF(OR(Tabelle1[[#This Row],[Beginn]]="Urlaub",Tabelle1[[#This Row],[Beginn]]="Krank",Tabelle1[[#This Row],[Beginn]]="Feiertag"),8/24,Tabelle1[[#This Row],[Ende]]-Tabelle1[[#This Row],[Beginn]]-Tabelle1[[#This Row],[Pause]]))</f>
        <v/>
      </c>
      <c r="J3024" s="2" t="str">
        <f>IF(ISNUMBER(Tabelle1[[#This Row],[Stunde]]),IF(Tabelle1[[#This Row],[Stunde]]&gt;0,Tabelle1[[#This Row],[Stunde]]*$J$1*24,""),"")</f>
        <v/>
      </c>
      <c r="K3024" t="str">
        <f>IF(MOD(Tabelle1[[#This Row],[Datum]],7)=1,SUMIF(Tabelle1[Datum],"&lt;="&amp;Tabelle1[[#This Row],[Datum]],Tabelle1[Betrag]),"")</f>
        <v/>
      </c>
      <c r="L3024" s="6" t="str">
        <f>IF(MOD(Tabelle1[[#This Row],[Datum]],7)=1,SUMIF(Tabelle1[Datum],"&lt;="&amp;Tabelle1[[#This Row],[Datum]],Tabelle1[Stunde]),"")</f>
        <v/>
      </c>
    </row>
    <row r="3025" spans="2:12" hidden="1">
      <c r="B3025">
        <f>IF(Tabelle1[[#This Row],[Datum]]&lt;1,"",YEAR(Tabelle1[[#This Row],[Datum]]))</f>
        <v>2033</v>
      </c>
      <c r="C3025">
        <f>IF(Tabelle1[[#This Row],[Datum]]&lt;1,"",MONTH(Tabelle1[[#This Row],[Datum]]))</f>
        <v>4</v>
      </c>
      <c r="D3025">
        <f>IF(Tabelle1[[#This Row],[Verdienst]]="","",_xlfn.ISOWEEKNUM(Tabelle1[[#This Row],[Datum]]))</f>
        <v>14</v>
      </c>
      <c r="E3025" s="5">
        <v>48679</v>
      </c>
      <c r="F3025" s="4"/>
      <c r="G3025" s="4"/>
      <c r="I3025" s="6" t="str">
        <f>IF(Tabelle1[[#This Row],[Beginn]]&lt;1,"",IF(OR(Tabelle1[[#This Row],[Beginn]]="Urlaub",Tabelle1[[#This Row],[Beginn]]="Krank",Tabelle1[[#This Row],[Beginn]]="Feiertag"),8/24,Tabelle1[[#This Row],[Ende]]-Tabelle1[[#This Row],[Beginn]]-Tabelle1[[#This Row],[Pause]]))</f>
        <v/>
      </c>
      <c r="J3025" s="2" t="str">
        <f>IF(ISNUMBER(Tabelle1[[#This Row],[Stunde]]),IF(Tabelle1[[#This Row],[Stunde]]&gt;0,Tabelle1[[#This Row],[Stunde]]*$J$1*24,""),"")</f>
        <v/>
      </c>
      <c r="K3025">
        <f>IF(MOD(Tabelle1[[#This Row],[Datum]],7)=1,SUMIF(Tabelle1[Datum],"&lt;="&amp;Tabelle1[[#This Row],[Datum]],Tabelle1[Betrag]),"")</f>
        <v>506.55999999999995</v>
      </c>
      <c r="L3025" s="6">
        <f>IF(MOD(Tabelle1[[#This Row],[Datum]],7)=1,SUMIF(Tabelle1[Datum],"&lt;="&amp;Tabelle1[[#This Row],[Datum]],Tabelle1[Stunde]),"")</f>
        <v>1.3333333333333333</v>
      </c>
    </row>
    <row r="3026" spans="2:12" hidden="1">
      <c r="B3026">
        <f>IF(Tabelle1[[#This Row],[Datum]]&lt;1,"",YEAR(Tabelle1[[#This Row],[Datum]]))</f>
        <v>2033</v>
      </c>
      <c r="C3026">
        <f>IF(Tabelle1[[#This Row],[Datum]]&lt;1,"",MONTH(Tabelle1[[#This Row],[Datum]]))</f>
        <v>4</v>
      </c>
      <c r="D3026" t="str">
        <f>IF(Tabelle1[[#This Row],[Verdienst]]="","",_xlfn.ISOWEEKNUM(Tabelle1[[#This Row],[Datum]]))</f>
        <v/>
      </c>
      <c r="E3026" s="5">
        <v>48680</v>
      </c>
      <c r="F3026" s="4"/>
      <c r="G3026" s="4"/>
      <c r="I3026" s="6" t="str">
        <f>IF(Tabelle1[[#This Row],[Beginn]]&lt;1,"",IF(OR(Tabelle1[[#This Row],[Beginn]]="Urlaub",Tabelle1[[#This Row],[Beginn]]="Krank",Tabelle1[[#This Row],[Beginn]]="Feiertag"),8/24,Tabelle1[[#This Row],[Ende]]-Tabelle1[[#This Row],[Beginn]]-Tabelle1[[#This Row],[Pause]]))</f>
        <v/>
      </c>
      <c r="J3026" s="2" t="str">
        <f>IF(ISNUMBER(Tabelle1[[#This Row],[Stunde]]),IF(Tabelle1[[#This Row],[Stunde]]&gt;0,Tabelle1[[#This Row],[Stunde]]*$J$1*24,""),"")</f>
        <v/>
      </c>
      <c r="K3026" t="str">
        <f>IF(MOD(Tabelle1[[#This Row],[Datum]],7)=1,SUMIF(Tabelle1[Datum],"&lt;="&amp;Tabelle1[[#This Row],[Datum]],Tabelle1[Betrag]),"")</f>
        <v/>
      </c>
      <c r="L3026" s="6" t="str">
        <f>IF(MOD(Tabelle1[[#This Row],[Datum]],7)=1,SUMIF(Tabelle1[Datum],"&lt;="&amp;Tabelle1[[#This Row],[Datum]],Tabelle1[Stunde]),"")</f>
        <v/>
      </c>
    </row>
    <row r="3027" spans="2:12" hidden="1">
      <c r="B3027">
        <f>IF(Tabelle1[[#This Row],[Datum]]&lt;1,"",YEAR(Tabelle1[[#This Row],[Datum]]))</f>
        <v>2033</v>
      </c>
      <c r="C3027">
        <f>IF(Tabelle1[[#This Row],[Datum]]&lt;1,"",MONTH(Tabelle1[[#This Row],[Datum]]))</f>
        <v>4</v>
      </c>
      <c r="D3027" t="str">
        <f>IF(Tabelle1[[#This Row],[Verdienst]]="","",_xlfn.ISOWEEKNUM(Tabelle1[[#This Row],[Datum]]))</f>
        <v/>
      </c>
      <c r="E3027" s="5">
        <v>48681</v>
      </c>
      <c r="F3027" s="4"/>
      <c r="G3027" s="4"/>
      <c r="I3027" s="6" t="str">
        <f>IF(Tabelle1[[#This Row],[Beginn]]&lt;1,"",IF(OR(Tabelle1[[#This Row],[Beginn]]="Urlaub",Tabelle1[[#This Row],[Beginn]]="Krank",Tabelle1[[#This Row],[Beginn]]="Feiertag"),8/24,Tabelle1[[#This Row],[Ende]]-Tabelle1[[#This Row],[Beginn]]-Tabelle1[[#This Row],[Pause]]))</f>
        <v/>
      </c>
      <c r="J3027" s="2" t="str">
        <f>IF(ISNUMBER(Tabelle1[[#This Row],[Stunde]]),IF(Tabelle1[[#This Row],[Stunde]]&gt;0,Tabelle1[[#This Row],[Stunde]]*$J$1*24,""),"")</f>
        <v/>
      </c>
      <c r="K3027" t="str">
        <f>IF(MOD(Tabelle1[[#This Row],[Datum]],7)=1,SUMIF(Tabelle1[Datum],"&lt;="&amp;Tabelle1[[#This Row],[Datum]],Tabelle1[Betrag]),"")</f>
        <v/>
      </c>
      <c r="L3027" s="6" t="str">
        <f>IF(MOD(Tabelle1[[#This Row],[Datum]],7)=1,SUMIF(Tabelle1[Datum],"&lt;="&amp;Tabelle1[[#This Row],[Datum]],Tabelle1[Stunde]),"")</f>
        <v/>
      </c>
    </row>
    <row r="3028" spans="2:12" hidden="1">
      <c r="B3028">
        <f>IF(Tabelle1[[#This Row],[Datum]]&lt;1,"",YEAR(Tabelle1[[#This Row],[Datum]]))</f>
        <v>2033</v>
      </c>
      <c r="C3028">
        <f>IF(Tabelle1[[#This Row],[Datum]]&lt;1,"",MONTH(Tabelle1[[#This Row],[Datum]]))</f>
        <v>4</v>
      </c>
      <c r="D3028" t="str">
        <f>IF(Tabelle1[[#This Row],[Verdienst]]="","",_xlfn.ISOWEEKNUM(Tabelle1[[#This Row],[Datum]]))</f>
        <v/>
      </c>
      <c r="E3028" s="5">
        <v>48682</v>
      </c>
      <c r="F3028" s="4"/>
      <c r="G3028" s="4"/>
      <c r="I3028" s="6" t="str">
        <f>IF(Tabelle1[[#This Row],[Beginn]]&lt;1,"",IF(OR(Tabelle1[[#This Row],[Beginn]]="Urlaub",Tabelle1[[#This Row],[Beginn]]="Krank",Tabelle1[[#This Row],[Beginn]]="Feiertag"),8/24,Tabelle1[[#This Row],[Ende]]-Tabelle1[[#This Row],[Beginn]]-Tabelle1[[#This Row],[Pause]]))</f>
        <v/>
      </c>
      <c r="J3028" s="2" t="str">
        <f>IF(ISNUMBER(Tabelle1[[#This Row],[Stunde]]),IF(Tabelle1[[#This Row],[Stunde]]&gt;0,Tabelle1[[#This Row],[Stunde]]*$J$1*24,""),"")</f>
        <v/>
      </c>
      <c r="K3028" t="str">
        <f>IF(MOD(Tabelle1[[#This Row],[Datum]],7)=1,SUMIF(Tabelle1[Datum],"&lt;="&amp;Tabelle1[[#This Row],[Datum]],Tabelle1[Betrag]),"")</f>
        <v/>
      </c>
      <c r="L3028" s="6" t="str">
        <f>IF(MOD(Tabelle1[[#This Row],[Datum]],7)=1,SUMIF(Tabelle1[Datum],"&lt;="&amp;Tabelle1[[#This Row],[Datum]],Tabelle1[Stunde]),"")</f>
        <v/>
      </c>
    </row>
    <row r="3029" spans="2:12" hidden="1">
      <c r="B3029">
        <f>IF(Tabelle1[[#This Row],[Datum]]&lt;1,"",YEAR(Tabelle1[[#This Row],[Datum]]))</f>
        <v>2033</v>
      </c>
      <c r="C3029">
        <f>IF(Tabelle1[[#This Row],[Datum]]&lt;1,"",MONTH(Tabelle1[[#This Row],[Datum]]))</f>
        <v>4</v>
      </c>
      <c r="D3029" t="str">
        <f>IF(Tabelle1[[#This Row],[Verdienst]]="","",_xlfn.ISOWEEKNUM(Tabelle1[[#This Row],[Datum]]))</f>
        <v/>
      </c>
      <c r="E3029" s="5">
        <v>48683</v>
      </c>
      <c r="F3029" s="4"/>
      <c r="G3029" s="4"/>
      <c r="I3029" s="6" t="str">
        <f>IF(Tabelle1[[#This Row],[Beginn]]&lt;1,"",IF(OR(Tabelle1[[#This Row],[Beginn]]="Urlaub",Tabelle1[[#This Row],[Beginn]]="Krank",Tabelle1[[#This Row],[Beginn]]="Feiertag"),8/24,Tabelle1[[#This Row],[Ende]]-Tabelle1[[#This Row],[Beginn]]-Tabelle1[[#This Row],[Pause]]))</f>
        <v/>
      </c>
      <c r="J3029" s="2" t="str">
        <f>IF(ISNUMBER(Tabelle1[[#This Row],[Stunde]]),IF(Tabelle1[[#This Row],[Stunde]]&gt;0,Tabelle1[[#This Row],[Stunde]]*$J$1*24,""),"")</f>
        <v/>
      </c>
      <c r="K3029" t="str">
        <f>IF(MOD(Tabelle1[[#This Row],[Datum]],7)=1,SUMIF(Tabelle1[Datum],"&lt;="&amp;Tabelle1[[#This Row],[Datum]],Tabelle1[Betrag]),"")</f>
        <v/>
      </c>
      <c r="L3029" s="6" t="str">
        <f>IF(MOD(Tabelle1[[#This Row],[Datum]],7)=1,SUMIF(Tabelle1[Datum],"&lt;="&amp;Tabelle1[[#This Row],[Datum]],Tabelle1[Stunde]),"")</f>
        <v/>
      </c>
    </row>
    <row r="3030" spans="2:12" hidden="1">
      <c r="B3030">
        <f>IF(Tabelle1[[#This Row],[Datum]]&lt;1,"",YEAR(Tabelle1[[#This Row],[Datum]]))</f>
        <v>2033</v>
      </c>
      <c r="C3030">
        <f>IF(Tabelle1[[#This Row],[Datum]]&lt;1,"",MONTH(Tabelle1[[#This Row],[Datum]]))</f>
        <v>4</v>
      </c>
      <c r="D3030" t="str">
        <f>IF(Tabelle1[[#This Row],[Verdienst]]="","",_xlfn.ISOWEEKNUM(Tabelle1[[#This Row],[Datum]]))</f>
        <v/>
      </c>
      <c r="E3030" s="5">
        <v>48684</v>
      </c>
      <c r="F3030" s="4"/>
      <c r="G3030" s="4"/>
      <c r="I3030" s="6" t="str">
        <f>IF(Tabelle1[[#This Row],[Beginn]]&lt;1,"",IF(OR(Tabelle1[[#This Row],[Beginn]]="Urlaub",Tabelle1[[#This Row],[Beginn]]="Krank",Tabelle1[[#This Row],[Beginn]]="Feiertag"),8/24,Tabelle1[[#This Row],[Ende]]-Tabelle1[[#This Row],[Beginn]]-Tabelle1[[#This Row],[Pause]]))</f>
        <v/>
      </c>
      <c r="J3030" s="2" t="str">
        <f>IF(ISNUMBER(Tabelle1[[#This Row],[Stunde]]),IF(Tabelle1[[#This Row],[Stunde]]&gt;0,Tabelle1[[#This Row],[Stunde]]*$J$1*24,""),"")</f>
        <v/>
      </c>
      <c r="K3030" t="str">
        <f>IF(MOD(Tabelle1[[#This Row],[Datum]],7)=1,SUMIF(Tabelle1[Datum],"&lt;="&amp;Tabelle1[[#This Row],[Datum]],Tabelle1[Betrag]),"")</f>
        <v/>
      </c>
      <c r="L3030" s="6" t="str">
        <f>IF(MOD(Tabelle1[[#This Row],[Datum]],7)=1,SUMIF(Tabelle1[Datum],"&lt;="&amp;Tabelle1[[#This Row],[Datum]],Tabelle1[Stunde]),"")</f>
        <v/>
      </c>
    </row>
    <row r="3031" spans="2:12" hidden="1">
      <c r="B3031">
        <f>IF(Tabelle1[[#This Row],[Datum]]&lt;1,"",YEAR(Tabelle1[[#This Row],[Datum]]))</f>
        <v>2033</v>
      </c>
      <c r="C3031">
        <f>IF(Tabelle1[[#This Row],[Datum]]&lt;1,"",MONTH(Tabelle1[[#This Row],[Datum]]))</f>
        <v>4</v>
      </c>
      <c r="D3031" t="str">
        <f>IF(Tabelle1[[#This Row],[Verdienst]]="","",_xlfn.ISOWEEKNUM(Tabelle1[[#This Row],[Datum]]))</f>
        <v/>
      </c>
      <c r="E3031" s="5">
        <v>48685</v>
      </c>
      <c r="F3031" s="4"/>
      <c r="G3031" s="4"/>
      <c r="I3031" s="6" t="str">
        <f>IF(Tabelle1[[#This Row],[Beginn]]&lt;1,"",IF(OR(Tabelle1[[#This Row],[Beginn]]="Urlaub",Tabelle1[[#This Row],[Beginn]]="Krank",Tabelle1[[#This Row],[Beginn]]="Feiertag"),8/24,Tabelle1[[#This Row],[Ende]]-Tabelle1[[#This Row],[Beginn]]-Tabelle1[[#This Row],[Pause]]))</f>
        <v/>
      </c>
      <c r="J3031" s="2" t="str">
        <f>IF(ISNUMBER(Tabelle1[[#This Row],[Stunde]]),IF(Tabelle1[[#This Row],[Stunde]]&gt;0,Tabelle1[[#This Row],[Stunde]]*$J$1*24,""),"")</f>
        <v/>
      </c>
      <c r="K3031" t="str">
        <f>IF(MOD(Tabelle1[[#This Row],[Datum]],7)=1,SUMIF(Tabelle1[Datum],"&lt;="&amp;Tabelle1[[#This Row],[Datum]],Tabelle1[Betrag]),"")</f>
        <v/>
      </c>
      <c r="L3031" s="6" t="str">
        <f>IF(MOD(Tabelle1[[#This Row],[Datum]],7)=1,SUMIF(Tabelle1[Datum],"&lt;="&amp;Tabelle1[[#This Row],[Datum]],Tabelle1[Stunde]),"")</f>
        <v/>
      </c>
    </row>
    <row r="3032" spans="2:12" hidden="1">
      <c r="B3032">
        <f>IF(Tabelle1[[#This Row],[Datum]]&lt;1,"",YEAR(Tabelle1[[#This Row],[Datum]]))</f>
        <v>2033</v>
      </c>
      <c r="C3032">
        <f>IF(Tabelle1[[#This Row],[Datum]]&lt;1,"",MONTH(Tabelle1[[#This Row],[Datum]]))</f>
        <v>4</v>
      </c>
      <c r="D3032">
        <f>IF(Tabelle1[[#This Row],[Verdienst]]="","",_xlfn.ISOWEEKNUM(Tabelle1[[#This Row],[Datum]]))</f>
        <v>15</v>
      </c>
      <c r="E3032" s="5">
        <v>48686</v>
      </c>
      <c r="F3032" s="4"/>
      <c r="G3032" s="4"/>
      <c r="I3032" s="6" t="str">
        <f>IF(Tabelle1[[#This Row],[Beginn]]&lt;1,"",IF(OR(Tabelle1[[#This Row],[Beginn]]="Urlaub",Tabelle1[[#This Row],[Beginn]]="Krank",Tabelle1[[#This Row],[Beginn]]="Feiertag"),8/24,Tabelle1[[#This Row],[Ende]]-Tabelle1[[#This Row],[Beginn]]-Tabelle1[[#This Row],[Pause]]))</f>
        <v/>
      </c>
      <c r="J3032" s="2" t="str">
        <f>IF(ISNUMBER(Tabelle1[[#This Row],[Stunde]]),IF(Tabelle1[[#This Row],[Stunde]]&gt;0,Tabelle1[[#This Row],[Stunde]]*$J$1*24,""),"")</f>
        <v/>
      </c>
      <c r="K3032">
        <f>IF(MOD(Tabelle1[[#This Row],[Datum]],7)=1,SUMIF(Tabelle1[Datum],"&lt;="&amp;Tabelle1[[#This Row],[Datum]],Tabelle1[Betrag]),"")</f>
        <v>506.55999999999995</v>
      </c>
      <c r="L3032" s="6">
        <f>IF(MOD(Tabelle1[[#This Row],[Datum]],7)=1,SUMIF(Tabelle1[Datum],"&lt;="&amp;Tabelle1[[#This Row],[Datum]],Tabelle1[Stunde]),"")</f>
        <v>1.3333333333333333</v>
      </c>
    </row>
    <row r="3033" spans="2:12" hidden="1">
      <c r="B3033">
        <f>IF(Tabelle1[[#This Row],[Datum]]&lt;1,"",YEAR(Tabelle1[[#This Row],[Datum]]))</f>
        <v>2033</v>
      </c>
      <c r="C3033">
        <f>IF(Tabelle1[[#This Row],[Datum]]&lt;1,"",MONTH(Tabelle1[[#This Row],[Datum]]))</f>
        <v>4</v>
      </c>
      <c r="D3033" t="str">
        <f>IF(Tabelle1[[#This Row],[Verdienst]]="","",_xlfn.ISOWEEKNUM(Tabelle1[[#This Row],[Datum]]))</f>
        <v/>
      </c>
      <c r="E3033" s="5">
        <v>48687</v>
      </c>
      <c r="F3033" s="4"/>
      <c r="G3033" s="4"/>
      <c r="I3033" s="6" t="str">
        <f>IF(Tabelle1[[#This Row],[Beginn]]&lt;1,"",IF(OR(Tabelle1[[#This Row],[Beginn]]="Urlaub",Tabelle1[[#This Row],[Beginn]]="Krank",Tabelle1[[#This Row],[Beginn]]="Feiertag"),8/24,Tabelle1[[#This Row],[Ende]]-Tabelle1[[#This Row],[Beginn]]-Tabelle1[[#This Row],[Pause]]))</f>
        <v/>
      </c>
      <c r="J3033" s="2" t="str">
        <f>IF(ISNUMBER(Tabelle1[[#This Row],[Stunde]]),IF(Tabelle1[[#This Row],[Stunde]]&gt;0,Tabelle1[[#This Row],[Stunde]]*$J$1*24,""),"")</f>
        <v/>
      </c>
      <c r="K3033" t="str">
        <f>IF(MOD(Tabelle1[[#This Row],[Datum]],7)=1,SUMIF(Tabelle1[Datum],"&lt;="&amp;Tabelle1[[#This Row],[Datum]],Tabelle1[Betrag]),"")</f>
        <v/>
      </c>
      <c r="L3033" s="6" t="str">
        <f>IF(MOD(Tabelle1[[#This Row],[Datum]],7)=1,SUMIF(Tabelle1[Datum],"&lt;="&amp;Tabelle1[[#This Row],[Datum]],Tabelle1[Stunde]),"")</f>
        <v/>
      </c>
    </row>
    <row r="3034" spans="2:12" hidden="1">
      <c r="B3034">
        <f>IF(Tabelle1[[#This Row],[Datum]]&lt;1,"",YEAR(Tabelle1[[#This Row],[Datum]]))</f>
        <v>2033</v>
      </c>
      <c r="C3034">
        <f>IF(Tabelle1[[#This Row],[Datum]]&lt;1,"",MONTH(Tabelle1[[#This Row],[Datum]]))</f>
        <v>4</v>
      </c>
      <c r="D3034" t="str">
        <f>IF(Tabelle1[[#This Row],[Verdienst]]="","",_xlfn.ISOWEEKNUM(Tabelle1[[#This Row],[Datum]]))</f>
        <v/>
      </c>
      <c r="E3034" s="5">
        <v>48688</v>
      </c>
      <c r="F3034" s="4"/>
      <c r="G3034" s="4"/>
      <c r="I3034" s="6" t="str">
        <f>IF(Tabelle1[[#This Row],[Beginn]]&lt;1,"",IF(OR(Tabelle1[[#This Row],[Beginn]]="Urlaub",Tabelle1[[#This Row],[Beginn]]="Krank",Tabelle1[[#This Row],[Beginn]]="Feiertag"),8/24,Tabelle1[[#This Row],[Ende]]-Tabelle1[[#This Row],[Beginn]]-Tabelle1[[#This Row],[Pause]]))</f>
        <v/>
      </c>
      <c r="J3034" s="2" t="str">
        <f>IF(ISNUMBER(Tabelle1[[#This Row],[Stunde]]),IF(Tabelle1[[#This Row],[Stunde]]&gt;0,Tabelle1[[#This Row],[Stunde]]*$J$1*24,""),"")</f>
        <v/>
      </c>
      <c r="K3034" t="str">
        <f>IF(MOD(Tabelle1[[#This Row],[Datum]],7)=1,SUMIF(Tabelle1[Datum],"&lt;="&amp;Tabelle1[[#This Row],[Datum]],Tabelle1[Betrag]),"")</f>
        <v/>
      </c>
      <c r="L3034" s="6" t="str">
        <f>IF(MOD(Tabelle1[[#This Row],[Datum]],7)=1,SUMIF(Tabelle1[Datum],"&lt;="&amp;Tabelle1[[#This Row],[Datum]],Tabelle1[Stunde]),"")</f>
        <v/>
      </c>
    </row>
    <row r="3035" spans="2:12" hidden="1">
      <c r="B3035">
        <f>IF(Tabelle1[[#This Row],[Datum]]&lt;1,"",YEAR(Tabelle1[[#This Row],[Datum]]))</f>
        <v>2033</v>
      </c>
      <c r="C3035">
        <f>IF(Tabelle1[[#This Row],[Datum]]&lt;1,"",MONTH(Tabelle1[[#This Row],[Datum]]))</f>
        <v>4</v>
      </c>
      <c r="D3035" t="str">
        <f>IF(Tabelle1[[#This Row],[Verdienst]]="","",_xlfn.ISOWEEKNUM(Tabelle1[[#This Row],[Datum]]))</f>
        <v/>
      </c>
      <c r="E3035" s="5">
        <v>48689</v>
      </c>
      <c r="F3035" s="4"/>
      <c r="G3035" s="4"/>
      <c r="I3035" s="6" t="str">
        <f>IF(Tabelle1[[#This Row],[Beginn]]&lt;1,"",IF(OR(Tabelle1[[#This Row],[Beginn]]="Urlaub",Tabelle1[[#This Row],[Beginn]]="Krank",Tabelle1[[#This Row],[Beginn]]="Feiertag"),8/24,Tabelle1[[#This Row],[Ende]]-Tabelle1[[#This Row],[Beginn]]-Tabelle1[[#This Row],[Pause]]))</f>
        <v/>
      </c>
      <c r="J3035" s="2" t="str">
        <f>IF(ISNUMBER(Tabelle1[[#This Row],[Stunde]]),IF(Tabelle1[[#This Row],[Stunde]]&gt;0,Tabelle1[[#This Row],[Stunde]]*$J$1*24,""),"")</f>
        <v/>
      </c>
      <c r="K3035" t="str">
        <f>IF(MOD(Tabelle1[[#This Row],[Datum]],7)=1,SUMIF(Tabelle1[Datum],"&lt;="&amp;Tabelle1[[#This Row],[Datum]],Tabelle1[Betrag]),"")</f>
        <v/>
      </c>
      <c r="L3035" s="6" t="str">
        <f>IF(MOD(Tabelle1[[#This Row],[Datum]],7)=1,SUMIF(Tabelle1[Datum],"&lt;="&amp;Tabelle1[[#This Row],[Datum]],Tabelle1[Stunde]),"")</f>
        <v/>
      </c>
    </row>
    <row r="3036" spans="2:12" hidden="1">
      <c r="B3036">
        <f>IF(Tabelle1[[#This Row],[Datum]]&lt;1,"",YEAR(Tabelle1[[#This Row],[Datum]]))</f>
        <v>2033</v>
      </c>
      <c r="C3036">
        <f>IF(Tabelle1[[#This Row],[Datum]]&lt;1,"",MONTH(Tabelle1[[#This Row],[Datum]]))</f>
        <v>4</v>
      </c>
      <c r="D3036" t="str">
        <f>IF(Tabelle1[[#This Row],[Verdienst]]="","",_xlfn.ISOWEEKNUM(Tabelle1[[#This Row],[Datum]]))</f>
        <v/>
      </c>
      <c r="E3036" s="5">
        <v>48690</v>
      </c>
      <c r="F3036" s="4"/>
      <c r="G3036" s="4"/>
      <c r="I3036" s="6" t="str">
        <f>IF(Tabelle1[[#This Row],[Beginn]]&lt;1,"",IF(OR(Tabelle1[[#This Row],[Beginn]]="Urlaub",Tabelle1[[#This Row],[Beginn]]="Krank",Tabelle1[[#This Row],[Beginn]]="Feiertag"),8/24,Tabelle1[[#This Row],[Ende]]-Tabelle1[[#This Row],[Beginn]]-Tabelle1[[#This Row],[Pause]]))</f>
        <v/>
      </c>
      <c r="J3036" s="2" t="str">
        <f>IF(ISNUMBER(Tabelle1[[#This Row],[Stunde]]),IF(Tabelle1[[#This Row],[Stunde]]&gt;0,Tabelle1[[#This Row],[Stunde]]*$J$1*24,""),"")</f>
        <v/>
      </c>
      <c r="K3036" t="str">
        <f>IF(MOD(Tabelle1[[#This Row],[Datum]],7)=1,SUMIF(Tabelle1[Datum],"&lt;="&amp;Tabelle1[[#This Row],[Datum]],Tabelle1[Betrag]),"")</f>
        <v/>
      </c>
      <c r="L3036" s="6" t="str">
        <f>IF(MOD(Tabelle1[[#This Row],[Datum]],7)=1,SUMIF(Tabelle1[Datum],"&lt;="&amp;Tabelle1[[#This Row],[Datum]],Tabelle1[Stunde]),"")</f>
        <v/>
      </c>
    </row>
    <row r="3037" spans="2:12" hidden="1">
      <c r="B3037">
        <f>IF(Tabelle1[[#This Row],[Datum]]&lt;1,"",YEAR(Tabelle1[[#This Row],[Datum]]))</f>
        <v>2033</v>
      </c>
      <c r="C3037">
        <f>IF(Tabelle1[[#This Row],[Datum]]&lt;1,"",MONTH(Tabelle1[[#This Row],[Datum]]))</f>
        <v>4</v>
      </c>
      <c r="D3037" t="str">
        <f>IF(Tabelle1[[#This Row],[Verdienst]]="","",_xlfn.ISOWEEKNUM(Tabelle1[[#This Row],[Datum]]))</f>
        <v/>
      </c>
      <c r="E3037" s="5">
        <v>48691</v>
      </c>
      <c r="F3037" s="4"/>
      <c r="G3037" s="4"/>
      <c r="I3037" s="6" t="str">
        <f>IF(Tabelle1[[#This Row],[Beginn]]&lt;1,"",IF(OR(Tabelle1[[#This Row],[Beginn]]="Urlaub",Tabelle1[[#This Row],[Beginn]]="Krank",Tabelle1[[#This Row],[Beginn]]="Feiertag"),8/24,Tabelle1[[#This Row],[Ende]]-Tabelle1[[#This Row],[Beginn]]-Tabelle1[[#This Row],[Pause]]))</f>
        <v/>
      </c>
      <c r="J3037" s="2" t="str">
        <f>IF(ISNUMBER(Tabelle1[[#This Row],[Stunde]]),IF(Tabelle1[[#This Row],[Stunde]]&gt;0,Tabelle1[[#This Row],[Stunde]]*$J$1*24,""),"")</f>
        <v/>
      </c>
      <c r="K3037" t="str">
        <f>IF(MOD(Tabelle1[[#This Row],[Datum]],7)=1,SUMIF(Tabelle1[Datum],"&lt;="&amp;Tabelle1[[#This Row],[Datum]],Tabelle1[Betrag]),"")</f>
        <v/>
      </c>
      <c r="L3037" s="6" t="str">
        <f>IF(MOD(Tabelle1[[#This Row],[Datum]],7)=1,SUMIF(Tabelle1[Datum],"&lt;="&amp;Tabelle1[[#This Row],[Datum]],Tabelle1[Stunde]),"")</f>
        <v/>
      </c>
    </row>
    <row r="3038" spans="2:12" hidden="1">
      <c r="B3038">
        <f>IF(Tabelle1[[#This Row],[Datum]]&lt;1,"",YEAR(Tabelle1[[#This Row],[Datum]]))</f>
        <v>2033</v>
      </c>
      <c r="C3038">
        <f>IF(Tabelle1[[#This Row],[Datum]]&lt;1,"",MONTH(Tabelle1[[#This Row],[Datum]]))</f>
        <v>4</v>
      </c>
      <c r="D3038" t="str">
        <f>IF(Tabelle1[[#This Row],[Verdienst]]="","",_xlfn.ISOWEEKNUM(Tabelle1[[#This Row],[Datum]]))</f>
        <v/>
      </c>
      <c r="E3038" s="5">
        <v>48692</v>
      </c>
      <c r="F3038" s="4"/>
      <c r="G3038" s="4"/>
      <c r="I3038" s="6" t="str">
        <f>IF(Tabelle1[[#This Row],[Beginn]]&lt;1,"",IF(OR(Tabelle1[[#This Row],[Beginn]]="Urlaub",Tabelle1[[#This Row],[Beginn]]="Krank",Tabelle1[[#This Row],[Beginn]]="Feiertag"),8/24,Tabelle1[[#This Row],[Ende]]-Tabelle1[[#This Row],[Beginn]]-Tabelle1[[#This Row],[Pause]]))</f>
        <v/>
      </c>
      <c r="J3038" s="2" t="str">
        <f>IF(ISNUMBER(Tabelle1[[#This Row],[Stunde]]),IF(Tabelle1[[#This Row],[Stunde]]&gt;0,Tabelle1[[#This Row],[Stunde]]*$J$1*24,""),"")</f>
        <v/>
      </c>
      <c r="K3038" t="str">
        <f>IF(MOD(Tabelle1[[#This Row],[Datum]],7)=1,SUMIF(Tabelle1[Datum],"&lt;="&amp;Tabelle1[[#This Row],[Datum]],Tabelle1[Betrag]),"")</f>
        <v/>
      </c>
      <c r="L3038" s="6" t="str">
        <f>IF(MOD(Tabelle1[[#This Row],[Datum]],7)=1,SUMIF(Tabelle1[Datum],"&lt;="&amp;Tabelle1[[#This Row],[Datum]],Tabelle1[Stunde]),"")</f>
        <v/>
      </c>
    </row>
    <row r="3039" spans="2:12" hidden="1">
      <c r="B3039">
        <f>IF(Tabelle1[[#This Row],[Datum]]&lt;1,"",YEAR(Tabelle1[[#This Row],[Datum]]))</f>
        <v>2033</v>
      </c>
      <c r="C3039">
        <f>IF(Tabelle1[[#This Row],[Datum]]&lt;1,"",MONTH(Tabelle1[[#This Row],[Datum]]))</f>
        <v>4</v>
      </c>
      <c r="D3039">
        <f>IF(Tabelle1[[#This Row],[Verdienst]]="","",_xlfn.ISOWEEKNUM(Tabelle1[[#This Row],[Datum]]))</f>
        <v>16</v>
      </c>
      <c r="E3039" s="5">
        <v>48693</v>
      </c>
      <c r="F3039" s="4"/>
      <c r="G3039" s="4"/>
      <c r="I3039" s="6" t="str">
        <f>IF(Tabelle1[[#This Row],[Beginn]]&lt;1,"",IF(OR(Tabelle1[[#This Row],[Beginn]]="Urlaub",Tabelle1[[#This Row],[Beginn]]="Krank",Tabelle1[[#This Row],[Beginn]]="Feiertag"),8/24,Tabelle1[[#This Row],[Ende]]-Tabelle1[[#This Row],[Beginn]]-Tabelle1[[#This Row],[Pause]]))</f>
        <v/>
      </c>
      <c r="J3039" s="2" t="str">
        <f>IF(ISNUMBER(Tabelle1[[#This Row],[Stunde]]),IF(Tabelle1[[#This Row],[Stunde]]&gt;0,Tabelle1[[#This Row],[Stunde]]*$J$1*24,""),"")</f>
        <v/>
      </c>
      <c r="K3039">
        <f>IF(MOD(Tabelle1[[#This Row],[Datum]],7)=1,SUMIF(Tabelle1[Datum],"&lt;="&amp;Tabelle1[[#This Row],[Datum]],Tabelle1[Betrag]),"")</f>
        <v>506.55999999999995</v>
      </c>
      <c r="L3039" s="6">
        <f>IF(MOD(Tabelle1[[#This Row],[Datum]],7)=1,SUMIF(Tabelle1[Datum],"&lt;="&amp;Tabelle1[[#This Row],[Datum]],Tabelle1[Stunde]),"")</f>
        <v>1.3333333333333333</v>
      </c>
    </row>
    <row r="3040" spans="2:12" hidden="1">
      <c r="B3040">
        <f>IF(Tabelle1[[#This Row],[Datum]]&lt;1,"",YEAR(Tabelle1[[#This Row],[Datum]]))</f>
        <v>2033</v>
      </c>
      <c r="C3040">
        <f>IF(Tabelle1[[#This Row],[Datum]]&lt;1,"",MONTH(Tabelle1[[#This Row],[Datum]]))</f>
        <v>4</v>
      </c>
      <c r="D3040" t="str">
        <f>IF(Tabelle1[[#This Row],[Verdienst]]="","",_xlfn.ISOWEEKNUM(Tabelle1[[#This Row],[Datum]]))</f>
        <v/>
      </c>
      <c r="E3040" s="5">
        <v>48694</v>
      </c>
      <c r="F3040" s="4"/>
      <c r="G3040" s="4"/>
      <c r="I3040" s="6" t="str">
        <f>IF(Tabelle1[[#This Row],[Beginn]]&lt;1,"",IF(OR(Tabelle1[[#This Row],[Beginn]]="Urlaub",Tabelle1[[#This Row],[Beginn]]="Krank",Tabelle1[[#This Row],[Beginn]]="Feiertag"),8/24,Tabelle1[[#This Row],[Ende]]-Tabelle1[[#This Row],[Beginn]]-Tabelle1[[#This Row],[Pause]]))</f>
        <v/>
      </c>
      <c r="J3040" s="2" t="str">
        <f>IF(ISNUMBER(Tabelle1[[#This Row],[Stunde]]),IF(Tabelle1[[#This Row],[Stunde]]&gt;0,Tabelle1[[#This Row],[Stunde]]*$J$1*24,""),"")</f>
        <v/>
      </c>
      <c r="K3040" t="str">
        <f>IF(MOD(Tabelle1[[#This Row],[Datum]],7)=1,SUMIF(Tabelle1[Datum],"&lt;="&amp;Tabelle1[[#This Row],[Datum]],Tabelle1[Betrag]),"")</f>
        <v/>
      </c>
      <c r="L3040" s="6" t="str">
        <f>IF(MOD(Tabelle1[[#This Row],[Datum]],7)=1,SUMIF(Tabelle1[Datum],"&lt;="&amp;Tabelle1[[#This Row],[Datum]],Tabelle1[Stunde]),"")</f>
        <v/>
      </c>
    </row>
    <row r="3041" spans="2:12" hidden="1">
      <c r="B3041">
        <f>IF(Tabelle1[[#This Row],[Datum]]&lt;1,"",YEAR(Tabelle1[[#This Row],[Datum]]))</f>
        <v>2033</v>
      </c>
      <c r="C3041">
        <f>IF(Tabelle1[[#This Row],[Datum]]&lt;1,"",MONTH(Tabelle1[[#This Row],[Datum]]))</f>
        <v>4</v>
      </c>
      <c r="D3041" t="str">
        <f>IF(Tabelle1[[#This Row],[Verdienst]]="","",_xlfn.ISOWEEKNUM(Tabelle1[[#This Row],[Datum]]))</f>
        <v/>
      </c>
      <c r="E3041" s="5">
        <v>48695</v>
      </c>
      <c r="F3041" s="4"/>
      <c r="G3041" s="4"/>
      <c r="I3041" s="6" t="str">
        <f>IF(Tabelle1[[#This Row],[Beginn]]&lt;1,"",IF(OR(Tabelle1[[#This Row],[Beginn]]="Urlaub",Tabelle1[[#This Row],[Beginn]]="Krank",Tabelle1[[#This Row],[Beginn]]="Feiertag"),8/24,Tabelle1[[#This Row],[Ende]]-Tabelle1[[#This Row],[Beginn]]-Tabelle1[[#This Row],[Pause]]))</f>
        <v/>
      </c>
      <c r="J3041" s="2" t="str">
        <f>IF(ISNUMBER(Tabelle1[[#This Row],[Stunde]]),IF(Tabelle1[[#This Row],[Stunde]]&gt;0,Tabelle1[[#This Row],[Stunde]]*$J$1*24,""),"")</f>
        <v/>
      </c>
      <c r="K3041" t="str">
        <f>IF(MOD(Tabelle1[[#This Row],[Datum]],7)=1,SUMIF(Tabelle1[Datum],"&lt;="&amp;Tabelle1[[#This Row],[Datum]],Tabelle1[Betrag]),"")</f>
        <v/>
      </c>
      <c r="L3041" s="6" t="str">
        <f>IF(MOD(Tabelle1[[#This Row],[Datum]],7)=1,SUMIF(Tabelle1[Datum],"&lt;="&amp;Tabelle1[[#This Row],[Datum]],Tabelle1[Stunde]),"")</f>
        <v/>
      </c>
    </row>
    <row r="3042" spans="2:12" hidden="1">
      <c r="B3042">
        <f>IF(Tabelle1[[#This Row],[Datum]]&lt;1,"",YEAR(Tabelle1[[#This Row],[Datum]]))</f>
        <v>2033</v>
      </c>
      <c r="C3042">
        <f>IF(Tabelle1[[#This Row],[Datum]]&lt;1,"",MONTH(Tabelle1[[#This Row],[Datum]]))</f>
        <v>4</v>
      </c>
      <c r="D3042" t="str">
        <f>IF(Tabelle1[[#This Row],[Verdienst]]="","",_xlfn.ISOWEEKNUM(Tabelle1[[#This Row],[Datum]]))</f>
        <v/>
      </c>
      <c r="E3042" s="5">
        <v>48696</v>
      </c>
      <c r="F3042" s="4"/>
      <c r="G3042" s="4"/>
      <c r="I3042" s="6" t="str">
        <f>IF(Tabelle1[[#This Row],[Beginn]]&lt;1,"",IF(OR(Tabelle1[[#This Row],[Beginn]]="Urlaub",Tabelle1[[#This Row],[Beginn]]="Krank",Tabelle1[[#This Row],[Beginn]]="Feiertag"),8/24,Tabelle1[[#This Row],[Ende]]-Tabelle1[[#This Row],[Beginn]]-Tabelle1[[#This Row],[Pause]]))</f>
        <v/>
      </c>
      <c r="J3042" s="2" t="str">
        <f>IF(ISNUMBER(Tabelle1[[#This Row],[Stunde]]),IF(Tabelle1[[#This Row],[Stunde]]&gt;0,Tabelle1[[#This Row],[Stunde]]*$J$1*24,""),"")</f>
        <v/>
      </c>
      <c r="K3042" t="str">
        <f>IF(MOD(Tabelle1[[#This Row],[Datum]],7)=1,SUMIF(Tabelle1[Datum],"&lt;="&amp;Tabelle1[[#This Row],[Datum]],Tabelle1[Betrag]),"")</f>
        <v/>
      </c>
      <c r="L3042" s="6" t="str">
        <f>IF(MOD(Tabelle1[[#This Row],[Datum]],7)=1,SUMIF(Tabelle1[Datum],"&lt;="&amp;Tabelle1[[#This Row],[Datum]],Tabelle1[Stunde]),"")</f>
        <v/>
      </c>
    </row>
    <row r="3043" spans="2:12" hidden="1">
      <c r="B3043">
        <f>IF(Tabelle1[[#This Row],[Datum]]&lt;1,"",YEAR(Tabelle1[[#This Row],[Datum]]))</f>
        <v>2033</v>
      </c>
      <c r="C3043">
        <f>IF(Tabelle1[[#This Row],[Datum]]&lt;1,"",MONTH(Tabelle1[[#This Row],[Datum]]))</f>
        <v>4</v>
      </c>
      <c r="D3043" t="str">
        <f>IF(Tabelle1[[#This Row],[Verdienst]]="","",_xlfn.ISOWEEKNUM(Tabelle1[[#This Row],[Datum]]))</f>
        <v/>
      </c>
      <c r="E3043" s="5">
        <v>48697</v>
      </c>
      <c r="F3043" s="4"/>
      <c r="G3043" s="4"/>
      <c r="I3043" s="6" t="str">
        <f>IF(Tabelle1[[#This Row],[Beginn]]&lt;1,"",IF(OR(Tabelle1[[#This Row],[Beginn]]="Urlaub",Tabelle1[[#This Row],[Beginn]]="Krank",Tabelle1[[#This Row],[Beginn]]="Feiertag"),8/24,Tabelle1[[#This Row],[Ende]]-Tabelle1[[#This Row],[Beginn]]-Tabelle1[[#This Row],[Pause]]))</f>
        <v/>
      </c>
      <c r="J3043" s="2" t="str">
        <f>IF(ISNUMBER(Tabelle1[[#This Row],[Stunde]]),IF(Tabelle1[[#This Row],[Stunde]]&gt;0,Tabelle1[[#This Row],[Stunde]]*$J$1*24,""),"")</f>
        <v/>
      </c>
      <c r="K3043" t="str">
        <f>IF(MOD(Tabelle1[[#This Row],[Datum]],7)=1,SUMIF(Tabelle1[Datum],"&lt;="&amp;Tabelle1[[#This Row],[Datum]],Tabelle1[Betrag]),"")</f>
        <v/>
      </c>
      <c r="L3043" s="6" t="str">
        <f>IF(MOD(Tabelle1[[#This Row],[Datum]],7)=1,SUMIF(Tabelle1[Datum],"&lt;="&amp;Tabelle1[[#This Row],[Datum]],Tabelle1[Stunde]),"")</f>
        <v/>
      </c>
    </row>
    <row r="3044" spans="2:12" hidden="1">
      <c r="B3044">
        <f>IF(Tabelle1[[#This Row],[Datum]]&lt;1,"",YEAR(Tabelle1[[#This Row],[Datum]]))</f>
        <v>2033</v>
      </c>
      <c r="C3044">
        <f>IF(Tabelle1[[#This Row],[Datum]]&lt;1,"",MONTH(Tabelle1[[#This Row],[Datum]]))</f>
        <v>4</v>
      </c>
      <c r="D3044" t="str">
        <f>IF(Tabelle1[[#This Row],[Verdienst]]="","",_xlfn.ISOWEEKNUM(Tabelle1[[#This Row],[Datum]]))</f>
        <v/>
      </c>
      <c r="E3044" s="5">
        <v>48698</v>
      </c>
      <c r="F3044" s="4"/>
      <c r="G3044" s="4"/>
      <c r="I3044" s="6" t="str">
        <f>IF(Tabelle1[[#This Row],[Beginn]]&lt;1,"",IF(OR(Tabelle1[[#This Row],[Beginn]]="Urlaub",Tabelle1[[#This Row],[Beginn]]="Krank",Tabelle1[[#This Row],[Beginn]]="Feiertag"),8/24,Tabelle1[[#This Row],[Ende]]-Tabelle1[[#This Row],[Beginn]]-Tabelle1[[#This Row],[Pause]]))</f>
        <v/>
      </c>
      <c r="J3044" s="2" t="str">
        <f>IF(ISNUMBER(Tabelle1[[#This Row],[Stunde]]),IF(Tabelle1[[#This Row],[Stunde]]&gt;0,Tabelle1[[#This Row],[Stunde]]*$J$1*24,""),"")</f>
        <v/>
      </c>
      <c r="K3044" t="str">
        <f>IF(MOD(Tabelle1[[#This Row],[Datum]],7)=1,SUMIF(Tabelle1[Datum],"&lt;="&amp;Tabelle1[[#This Row],[Datum]],Tabelle1[Betrag]),"")</f>
        <v/>
      </c>
      <c r="L3044" s="6" t="str">
        <f>IF(MOD(Tabelle1[[#This Row],[Datum]],7)=1,SUMIF(Tabelle1[Datum],"&lt;="&amp;Tabelle1[[#This Row],[Datum]],Tabelle1[Stunde]),"")</f>
        <v/>
      </c>
    </row>
    <row r="3045" spans="2:12" hidden="1">
      <c r="B3045">
        <f>IF(Tabelle1[[#This Row],[Datum]]&lt;1,"",YEAR(Tabelle1[[#This Row],[Datum]]))</f>
        <v>2033</v>
      </c>
      <c r="C3045">
        <f>IF(Tabelle1[[#This Row],[Datum]]&lt;1,"",MONTH(Tabelle1[[#This Row],[Datum]]))</f>
        <v>4</v>
      </c>
      <c r="D3045" t="str">
        <f>IF(Tabelle1[[#This Row],[Verdienst]]="","",_xlfn.ISOWEEKNUM(Tabelle1[[#This Row],[Datum]]))</f>
        <v/>
      </c>
      <c r="E3045" s="5">
        <v>48699</v>
      </c>
      <c r="F3045" s="4"/>
      <c r="G3045" s="4"/>
      <c r="I3045" s="6" t="str">
        <f>IF(Tabelle1[[#This Row],[Beginn]]&lt;1,"",IF(OR(Tabelle1[[#This Row],[Beginn]]="Urlaub",Tabelle1[[#This Row],[Beginn]]="Krank",Tabelle1[[#This Row],[Beginn]]="Feiertag"),8/24,Tabelle1[[#This Row],[Ende]]-Tabelle1[[#This Row],[Beginn]]-Tabelle1[[#This Row],[Pause]]))</f>
        <v/>
      </c>
      <c r="J3045" s="2" t="str">
        <f>IF(ISNUMBER(Tabelle1[[#This Row],[Stunde]]),IF(Tabelle1[[#This Row],[Stunde]]&gt;0,Tabelle1[[#This Row],[Stunde]]*$J$1*24,""),"")</f>
        <v/>
      </c>
      <c r="K3045" t="str">
        <f>IF(MOD(Tabelle1[[#This Row],[Datum]],7)=1,SUMIF(Tabelle1[Datum],"&lt;="&amp;Tabelle1[[#This Row],[Datum]],Tabelle1[Betrag]),"")</f>
        <v/>
      </c>
      <c r="L3045" s="6" t="str">
        <f>IF(MOD(Tabelle1[[#This Row],[Datum]],7)=1,SUMIF(Tabelle1[Datum],"&lt;="&amp;Tabelle1[[#This Row],[Datum]],Tabelle1[Stunde]),"")</f>
        <v/>
      </c>
    </row>
    <row r="3046" spans="2:12" hidden="1">
      <c r="B3046">
        <f>IF(Tabelle1[[#This Row],[Datum]]&lt;1,"",YEAR(Tabelle1[[#This Row],[Datum]]))</f>
        <v>2033</v>
      </c>
      <c r="C3046">
        <f>IF(Tabelle1[[#This Row],[Datum]]&lt;1,"",MONTH(Tabelle1[[#This Row],[Datum]]))</f>
        <v>5</v>
      </c>
      <c r="D3046">
        <f>IF(Tabelle1[[#This Row],[Verdienst]]="","",_xlfn.ISOWEEKNUM(Tabelle1[[#This Row],[Datum]]))</f>
        <v>17</v>
      </c>
      <c r="E3046" s="5">
        <v>48700</v>
      </c>
      <c r="F3046" s="4"/>
      <c r="G3046" s="4"/>
      <c r="I3046" s="6" t="str">
        <f>IF(Tabelle1[[#This Row],[Beginn]]&lt;1,"",IF(OR(Tabelle1[[#This Row],[Beginn]]="Urlaub",Tabelle1[[#This Row],[Beginn]]="Krank",Tabelle1[[#This Row],[Beginn]]="Feiertag"),8/24,Tabelle1[[#This Row],[Ende]]-Tabelle1[[#This Row],[Beginn]]-Tabelle1[[#This Row],[Pause]]))</f>
        <v/>
      </c>
      <c r="J3046" s="2" t="str">
        <f>IF(ISNUMBER(Tabelle1[[#This Row],[Stunde]]),IF(Tabelle1[[#This Row],[Stunde]]&gt;0,Tabelle1[[#This Row],[Stunde]]*$J$1*24,""),"")</f>
        <v/>
      </c>
      <c r="K3046">
        <f>IF(MOD(Tabelle1[[#This Row],[Datum]],7)=1,SUMIF(Tabelle1[Datum],"&lt;="&amp;Tabelle1[[#This Row],[Datum]],Tabelle1[Betrag]),"")</f>
        <v>506.55999999999995</v>
      </c>
      <c r="L3046" s="6">
        <f>IF(MOD(Tabelle1[[#This Row],[Datum]],7)=1,SUMIF(Tabelle1[Datum],"&lt;="&amp;Tabelle1[[#This Row],[Datum]],Tabelle1[Stunde]),"")</f>
        <v>1.3333333333333333</v>
      </c>
    </row>
    <row r="3047" spans="2:12" hidden="1">
      <c r="B3047">
        <f>IF(Tabelle1[[#This Row],[Datum]]&lt;1,"",YEAR(Tabelle1[[#This Row],[Datum]]))</f>
        <v>2033</v>
      </c>
      <c r="C3047">
        <f>IF(Tabelle1[[#This Row],[Datum]]&lt;1,"",MONTH(Tabelle1[[#This Row],[Datum]]))</f>
        <v>5</v>
      </c>
      <c r="D3047" t="str">
        <f>IF(Tabelle1[[#This Row],[Verdienst]]="","",_xlfn.ISOWEEKNUM(Tabelle1[[#This Row],[Datum]]))</f>
        <v/>
      </c>
      <c r="E3047" s="5">
        <v>48701</v>
      </c>
      <c r="F3047" s="4"/>
      <c r="G3047" s="4"/>
      <c r="I3047" s="6" t="str">
        <f>IF(Tabelle1[[#This Row],[Beginn]]&lt;1,"",IF(OR(Tabelle1[[#This Row],[Beginn]]="Urlaub",Tabelle1[[#This Row],[Beginn]]="Krank",Tabelle1[[#This Row],[Beginn]]="Feiertag"),8/24,Tabelle1[[#This Row],[Ende]]-Tabelle1[[#This Row],[Beginn]]-Tabelle1[[#This Row],[Pause]]))</f>
        <v/>
      </c>
      <c r="J3047" s="2" t="str">
        <f>IF(ISNUMBER(Tabelle1[[#This Row],[Stunde]]),IF(Tabelle1[[#This Row],[Stunde]]&gt;0,Tabelle1[[#This Row],[Stunde]]*$J$1*24,""),"")</f>
        <v/>
      </c>
      <c r="K3047" t="str">
        <f>IF(MOD(Tabelle1[[#This Row],[Datum]],7)=1,SUMIF(Tabelle1[Datum],"&lt;="&amp;Tabelle1[[#This Row],[Datum]],Tabelle1[Betrag]),"")</f>
        <v/>
      </c>
      <c r="L3047" s="6" t="str">
        <f>IF(MOD(Tabelle1[[#This Row],[Datum]],7)=1,SUMIF(Tabelle1[Datum],"&lt;="&amp;Tabelle1[[#This Row],[Datum]],Tabelle1[Stunde]),"")</f>
        <v/>
      </c>
    </row>
    <row r="3048" spans="2:12" hidden="1">
      <c r="B3048">
        <f>IF(Tabelle1[[#This Row],[Datum]]&lt;1,"",YEAR(Tabelle1[[#This Row],[Datum]]))</f>
        <v>2033</v>
      </c>
      <c r="C3048">
        <f>IF(Tabelle1[[#This Row],[Datum]]&lt;1,"",MONTH(Tabelle1[[#This Row],[Datum]]))</f>
        <v>5</v>
      </c>
      <c r="D3048" t="str">
        <f>IF(Tabelle1[[#This Row],[Verdienst]]="","",_xlfn.ISOWEEKNUM(Tabelle1[[#This Row],[Datum]]))</f>
        <v/>
      </c>
      <c r="E3048" s="5">
        <v>48702</v>
      </c>
      <c r="F3048" s="4"/>
      <c r="G3048" s="4"/>
      <c r="I3048" s="6" t="str">
        <f>IF(Tabelle1[[#This Row],[Beginn]]&lt;1,"",IF(OR(Tabelle1[[#This Row],[Beginn]]="Urlaub",Tabelle1[[#This Row],[Beginn]]="Krank",Tabelle1[[#This Row],[Beginn]]="Feiertag"),8/24,Tabelle1[[#This Row],[Ende]]-Tabelle1[[#This Row],[Beginn]]-Tabelle1[[#This Row],[Pause]]))</f>
        <v/>
      </c>
      <c r="J3048" s="2" t="str">
        <f>IF(ISNUMBER(Tabelle1[[#This Row],[Stunde]]),IF(Tabelle1[[#This Row],[Stunde]]&gt;0,Tabelle1[[#This Row],[Stunde]]*$J$1*24,""),"")</f>
        <v/>
      </c>
      <c r="K3048" t="str">
        <f>IF(MOD(Tabelle1[[#This Row],[Datum]],7)=1,SUMIF(Tabelle1[Datum],"&lt;="&amp;Tabelle1[[#This Row],[Datum]],Tabelle1[Betrag]),"")</f>
        <v/>
      </c>
      <c r="L3048" s="6" t="str">
        <f>IF(MOD(Tabelle1[[#This Row],[Datum]],7)=1,SUMIF(Tabelle1[Datum],"&lt;="&amp;Tabelle1[[#This Row],[Datum]],Tabelle1[Stunde]),"")</f>
        <v/>
      </c>
    </row>
    <row r="3049" spans="2:12" hidden="1">
      <c r="B3049">
        <f>IF(Tabelle1[[#This Row],[Datum]]&lt;1,"",YEAR(Tabelle1[[#This Row],[Datum]]))</f>
        <v>2033</v>
      </c>
      <c r="C3049">
        <f>IF(Tabelle1[[#This Row],[Datum]]&lt;1,"",MONTH(Tabelle1[[#This Row],[Datum]]))</f>
        <v>5</v>
      </c>
      <c r="D3049" t="str">
        <f>IF(Tabelle1[[#This Row],[Verdienst]]="","",_xlfn.ISOWEEKNUM(Tabelle1[[#This Row],[Datum]]))</f>
        <v/>
      </c>
      <c r="E3049" s="5">
        <v>48703</v>
      </c>
      <c r="F3049" s="4"/>
      <c r="G3049" s="4"/>
      <c r="I3049" s="6" t="str">
        <f>IF(Tabelle1[[#This Row],[Beginn]]&lt;1,"",IF(OR(Tabelle1[[#This Row],[Beginn]]="Urlaub",Tabelle1[[#This Row],[Beginn]]="Krank",Tabelle1[[#This Row],[Beginn]]="Feiertag"),8/24,Tabelle1[[#This Row],[Ende]]-Tabelle1[[#This Row],[Beginn]]-Tabelle1[[#This Row],[Pause]]))</f>
        <v/>
      </c>
      <c r="J3049" s="2" t="str">
        <f>IF(ISNUMBER(Tabelle1[[#This Row],[Stunde]]),IF(Tabelle1[[#This Row],[Stunde]]&gt;0,Tabelle1[[#This Row],[Stunde]]*$J$1*24,""),"")</f>
        <v/>
      </c>
      <c r="K3049" t="str">
        <f>IF(MOD(Tabelle1[[#This Row],[Datum]],7)=1,SUMIF(Tabelle1[Datum],"&lt;="&amp;Tabelle1[[#This Row],[Datum]],Tabelle1[Betrag]),"")</f>
        <v/>
      </c>
      <c r="L3049" s="6" t="str">
        <f>IF(MOD(Tabelle1[[#This Row],[Datum]],7)=1,SUMIF(Tabelle1[Datum],"&lt;="&amp;Tabelle1[[#This Row],[Datum]],Tabelle1[Stunde]),"")</f>
        <v/>
      </c>
    </row>
    <row r="3050" spans="2:12" hidden="1">
      <c r="B3050">
        <f>IF(Tabelle1[[#This Row],[Datum]]&lt;1,"",YEAR(Tabelle1[[#This Row],[Datum]]))</f>
        <v>2033</v>
      </c>
      <c r="C3050">
        <f>IF(Tabelle1[[#This Row],[Datum]]&lt;1,"",MONTH(Tabelle1[[#This Row],[Datum]]))</f>
        <v>5</v>
      </c>
      <c r="D3050" t="str">
        <f>IF(Tabelle1[[#This Row],[Verdienst]]="","",_xlfn.ISOWEEKNUM(Tabelle1[[#This Row],[Datum]]))</f>
        <v/>
      </c>
      <c r="E3050" s="5">
        <v>48704</v>
      </c>
      <c r="F3050" s="4"/>
      <c r="G3050" s="4"/>
      <c r="I3050" s="6" t="str">
        <f>IF(Tabelle1[[#This Row],[Beginn]]&lt;1,"",IF(OR(Tabelle1[[#This Row],[Beginn]]="Urlaub",Tabelle1[[#This Row],[Beginn]]="Krank",Tabelle1[[#This Row],[Beginn]]="Feiertag"),8/24,Tabelle1[[#This Row],[Ende]]-Tabelle1[[#This Row],[Beginn]]-Tabelle1[[#This Row],[Pause]]))</f>
        <v/>
      </c>
      <c r="J3050" s="2" t="str">
        <f>IF(ISNUMBER(Tabelle1[[#This Row],[Stunde]]),IF(Tabelle1[[#This Row],[Stunde]]&gt;0,Tabelle1[[#This Row],[Stunde]]*$J$1*24,""),"")</f>
        <v/>
      </c>
      <c r="K3050" t="str">
        <f>IF(MOD(Tabelle1[[#This Row],[Datum]],7)=1,SUMIF(Tabelle1[Datum],"&lt;="&amp;Tabelle1[[#This Row],[Datum]],Tabelle1[Betrag]),"")</f>
        <v/>
      </c>
      <c r="L3050" s="6" t="str">
        <f>IF(MOD(Tabelle1[[#This Row],[Datum]],7)=1,SUMIF(Tabelle1[Datum],"&lt;="&amp;Tabelle1[[#This Row],[Datum]],Tabelle1[Stunde]),"")</f>
        <v/>
      </c>
    </row>
    <row r="3051" spans="2:12" hidden="1">
      <c r="B3051">
        <f>IF(Tabelle1[[#This Row],[Datum]]&lt;1,"",YEAR(Tabelle1[[#This Row],[Datum]]))</f>
        <v>2033</v>
      </c>
      <c r="C3051">
        <f>IF(Tabelle1[[#This Row],[Datum]]&lt;1,"",MONTH(Tabelle1[[#This Row],[Datum]]))</f>
        <v>5</v>
      </c>
      <c r="D3051" t="str">
        <f>IF(Tabelle1[[#This Row],[Verdienst]]="","",_xlfn.ISOWEEKNUM(Tabelle1[[#This Row],[Datum]]))</f>
        <v/>
      </c>
      <c r="E3051" s="5">
        <v>48705</v>
      </c>
      <c r="F3051" s="4"/>
      <c r="G3051" s="4"/>
      <c r="I3051" s="6" t="str">
        <f>IF(Tabelle1[[#This Row],[Beginn]]&lt;1,"",IF(OR(Tabelle1[[#This Row],[Beginn]]="Urlaub",Tabelle1[[#This Row],[Beginn]]="Krank",Tabelle1[[#This Row],[Beginn]]="Feiertag"),8/24,Tabelle1[[#This Row],[Ende]]-Tabelle1[[#This Row],[Beginn]]-Tabelle1[[#This Row],[Pause]]))</f>
        <v/>
      </c>
      <c r="J3051" s="2" t="str">
        <f>IF(ISNUMBER(Tabelle1[[#This Row],[Stunde]]),IF(Tabelle1[[#This Row],[Stunde]]&gt;0,Tabelle1[[#This Row],[Stunde]]*$J$1*24,""),"")</f>
        <v/>
      </c>
      <c r="K3051" t="str">
        <f>IF(MOD(Tabelle1[[#This Row],[Datum]],7)=1,SUMIF(Tabelle1[Datum],"&lt;="&amp;Tabelle1[[#This Row],[Datum]],Tabelle1[Betrag]),"")</f>
        <v/>
      </c>
      <c r="L3051" s="6" t="str">
        <f>IF(MOD(Tabelle1[[#This Row],[Datum]],7)=1,SUMIF(Tabelle1[Datum],"&lt;="&amp;Tabelle1[[#This Row],[Datum]],Tabelle1[Stunde]),"")</f>
        <v/>
      </c>
    </row>
    <row r="3052" spans="2:12" hidden="1">
      <c r="B3052">
        <f>IF(Tabelle1[[#This Row],[Datum]]&lt;1,"",YEAR(Tabelle1[[#This Row],[Datum]]))</f>
        <v>2033</v>
      </c>
      <c r="C3052">
        <f>IF(Tabelle1[[#This Row],[Datum]]&lt;1,"",MONTH(Tabelle1[[#This Row],[Datum]]))</f>
        <v>5</v>
      </c>
      <c r="D3052" t="str">
        <f>IF(Tabelle1[[#This Row],[Verdienst]]="","",_xlfn.ISOWEEKNUM(Tabelle1[[#This Row],[Datum]]))</f>
        <v/>
      </c>
      <c r="E3052" s="5">
        <v>48706</v>
      </c>
      <c r="F3052" s="4"/>
      <c r="G3052" s="4"/>
      <c r="I3052" s="6" t="str">
        <f>IF(Tabelle1[[#This Row],[Beginn]]&lt;1,"",IF(OR(Tabelle1[[#This Row],[Beginn]]="Urlaub",Tabelle1[[#This Row],[Beginn]]="Krank",Tabelle1[[#This Row],[Beginn]]="Feiertag"),8/24,Tabelle1[[#This Row],[Ende]]-Tabelle1[[#This Row],[Beginn]]-Tabelle1[[#This Row],[Pause]]))</f>
        <v/>
      </c>
      <c r="J3052" s="2" t="str">
        <f>IF(ISNUMBER(Tabelle1[[#This Row],[Stunde]]),IF(Tabelle1[[#This Row],[Stunde]]&gt;0,Tabelle1[[#This Row],[Stunde]]*$J$1*24,""),"")</f>
        <v/>
      </c>
      <c r="K3052" t="str">
        <f>IF(MOD(Tabelle1[[#This Row],[Datum]],7)=1,SUMIF(Tabelle1[Datum],"&lt;="&amp;Tabelle1[[#This Row],[Datum]],Tabelle1[Betrag]),"")</f>
        <v/>
      </c>
      <c r="L3052" s="6" t="str">
        <f>IF(MOD(Tabelle1[[#This Row],[Datum]],7)=1,SUMIF(Tabelle1[Datum],"&lt;="&amp;Tabelle1[[#This Row],[Datum]],Tabelle1[Stunde]),"")</f>
        <v/>
      </c>
    </row>
    <row r="3053" spans="2:12" hidden="1">
      <c r="B3053">
        <f>IF(Tabelle1[[#This Row],[Datum]]&lt;1,"",YEAR(Tabelle1[[#This Row],[Datum]]))</f>
        <v>2033</v>
      </c>
      <c r="C3053">
        <f>IF(Tabelle1[[#This Row],[Datum]]&lt;1,"",MONTH(Tabelle1[[#This Row],[Datum]]))</f>
        <v>5</v>
      </c>
      <c r="D3053">
        <f>IF(Tabelle1[[#This Row],[Verdienst]]="","",_xlfn.ISOWEEKNUM(Tabelle1[[#This Row],[Datum]]))</f>
        <v>18</v>
      </c>
      <c r="E3053" s="5">
        <v>48707</v>
      </c>
      <c r="F3053" s="4"/>
      <c r="G3053" s="4"/>
      <c r="I3053" s="6" t="str">
        <f>IF(Tabelle1[[#This Row],[Beginn]]&lt;1,"",IF(OR(Tabelle1[[#This Row],[Beginn]]="Urlaub",Tabelle1[[#This Row],[Beginn]]="Krank",Tabelle1[[#This Row],[Beginn]]="Feiertag"),8/24,Tabelle1[[#This Row],[Ende]]-Tabelle1[[#This Row],[Beginn]]-Tabelle1[[#This Row],[Pause]]))</f>
        <v/>
      </c>
      <c r="J3053" s="2" t="str">
        <f>IF(ISNUMBER(Tabelle1[[#This Row],[Stunde]]),IF(Tabelle1[[#This Row],[Stunde]]&gt;0,Tabelle1[[#This Row],[Stunde]]*$J$1*24,""),"")</f>
        <v/>
      </c>
      <c r="K3053">
        <f>IF(MOD(Tabelle1[[#This Row],[Datum]],7)=1,SUMIF(Tabelle1[Datum],"&lt;="&amp;Tabelle1[[#This Row],[Datum]],Tabelle1[Betrag]),"")</f>
        <v>506.55999999999995</v>
      </c>
      <c r="L3053" s="6">
        <f>IF(MOD(Tabelle1[[#This Row],[Datum]],7)=1,SUMIF(Tabelle1[Datum],"&lt;="&amp;Tabelle1[[#This Row],[Datum]],Tabelle1[Stunde]),"")</f>
        <v>1.3333333333333333</v>
      </c>
    </row>
    <row r="3054" spans="2:12" hidden="1">
      <c r="B3054">
        <f>IF(Tabelle1[[#This Row],[Datum]]&lt;1,"",YEAR(Tabelle1[[#This Row],[Datum]]))</f>
        <v>2033</v>
      </c>
      <c r="C3054">
        <f>IF(Tabelle1[[#This Row],[Datum]]&lt;1,"",MONTH(Tabelle1[[#This Row],[Datum]]))</f>
        <v>5</v>
      </c>
      <c r="D3054" t="str">
        <f>IF(Tabelle1[[#This Row],[Verdienst]]="","",_xlfn.ISOWEEKNUM(Tabelle1[[#This Row],[Datum]]))</f>
        <v/>
      </c>
      <c r="E3054" s="5">
        <v>48708</v>
      </c>
      <c r="F3054" s="4"/>
      <c r="G3054" s="4"/>
      <c r="I3054" s="6" t="str">
        <f>IF(Tabelle1[[#This Row],[Beginn]]&lt;1,"",IF(OR(Tabelle1[[#This Row],[Beginn]]="Urlaub",Tabelle1[[#This Row],[Beginn]]="Krank",Tabelle1[[#This Row],[Beginn]]="Feiertag"),8/24,Tabelle1[[#This Row],[Ende]]-Tabelle1[[#This Row],[Beginn]]-Tabelle1[[#This Row],[Pause]]))</f>
        <v/>
      </c>
      <c r="J3054" s="2" t="str">
        <f>IF(ISNUMBER(Tabelle1[[#This Row],[Stunde]]),IF(Tabelle1[[#This Row],[Stunde]]&gt;0,Tabelle1[[#This Row],[Stunde]]*$J$1*24,""),"")</f>
        <v/>
      </c>
      <c r="K3054" t="str">
        <f>IF(MOD(Tabelle1[[#This Row],[Datum]],7)=1,SUMIF(Tabelle1[Datum],"&lt;="&amp;Tabelle1[[#This Row],[Datum]],Tabelle1[Betrag]),"")</f>
        <v/>
      </c>
      <c r="L3054" s="6" t="str">
        <f>IF(MOD(Tabelle1[[#This Row],[Datum]],7)=1,SUMIF(Tabelle1[Datum],"&lt;="&amp;Tabelle1[[#This Row],[Datum]],Tabelle1[Stunde]),"")</f>
        <v/>
      </c>
    </row>
    <row r="3055" spans="2:12" hidden="1">
      <c r="B3055">
        <f>IF(Tabelle1[[#This Row],[Datum]]&lt;1,"",YEAR(Tabelle1[[#This Row],[Datum]]))</f>
        <v>2033</v>
      </c>
      <c r="C3055">
        <f>IF(Tabelle1[[#This Row],[Datum]]&lt;1,"",MONTH(Tabelle1[[#This Row],[Datum]]))</f>
        <v>5</v>
      </c>
      <c r="D3055" t="str">
        <f>IF(Tabelle1[[#This Row],[Verdienst]]="","",_xlfn.ISOWEEKNUM(Tabelle1[[#This Row],[Datum]]))</f>
        <v/>
      </c>
      <c r="E3055" s="5">
        <v>48709</v>
      </c>
      <c r="F3055" s="4"/>
      <c r="G3055" s="4"/>
      <c r="I3055" s="6" t="str">
        <f>IF(Tabelle1[[#This Row],[Beginn]]&lt;1,"",IF(OR(Tabelle1[[#This Row],[Beginn]]="Urlaub",Tabelle1[[#This Row],[Beginn]]="Krank",Tabelle1[[#This Row],[Beginn]]="Feiertag"),8/24,Tabelle1[[#This Row],[Ende]]-Tabelle1[[#This Row],[Beginn]]-Tabelle1[[#This Row],[Pause]]))</f>
        <v/>
      </c>
      <c r="J3055" s="2" t="str">
        <f>IF(ISNUMBER(Tabelle1[[#This Row],[Stunde]]),IF(Tabelle1[[#This Row],[Stunde]]&gt;0,Tabelle1[[#This Row],[Stunde]]*$J$1*24,""),"")</f>
        <v/>
      </c>
      <c r="K3055" t="str">
        <f>IF(MOD(Tabelle1[[#This Row],[Datum]],7)=1,SUMIF(Tabelle1[Datum],"&lt;="&amp;Tabelle1[[#This Row],[Datum]],Tabelle1[Betrag]),"")</f>
        <v/>
      </c>
      <c r="L3055" s="6" t="str">
        <f>IF(MOD(Tabelle1[[#This Row],[Datum]],7)=1,SUMIF(Tabelle1[Datum],"&lt;="&amp;Tabelle1[[#This Row],[Datum]],Tabelle1[Stunde]),"")</f>
        <v/>
      </c>
    </row>
    <row r="3056" spans="2:12" hidden="1">
      <c r="B3056">
        <f>IF(Tabelle1[[#This Row],[Datum]]&lt;1,"",YEAR(Tabelle1[[#This Row],[Datum]]))</f>
        <v>2033</v>
      </c>
      <c r="C3056">
        <f>IF(Tabelle1[[#This Row],[Datum]]&lt;1,"",MONTH(Tabelle1[[#This Row],[Datum]]))</f>
        <v>5</v>
      </c>
      <c r="D3056" t="str">
        <f>IF(Tabelle1[[#This Row],[Verdienst]]="","",_xlfn.ISOWEEKNUM(Tabelle1[[#This Row],[Datum]]))</f>
        <v/>
      </c>
      <c r="E3056" s="5">
        <v>48710</v>
      </c>
      <c r="F3056" s="4"/>
      <c r="G3056" s="4"/>
      <c r="I3056" s="6" t="str">
        <f>IF(Tabelle1[[#This Row],[Beginn]]&lt;1,"",IF(OR(Tabelle1[[#This Row],[Beginn]]="Urlaub",Tabelle1[[#This Row],[Beginn]]="Krank",Tabelle1[[#This Row],[Beginn]]="Feiertag"),8/24,Tabelle1[[#This Row],[Ende]]-Tabelle1[[#This Row],[Beginn]]-Tabelle1[[#This Row],[Pause]]))</f>
        <v/>
      </c>
      <c r="J3056" s="2" t="str">
        <f>IF(ISNUMBER(Tabelle1[[#This Row],[Stunde]]),IF(Tabelle1[[#This Row],[Stunde]]&gt;0,Tabelle1[[#This Row],[Stunde]]*$J$1*24,""),"")</f>
        <v/>
      </c>
      <c r="K3056" t="str">
        <f>IF(MOD(Tabelle1[[#This Row],[Datum]],7)=1,SUMIF(Tabelle1[Datum],"&lt;="&amp;Tabelle1[[#This Row],[Datum]],Tabelle1[Betrag]),"")</f>
        <v/>
      </c>
      <c r="L3056" s="6" t="str">
        <f>IF(MOD(Tabelle1[[#This Row],[Datum]],7)=1,SUMIF(Tabelle1[Datum],"&lt;="&amp;Tabelle1[[#This Row],[Datum]],Tabelle1[Stunde]),"")</f>
        <v/>
      </c>
    </row>
    <row r="3057" spans="2:12" hidden="1">
      <c r="B3057">
        <f>IF(Tabelle1[[#This Row],[Datum]]&lt;1,"",YEAR(Tabelle1[[#This Row],[Datum]]))</f>
        <v>2033</v>
      </c>
      <c r="C3057">
        <f>IF(Tabelle1[[#This Row],[Datum]]&lt;1,"",MONTH(Tabelle1[[#This Row],[Datum]]))</f>
        <v>5</v>
      </c>
      <c r="D3057" t="str">
        <f>IF(Tabelle1[[#This Row],[Verdienst]]="","",_xlfn.ISOWEEKNUM(Tabelle1[[#This Row],[Datum]]))</f>
        <v/>
      </c>
      <c r="E3057" s="5">
        <v>48711</v>
      </c>
      <c r="F3057" s="4"/>
      <c r="G3057" s="4"/>
      <c r="I3057" s="6" t="str">
        <f>IF(Tabelle1[[#This Row],[Beginn]]&lt;1,"",IF(OR(Tabelle1[[#This Row],[Beginn]]="Urlaub",Tabelle1[[#This Row],[Beginn]]="Krank",Tabelle1[[#This Row],[Beginn]]="Feiertag"),8/24,Tabelle1[[#This Row],[Ende]]-Tabelle1[[#This Row],[Beginn]]-Tabelle1[[#This Row],[Pause]]))</f>
        <v/>
      </c>
      <c r="J3057" s="2" t="str">
        <f>IF(ISNUMBER(Tabelle1[[#This Row],[Stunde]]),IF(Tabelle1[[#This Row],[Stunde]]&gt;0,Tabelle1[[#This Row],[Stunde]]*$J$1*24,""),"")</f>
        <v/>
      </c>
      <c r="K3057" t="str">
        <f>IF(MOD(Tabelle1[[#This Row],[Datum]],7)=1,SUMIF(Tabelle1[Datum],"&lt;="&amp;Tabelle1[[#This Row],[Datum]],Tabelle1[Betrag]),"")</f>
        <v/>
      </c>
      <c r="L3057" s="6" t="str">
        <f>IF(MOD(Tabelle1[[#This Row],[Datum]],7)=1,SUMIF(Tabelle1[Datum],"&lt;="&amp;Tabelle1[[#This Row],[Datum]],Tabelle1[Stunde]),"")</f>
        <v/>
      </c>
    </row>
    <row r="3058" spans="2:12" hidden="1">
      <c r="B3058">
        <f>IF(Tabelle1[[#This Row],[Datum]]&lt;1,"",YEAR(Tabelle1[[#This Row],[Datum]]))</f>
        <v>2033</v>
      </c>
      <c r="C3058">
        <f>IF(Tabelle1[[#This Row],[Datum]]&lt;1,"",MONTH(Tabelle1[[#This Row],[Datum]]))</f>
        <v>5</v>
      </c>
      <c r="D3058" t="str">
        <f>IF(Tabelle1[[#This Row],[Verdienst]]="","",_xlfn.ISOWEEKNUM(Tabelle1[[#This Row],[Datum]]))</f>
        <v/>
      </c>
      <c r="E3058" s="5">
        <v>48712</v>
      </c>
      <c r="F3058" s="4"/>
      <c r="G3058" s="4"/>
      <c r="I3058" s="6" t="str">
        <f>IF(Tabelle1[[#This Row],[Beginn]]&lt;1,"",IF(OR(Tabelle1[[#This Row],[Beginn]]="Urlaub",Tabelle1[[#This Row],[Beginn]]="Krank",Tabelle1[[#This Row],[Beginn]]="Feiertag"),8/24,Tabelle1[[#This Row],[Ende]]-Tabelle1[[#This Row],[Beginn]]-Tabelle1[[#This Row],[Pause]]))</f>
        <v/>
      </c>
      <c r="J3058" s="2" t="str">
        <f>IF(ISNUMBER(Tabelle1[[#This Row],[Stunde]]),IF(Tabelle1[[#This Row],[Stunde]]&gt;0,Tabelle1[[#This Row],[Stunde]]*$J$1*24,""),"")</f>
        <v/>
      </c>
      <c r="K3058" t="str">
        <f>IF(MOD(Tabelle1[[#This Row],[Datum]],7)=1,SUMIF(Tabelle1[Datum],"&lt;="&amp;Tabelle1[[#This Row],[Datum]],Tabelle1[Betrag]),"")</f>
        <v/>
      </c>
      <c r="L3058" s="6" t="str">
        <f>IF(MOD(Tabelle1[[#This Row],[Datum]],7)=1,SUMIF(Tabelle1[Datum],"&lt;="&amp;Tabelle1[[#This Row],[Datum]],Tabelle1[Stunde]),"")</f>
        <v/>
      </c>
    </row>
    <row r="3059" spans="2:12" hidden="1">
      <c r="B3059">
        <f>IF(Tabelle1[[#This Row],[Datum]]&lt;1,"",YEAR(Tabelle1[[#This Row],[Datum]]))</f>
        <v>2033</v>
      </c>
      <c r="C3059">
        <f>IF(Tabelle1[[#This Row],[Datum]]&lt;1,"",MONTH(Tabelle1[[#This Row],[Datum]]))</f>
        <v>5</v>
      </c>
      <c r="D3059" t="str">
        <f>IF(Tabelle1[[#This Row],[Verdienst]]="","",_xlfn.ISOWEEKNUM(Tabelle1[[#This Row],[Datum]]))</f>
        <v/>
      </c>
      <c r="E3059" s="5">
        <v>48713</v>
      </c>
      <c r="F3059" s="4"/>
      <c r="G3059" s="4"/>
      <c r="I3059" s="6" t="str">
        <f>IF(Tabelle1[[#This Row],[Beginn]]&lt;1,"",IF(OR(Tabelle1[[#This Row],[Beginn]]="Urlaub",Tabelle1[[#This Row],[Beginn]]="Krank",Tabelle1[[#This Row],[Beginn]]="Feiertag"),8/24,Tabelle1[[#This Row],[Ende]]-Tabelle1[[#This Row],[Beginn]]-Tabelle1[[#This Row],[Pause]]))</f>
        <v/>
      </c>
      <c r="J3059" s="2" t="str">
        <f>IF(ISNUMBER(Tabelle1[[#This Row],[Stunde]]),IF(Tabelle1[[#This Row],[Stunde]]&gt;0,Tabelle1[[#This Row],[Stunde]]*$J$1*24,""),"")</f>
        <v/>
      </c>
      <c r="K3059" t="str">
        <f>IF(MOD(Tabelle1[[#This Row],[Datum]],7)=1,SUMIF(Tabelle1[Datum],"&lt;="&amp;Tabelle1[[#This Row],[Datum]],Tabelle1[Betrag]),"")</f>
        <v/>
      </c>
      <c r="L3059" s="6" t="str">
        <f>IF(MOD(Tabelle1[[#This Row],[Datum]],7)=1,SUMIF(Tabelle1[Datum],"&lt;="&amp;Tabelle1[[#This Row],[Datum]],Tabelle1[Stunde]),"")</f>
        <v/>
      </c>
    </row>
    <row r="3060" spans="2:12" hidden="1">
      <c r="B3060">
        <f>IF(Tabelle1[[#This Row],[Datum]]&lt;1,"",YEAR(Tabelle1[[#This Row],[Datum]]))</f>
        <v>2033</v>
      </c>
      <c r="C3060">
        <f>IF(Tabelle1[[#This Row],[Datum]]&lt;1,"",MONTH(Tabelle1[[#This Row],[Datum]]))</f>
        <v>5</v>
      </c>
      <c r="D3060">
        <f>IF(Tabelle1[[#This Row],[Verdienst]]="","",_xlfn.ISOWEEKNUM(Tabelle1[[#This Row],[Datum]]))</f>
        <v>19</v>
      </c>
      <c r="E3060" s="5">
        <v>48714</v>
      </c>
      <c r="F3060" s="4"/>
      <c r="G3060" s="4"/>
      <c r="I3060" s="6" t="str">
        <f>IF(Tabelle1[[#This Row],[Beginn]]&lt;1,"",IF(OR(Tabelle1[[#This Row],[Beginn]]="Urlaub",Tabelle1[[#This Row],[Beginn]]="Krank",Tabelle1[[#This Row],[Beginn]]="Feiertag"),8/24,Tabelle1[[#This Row],[Ende]]-Tabelle1[[#This Row],[Beginn]]-Tabelle1[[#This Row],[Pause]]))</f>
        <v/>
      </c>
      <c r="J3060" s="2" t="str">
        <f>IF(ISNUMBER(Tabelle1[[#This Row],[Stunde]]),IF(Tabelle1[[#This Row],[Stunde]]&gt;0,Tabelle1[[#This Row],[Stunde]]*$J$1*24,""),"")</f>
        <v/>
      </c>
      <c r="K3060">
        <f>IF(MOD(Tabelle1[[#This Row],[Datum]],7)=1,SUMIF(Tabelle1[Datum],"&lt;="&amp;Tabelle1[[#This Row],[Datum]],Tabelle1[Betrag]),"")</f>
        <v>506.55999999999995</v>
      </c>
      <c r="L3060" s="6">
        <f>IF(MOD(Tabelle1[[#This Row],[Datum]],7)=1,SUMIF(Tabelle1[Datum],"&lt;="&amp;Tabelle1[[#This Row],[Datum]],Tabelle1[Stunde]),"")</f>
        <v>1.3333333333333333</v>
      </c>
    </row>
    <row r="3061" spans="2:12" hidden="1">
      <c r="B3061">
        <f>IF(Tabelle1[[#This Row],[Datum]]&lt;1,"",YEAR(Tabelle1[[#This Row],[Datum]]))</f>
        <v>2033</v>
      </c>
      <c r="C3061">
        <f>IF(Tabelle1[[#This Row],[Datum]]&lt;1,"",MONTH(Tabelle1[[#This Row],[Datum]]))</f>
        <v>5</v>
      </c>
      <c r="D3061" t="str">
        <f>IF(Tabelle1[[#This Row],[Verdienst]]="","",_xlfn.ISOWEEKNUM(Tabelle1[[#This Row],[Datum]]))</f>
        <v/>
      </c>
      <c r="E3061" s="5">
        <v>48715</v>
      </c>
      <c r="F3061" s="4"/>
      <c r="G3061" s="4"/>
      <c r="I3061" s="6" t="str">
        <f>IF(Tabelle1[[#This Row],[Beginn]]&lt;1,"",IF(OR(Tabelle1[[#This Row],[Beginn]]="Urlaub",Tabelle1[[#This Row],[Beginn]]="Krank",Tabelle1[[#This Row],[Beginn]]="Feiertag"),8/24,Tabelle1[[#This Row],[Ende]]-Tabelle1[[#This Row],[Beginn]]-Tabelle1[[#This Row],[Pause]]))</f>
        <v/>
      </c>
      <c r="J3061" s="2" t="str">
        <f>IF(ISNUMBER(Tabelle1[[#This Row],[Stunde]]),IF(Tabelle1[[#This Row],[Stunde]]&gt;0,Tabelle1[[#This Row],[Stunde]]*$J$1*24,""),"")</f>
        <v/>
      </c>
      <c r="K3061" t="str">
        <f>IF(MOD(Tabelle1[[#This Row],[Datum]],7)=1,SUMIF(Tabelle1[Datum],"&lt;="&amp;Tabelle1[[#This Row],[Datum]],Tabelle1[Betrag]),"")</f>
        <v/>
      </c>
      <c r="L3061" s="6" t="str">
        <f>IF(MOD(Tabelle1[[#This Row],[Datum]],7)=1,SUMIF(Tabelle1[Datum],"&lt;="&amp;Tabelle1[[#This Row],[Datum]],Tabelle1[Stunde]),"")</f>
        <v/>
      </c>
    </row>
    <row r="3062" spans="2:12" hidden="1">
      <c r="B3062">
        <f>IF(Tabelle1[[#This Row],[Datum]]&lt;1,"",YEAR(Tabelle1[[#This Row],[Datum]]))</f>
        <v>2033</v>
      </c>
      <c r="C3062">
        <f>IF(Tabelle1[[#This Row],[Datum]]&lt;1,"",MONTH(Tabelle1[[#This Row],[Datum]]))</f>
        <v>5</v>
      </c>
      <c r="D3062" t="str">
        <f>IF(Tabelle1[[#This Row],[Verdienst]]="","",_xlfn.ISOWEEKNUM(Tabelle1[[#This Row],[Datum]]))</f>
        <v/>
      </c>
      <c r="E3062" s="5">
        <v>48716</v>
      </c>
      <c r="F3062" s="4"/>
      <c r="G3062" s="4"/>
      <c r="I3062" s="6" t="str">
        <f>IF(Tabelle1[[#This Row],[Beginn]]&lt;1,"",IF(OR(Tabelle1[[#This Row],[Beginn]]="Urlaub",Tabelle1[[#This Row],[Beginn]]="Krank",Tabelle1[[#This Row],[Beginn]]="Feiertag"),8/24,Tabelle1[[#This Row],[Ende]]-Tabelle1[[#This Row],[Beginn]]-Tabelle1[[#This Row],[Pause]]))</f>
        <v/>
      </c>
      <c r="J3062" s="2" t="str">
        <f>IF(ISNUMBER(Tabelle1[[#This Row],[Stunde]]),IF(Tabelle1[[#This Row],[Stunde]]&gt;0,Tabelle1[[#This Row],[Stunde]]*$J$1*24,""),"")</f>
        <v/>
      </c>
      <c r="K3062" t="str">
        <f>IF(MOD(Tabelle1[[#This Row],[Datum]],7)=1,SUMIF(Tabelle1[Datum],"&lt;="&amp;Tabelle1[[#This Row],[Datum]],Tabelle1[Betrag]),"")</f>
        <v/>
      </c>
      <c r="L3062" s="6" t="str">
        <f>IF(MOD(Tabelle1[[#This Row],[Datum]],7)=1,SUMIF(Tabelle1[Datum],"&lt;="&amp;Tabelle1[[#This Row],[Datum]],Tabelle1[Stunde]),"")</f>
        <v/>
      </c>
    </row>
    <row r="3063" spans="2:12" hidden="1">
      <c r="B3063">
        <f>IF(Tabelle1[[#This Row],[Datum]]&lt;1,"",YEAR(Tabelle1[[#This Row],[Datum]]))</f>
        <v>2033</v>
      </c>
      <c r="C3063">
        <f>IF(Tabelle1[[#This Row],[Datum]]&lt;1,"",MONTH(Tabelle1[[#This Row],[Datum]]))</f>
        <v>5</v>
      </c>
      <c r="D3063" t="str">
        <f>IF(Tabelle1[[#This Row],[Verdienst]]="","",_xlfn.ISOWEEKNUM(Tabelle1[[#This Row],[Datum]]))</f>
        <v/>
      </c>
      <c r="E3063" s="5">
        <v>48717</v>
      </c>
      <c r="F3063" s="4"/>
      <c r="G3063" s="4"/>
      <c r="I3063" s="6" t="str">
        <f>IF(Tabelle1[[#This Row],[Beginn]]&lt;1,"",IF(OR(Tabelle1[[#This Row],[Beginn]]="Urlaub",Tabelle1[[#This Row],[Beginn]]="Krank",Tabelle1[[#This Row],[Beginn]]="Feiertag"),8/24,Tabelle1[[#This Row],[Ende]]-Tabelle1[[#This Row],[Beginn]]-Tabelle1[[#This Row],[Pause]]))</f>
        <v/>
      </c>
      <c r="J3063" s="2" t="str">
        <f>IF(ISNUMBER(Tabelle1[[#This Row],[Stunde]]),IF(Tabelle1[[#This Row],[Stunde]]&gt;0,Tabelle1[[#This Row],[Stunde]]*$J$1*24,""),"")</f>
        <v/>
      </c>
      <c r="K3063" t="str">
        <f>IF(MOD(Tabelle1[[#This Row],[Datum]],7)=1,SUMIF(Tabelle1[Datum],"&lt;="&amp;Tabelle1[[#This Row],[Datum]],Tabelle1[Betrag]),"")</f>
        <v/>
      </c>
      <c r="L3063" s="6" t="str">
        <f>IF(MOD(Tabelle1[[#This Row],[Datum]],7)=1,SUMIF(Tabelle1[Datum],"&lt;="&amp;Tabelle1[[#This Row],[Datum]],Tabelle1[Stunde]),"")</f>
        <v/>
      </c>
    </row>
    <row r="3064" spans="2:12" hidden="1">
      <c r="B3064">
        <f>IF(Tabelle1[[#This Row],[Datum]]&lt;1,"",YEAR(Tabelle1[[#This Row],[Datum]]))</f>
        <v>2033</v>
      </c>
      <c r="C3064">
        <f>IF(Tabelle1[[#This Row],[Datum]]&lt;1,"",MONTH(Tabelle1[[#This Row],[Datum]]))</f>
        <v>5</v>
      </c>
      <c r="D3064" t="str">
        <f>IF(Tabelle1[[#This Row],[Verdienst]]="","",_xlfn.ISOWEEKNUM(Tabelle1[[#This Row],[Datum]]))</f>
        <v/>
      </c>
      <c r="E3064" s="5">
        <v>48718</v>
      </c>
      <c r="F3064" s="4"/>
      <c r="G3064" s="4"/>
      <c r="I3064" s="6" t="str">
        <f>IF(Tabelle1[[#This Row],[Beginn]]&lt;1,"",IF(OR(Tabelle1[[#This Row],[Beginn]]="Urlaub",Tabelle1[[#This Row],[Beginn]]="Krank",Tabelle1[[#This Row],[Beginn]]="Feiertag"),8/24,Tabelle1[[#This Row],[Ende]]-Tabelle1[[#This Row],[Beginn]]-Tabelle1[[#This Row],[Pause]]))</f>
        <v/>
      </c>
      <c r="J3064" s="2" t="str">
        <f>IF(ISNUMBER(Tabelle1[[#This Row],[Stunde]]),IF(Tabelle1[[#This Row],[Stunde]]&gt;0,Tabelle1[[#This Row],[Stunde]]*$J$1*24,""),"")</f>
        <v/>
      </c>
      <c r="K3064" t="str">
        <f>IF(MOD(Tabelle1[[#This Row],[Datum]],7)=1,SUMIF(Tabelle1[Datum],"&lt;="&amp;Tabelle1[[#This Row],[Datum]],Tabelle1[Betrag]),"")</f>
        <v/>
      </c>
      <c r="L3064" s="6" t="str">
        <f>IF(MOD(Tabelle1[[#This Row],[Datum]],7)=1,SUMIF(Tabelle1[Datum],"&lt;="&amp;Tabelle1[[#This Row],[Datum]],Tabelle1[Stunde]),"")</f>
        <v/>
      </c>
    </row>
    <row r="3065" spans="2:12" hidden="1">
      <c r="B3065">
        <f>IF(Tabelle1[[#This Row],[Datum]]&lt;1,"",YEAR(Tabelle1[[#This Row],[Datum]]))</f>
        <v>2033</v>
      </c>
      <c r="C3065">
        <f>IF(Tabelle1[[#This Row],[Datum]]&lt;1,"",MONTH(Tabelle1[[#This Row],[Datum]]))</f>
        <v>5</v>
      </c>
      <c r="D3065" t="str">
        <f>IF(Tabelle1[[#This Row],[Verdienst]]="","",_xlfn.ISOWEEKNUM(Tabelle1[[#This Row],[Datum]]))</f>
        <v/>
      </c>
      <c r="E3065" s="5">
        <v>48719</v>
      </c>
      <c r="F3065" s="4"/>
      <c r="G3065" s="4"/>
      <c r="I3065" s="6" t="str">
        <f>IF(Tabelle1[[#This Row],[Beginn]]&lt;1,"",IF(OR(Tabelle1[[#This Row],[Beginn]]="Urlaub",Tabelle1[[#This Row],[Beginn]]="Krank",Tabelle1[[#This Row],[Beginn]]="Feiertag"),8/24,Tabelle1[[#This Row],[Ende]]-Tabelle1[[#This Row],[Beginn]]-Tabelle1[[#This Row],[Pause]]))</f>
        <v/>
      </c>
      <c r="J3065" s="2" t="str">
        <f>IF(ISNUMBER(Tabelle1[[#This Row],[Stunde]]),IF(Tabelle1[[#This Row],[Stunde]]&gt;0,Tabelle1[[#This Row],[Stunde]]*$J$1*24,""),"")</f>
        <v/>
      </c>
      <c r="K3065" t="str">
        <f>IF(MOD(Tabelle1[[#This Row],[Datum]],7)=1,SUMIF(Tabelle1[Datum],"&lt;="&amp;Tabelle1[[#This Row],[Datum]],Tabelle1[Betrag]),"")</f>
        <v/>
      </c>
      <c r="L3065" s="6" t="str">
        <f>IF(MOD(Tabelle1[[#This Row],[Datum]],7)=1,SUMIF(Tabelle1[Datum],"&lt;="&amp;Tabelle1[[#This Row],[Datum]],Tabelle1[Stunde]),"")</f>
        <v/>
      </c>
    </row>
    <row r="3066" spans="2:12" hidden="1">
      <c r="B3066">
        <f>IF(Tabelle1[[#This Row],[Datum]]&lt;1,"",YEAR(Tabelle1[[#This Row],[Datum]]))</f>
        <v>2033</v>
      </c>
      <c r="C3066">
        <f>IF(Tabelle1[[#This Row],[Datum]]&lt;1,"",MONTH(Tabelle1[[#This Row],[Datum]]))</f>
        <v>5</v>
      </c>
      <c r="D3066" t="str">
        <f>IF(Tabelle1[[#This Row],[Verdienst]]="","",_xlfn.ISOWEEKNUM(Tabelle1[[#This Row],[Datum]]))</f>
        <v/>
      </c>
      <c r="E3066" s="5">
        <v>48720</v>
      </c>
      <c r="F3066" s="4"/>
      <c r="G3066" s="4"/>
      <c r="I3066" s="6" t="str">
        <f>IF(Tabelle1[[#This Row],[Beginn]]&lt;1,"",IF(OR(Tabelle1[[#This Row],[Beginn]]="Urlaub",Tabelle1[[#This Row],[Beginn]]="Krank",Tabelle1[[#This Row],[Beginn]]="Feiertag"),8/24,Tabelle1[[#This Row],[Ende]]-Tabelle1[[#This Row],[Beginn]]-Tabelle1[[#This Row],[Pause]]))</f>
        <v/>
      </c>
      <c r="J3066" s="2" t="str">
        <f>IF(ISNUMBER(Tabelle1[[#This Row],[Stunde]]),IF(Tabelle1[[#This Row],[Stunde]]&gt;0,Tabelle1[[#This Row],[Stunde]]*$J$1*24,""),"")</f>
        <v/>
      </c>
      <c r="K3066" t="str">
        <f>IF(MOD(Tabelle1[[#This Row],[Datum]],7)=1,SUMIF(Tabelle1[Datum],"&lt;="&amp;Tabelle1[[#This Row],[Datum]],Tabelle1[Betrag]),"")</f>
        <v/>
      </c>
      <c r="L3066" s="6" t="str">
        <f>IF(MOD(Tabelle1[[#This Row],[Datum]],7)=1,SUMIF(Tabelle1[Datum],"&lt;="&amp;Tabelle1[[#This Row],[Datum]],Tabelle1[Stunde]),"")</f>
        <v/>
      </c>
    </row>
    <row r="3067" spans="2:12" hidden="1">
      <c r="B3067">
        <f>IF(Tabelle1[[#This Row],[Datum]]&lt;1,"",YEAR(Tabelle1[[#This Row],[Datum]]))</f>
        <v>2033</v>
      </c>
      <c r="C3067">
        <f>IF(Tabelle1[[#This Row],[Datum]]&lt;1,"",MONTH(Tabelle1[[#This Row],[Datum]]))</f>
        <v>5</v>
      </c>
      <c r="D3067">
        <f>IF(Tabelle1[[#This Row],[Verdienst]]="","",_xlfn.ISOWEEKNUM(Tabelle1[[#This Row],[Datum]]))</f>
        <v>20</v>
      </c>
      <c r="E3067" s="5">
        <v>48721</v>
      </c>
      <c r="F3067" s="4"/>
      <c r="G3067" s="4"/>
      <c r="I3067" s="6" t="str">
        <f>IF(Tabelle1[[#This Row],[Beginn]]&lt;1,"",IF(OR(Tabelle1[[#This Row],[Beginn]]="Urlaub",Tabelle1[[#This Row],[Beginn]]="Krank",Tabelle1[[#This Row],[Beginn]]="Feiertag"),8/24,Tabelle1[[#This Row],[Ende]]-Tabelle1[[#This Row],[Beginn]]-Tabelle1[[#This Row],[Pause]]))</f>
        <v/>
      </c>
      <c r="J3067" s="2" t="str">
        <f>IF(ISNUMBER(Tabelle1[[#This Row],[Stunde]]),IF(Tabelle1[[#This Row],[Stunde]]&gt;0,Tabelle1[[#This Row],[Stunde]]*$J$1*24,""),"")</f>
        <v/>
      </c>
      <c r="K3067">
        <f>IF(MOD(Tabelle1[[#This Row],[Datum]],7)=1,SUMIF(Tabelle1[Datum],"&lt;="&amp;Tabelle1[[#This Row],[Datum]],Tabelle1[Betrag]),"")</f>
        <v>506.55999999999995</v>
      </c>
      <c r="L3067" s="6">
        <f>IF(MOD(Tabelle1[[#This Row],[Datum]],7)=1,SUMIF(Tabelle1[Datum],"&lt;="&amp;Tabelle1[[#This Row],[Datum]],Tabelle1[Stunde]),"")</f>
        <v>1.3333333333333333</v>
      </c>
    </row>
    <row r="3068" spans="2:12" hidden="1">
      <c r="B3068">
        <f>IF(Tabelle1[[#This Row],[Datum]]&lt;1,"",YEAR(Tabelle1[[#This Row],[Datum]]))</f>
        <v>2033</v>
      </c>
      <c r="C3068">
        <f>IF(Tabelle1[[#This Row],[Datum]]&lt;1,"",MONTH(Tabelle1[[#This Row],[Datum]]))</f>
        <v>5</v>
      </c>
      <c r="D3068" t="str">
        <f>IF(Tabelle1[[#This Row],[Verdienst]]="","",_xlfn.ISOWEEKNUM(Tabelle1[[#This Row],[Datum]]))</f>
        <v/>
      </c>
      <c r="E3068" s="5">
        <v>48722</v>
      </c>
      <c r="F3068" s="4"/>
      <c r="G3068" s="4"/>
      <c r="I3068" s="6" t="str">
        <f>IF(Tabelle1[[#This Row],[Beginn]]&lt;1,"",IF(OR(Tabelle1[[#This Row],[Beginn]]="Urlaub",Tabelle1[[#This Row],[Beginn]]="Krank",Tabelle1[[#This Row],[Beginn]]="Feiertag"),8/24,Tabelle1[[#This Row],[Ende]]-Tabelle1[[#This Row],[Beginn]]-Tabelle1[[#This Row],[Pause]]))</f>
        <v/>
      </c>
      <c r="J3068" s="2" t="str">
        <f>IF(ISNUMBER(Tabelle1[[#This Row],[Stunde]]),IF(Tabelle1[[#This Row],[Stunde]]&gt;0,Tabelle1[[#This Row],[Stunde]]*$J$1*24,""),"")</f>
        <v/>
      </c>
      <c r="K3068" t="str">
        <f>IF(MOD(Tabelle1[[#This Row],[Datum]],7)=1,SUMIF(Tabelle1[Datum],"&lt;="&amp;Tabelle1[[#This Row],[Datum]],Tabelle1[Betrag]),"")</f>
        <v/>
      </c>
      <c r="L3068" s="6" t="str">
        <f>IF(MOD(Tabelle1[[#This Row],[Datum]],7)=1,SUMIF(Tabelle1[Datum],"&lt;="&amp;Tabelle1[[#This Row],[Datum]],Tabelle1[Stunde]),"")</f>
        <v/>
      </c>
    </row>
    <row r="3069" spans="2:12" hidden="1">
      <c r="B3069">
        <f>IF(Tabelle1[[#This Row],[Datum]]&lt;1,"",YEAR(Tabelle1[[#This Row],[Datum]]))</f>
        <v>2033</v>
      </c>
      <c r="C3069">
        <f>IF(Tabelle1[[#This Row],[Datum]]&lt;1,"",MONTH(Tabelle1[[#This Row],[Datum]]))</f>
        <v>5</v>
      </c>
      <c r="D3069" t="str">
        <f>IF(Tabelle1[[#This Row],[Verdienst]]="","",_xlfn.ISOWEEKNUM(Tabelle1[[#This Row],[Datum]]))</f>
        <v/>
      </c>
      <c r="E3069" s="5">
        <v>48723</v>
      </c>
      <c r="F3069" s="4"/>
      <c r="G3069" s="4"/>
      <c r="I3069" s="6" t="str">
        <f>IF(Tabelle1[[#This Row],[Beginn]]&lt;1,"",IF(OR(Tabelle1[[#This Row],[Beginn]]="Urlaub",Tabelle1[[#This Row],[Beginn]]="Krank",Tabelle1[[#This Row],[Beginn]]="Feiertag"),8/24,Tabelle1[[#This Row],[Ende]]-Tabelle1[[#This Row],[Beginn]]-Tabelle1[[#This Row],[Pause]]))</f>
        <v/>
      </c>
      <c r="J3069" s="2" t="str">
        <f>IF(ISNUMBER(Tabelle1[[#This Row],[Stunde]]),IF(Tabelle1[[#This Row],[Stunde]]&gt;0,Tabelle1[[#This Row],[Stunde]]*$J$1*24,""),"")</f>
        <v/>
      </c>
      <c r="K3069" t="str">
        <f>IF(MOD(Tabelle1[[#This Row],[Datum]],7)=1,SUMIF(Tabelle1[Datum],"&lt;="&amp;Tabelle1[[#This Row],[Datum]],Tabelle1[Betrag]),"")</f>
        <v/>
      </c>
      <c r="L3069" s="6" t="str">
        <f>IF(MOD(Tabelle1[[#This Row],[Datum]],7)=1,SUMIF(Tabelle1[Datum],"&lt;="&amp;Tabelle1[[#This Row],[Datum]],Tabelle1[Stunde]),"")</f>
        <v/>
      </c>
    </row>
    <row r="3070" spans="2:12" hidden="1">
      <c r="B3070">
        <f>IF(Tabelle1[[#This Row],[Datum]]&lt;1,"",YEAR(Tabelle1[[#This Row],[Datum]]))</f>
        <v>2033</v>
      </c>
      <c r="C3070">
        <f>IF(Tabelle1[[#This Row],[Datum]]&lt;1,"",MONTH(Tabelle1[[#This Row],[Datum]]))</f>
        <v>5</v>
      </c>
      <c r="D3070" t="str">
        <f>IF(Tabelle1[[#This Row],[Verdienst]]="","",_xlfn.ISOWEEKNUM(Tabelle1[[#This Row],[Datum]]))</f>
        <v/>
      </c>
      <c r="E3070" s="5">
        <v>48724</v>
      </c>
      <c r="F3070" s="4"/>
      <c r="G3070" s="4"/>
      <c r="I3070" s="6" t="str">
        <f>IF(Tabelle1[[#This Row],[Beginn]]&lt;1,"",IF(OR(Tabelle1[[#This Row],[Beginn]]="Urlaub",Tabelle1[[#This Row],[Beginn]]="Krank",Tabelle1[[#This Row],[Beginn]]="Feiertag"),8/24,Tabelle1[[#This Row],[Ende]]-Tabelle1[[#This Row],[Beginn]]-Tabelle1[[#This Row],[Pause]]))</f>
        <v/>
      </c>
      <c r="J3070" s="2" t="str">
        <f>IF(ISNUMBER(Tabelle1[[#This Row],[Stunde]]),IF(Tabelle1[[#This Row],[Stunde]]&gt;0,Tabelle1[[#This Row],[Stunde]]*$J$1*24,""),"")</f>
        <v/>
      </c>
      <c r="K3070" t="str">
        <f>IF(MOD(Tabelle1[[#This Row],[Datum]],7)=1,SUMIF(Tabelle1[Datum],"&lt;="&amp;Tabelle1[[#This Row],[Datum]],Tabelle1[Betrag]),"")</f>
        <v/>
      </c>
      <c r="L3070" s="6" t="str">
        <f>IF(MOD(Tabelle1[[#This Row],[Datum]],7)=1,SUMIF(Tabelle1[Datum],"&lt;="&amp;Tabelle1[[#This Row],[Datum]],Tabelle1[Stunde]),"")</f>
        <v/>
      </c>
    </row>
    <row r="3071" spans="2:12" hidden="1">
      <c r="B3071">
        <f>IF(Tabelle1[[#This Row],[Datum]]&lt;1,"",YEAR(Tabelle1[[#This Row],[Datum]]))</f>
        <v>2033</v>
      </c>
      <c r="C3071">
        <f>IF(Tabelle1[[#This Row],[Datum]]&lt;1,"",MONTH(Tabelle1[[#This Row],[Datum]]))</f>
        <v>5</v>
      </c>
      <c r="D3071" t="str">
        <f>IF(Tabelle1[[#This Row],[Verdienst]]="","",_xlfn.ISOWEEKNUM(Tabelle1[[#This Row],[Datum]]))</f>
        <v/>
      </c>
      <c r="E3071" s="5">
        <v>48725</v>
      </c>
      <c r="F3071" s="4"/>
      <c r="G3071" s="4"/>
      <c r="I3071" s="6" t="str">
        <f>IF(Tabelle1[[#This Row],[Beginn]]&lt;1,"",IF(OR(Tabelle1[[#This Row],[Beginn]]="Urlaub",Tabelle1[[#This Row],[Beginn]]="Krank",Tabelle1[[#This Row],[Beginn]]="Feiertag"),8/24,Tabelle1[[#This Row],[Ende]]-Tabelle1[[#This Row],[Beginn]]-Tabelle1[[#This Row],[Pause]]))</f>
        <v/>
      </c>
      <c r="J3071" s="2" t="str">
        <f>IF(ISNUMBER(Tabelle1[[#This Row],[Stunde]]),IF(Tabelle1[[#This Row],[Stunde]]&gt;0,Tabelle1[[#This Row],[Stunde]]*$J$1*24,""),"")</f>
        <v/>
      </c>
      <c r="K3071" t="str">
        <f>IF(MOD(Tabelle1[[#This Row],[Datum]],7)=1,SUMIF(Tabelle1[Datum],"&lt;="&amp;Tabelle1[[#This Row],[Datum]],Tabelle1[Betrag]),"")</f>
        <v/>
      </c>
      <c r="L3071" s="6" t="str">
        <f>IF(MOD(Tabelle1[[#This Row],[Datum]],7)=1,SUMIF(Tabelle1[Datum],"&lt;="&amp;Tabelle1[[#This Row],[Datum]],Tabelle1[Stunde]),"")</f>
        <v/>
      </c>
    </row>
    <row r="3072" spans="2:12" hidden="1">
      <c r="B3072">
        <f>IF(Tabelle1[[#This Row],[Datum]]&lt;1,"",YEAR(Tabelle1[[#This Row],[Datum]]))</f>
        <v>2033</v>
      </c>
      <c r="C3072">
        <f>IF(Tabelle1[[#This Row],[Datum]]&lt;1,"",MONTH(Tabelle1[[#This Row],[Datum]]))</f>
        <v>5</v>
      </c>
      <c r="D3072" t="str">
        <f>IF(Tabelle1[[#This Row],[Verdienst]]="","",_xlfn.ISOWEEKNUM(Tabelle1[[#This Row],[Datum]]))</f>
        <v/>
      </c>
      <c r="E3072" s="5">
        <v>48726</v>
      </c>
      <c r="F3072" s="4"/>
      <c r="G3072" s="4"/>
      <c r="I3072" s="6" t="str">
        <f>IF(Tabelle1[[#This Row],[Beginn]]&lt;1,"",IF(OR(Tabelle1[[#This Row],[Beginn]]="Urlaub",Tabelle1[[#This Row],[Beginn]]="Krank",Tabelle1[[#This Row],[Beginn]]="Feiertag"),8/24,Tabelle1[[#This Row],[Ende]]-Tabelle1[[#This Row],[Beginn]]-Tabelle1[[#This Row],[Pause]]))</f>
        <v/>
      </c>
      <c r="J3072" s="2" t="str">
        <f>IF(ISNUMBER(Tabelle1[[#This Row],[Stunde]]),IF(Tabelle1[[#This Row],[Stunde]]&gt;0,Tabelle1[[#This Row],[Stunde]]*$J$1*24,""),"")</f>
        <v/>
      </c>
      <c r="K3072" t="str">
        <f>IF(MOD(Tabelle1[[#This Row],[Datum]],7)=1,SUMIF(Tabelle1[Datum],"&lt;="&amp;Tabelle1[[#This Row],[Datum]],Tabelle1[Betrag]),"")</f>
        <v/>
      </c>
      <c r="L3072" s="6" t="str">
        <f>IF(MOD(Tabelle1[[#This Row],[Datum]],7)=1,SUMIF(Tabelle1[Datum],"&lt;="&amp;Tabelle1[[#This Row],[Datum]],Tabelle1[Stunde]),"")</f>
        <v/>
      </c>
    </row>
    <row r="3073" spans="2:12" hidden="1">
      <c r="B3073">
        <f>IF(Tabelle1[[#This Row],[Datum]]&lt;1,"",YEAR(Tabelle1[[#This Row],[Datum]]))</f>
        <v>2033</v>
      </c>
      <c r="C3073">
        <f>IF(Tabelle1[[#This Row],[Datum]]&lt;1,"",MONTH(Tabelle1[[#This Row],[Datum]]))</f>
        <v>5</v>
      </c>
      <c r="D3073" t="str">
        <f>IF(Tabelle1[[#This Row],[Verdienst]]="","",_xlfn.ISOWEEKNUM(Tabelle1[[#This Row],[Datum]]))</f>
        <v/>
      </c>
      <c r="E3073" s="5">
        <v>48727</v>
      </c>
      <c r="F3073" s="4"/>
      <c r="G3073" s="4"/>
      <c r="I3073" s="6" t="str">
        <f>IF(Tabelle1[[#This Row],[Beginn]]&lt;1,"",IF(OR(Tabelle1[[#This Row],[Beginn]]="Urlaub",Tabelle1[[#This Row],[Beginn]]="Krank",Tabelle1[[#This Row],[Beginn]]="Feiertag"),8/24,Tabelle1[[#This Row],[Ende]]-Tabelle1[[#This Row],[Beginn]]-Tabelle1[[#This Row],[Pause]]))</f>
        <v/>
      </c>
      <c r="J3073" s="2" t="str">
        <f>IF(ISNUMBER(Tabelle1[[#This Row],[Stunde]]),IF(Tabelle1[[#This Row],[Stunde]]&gt;0,Tabelle1[[#This Row],[Stunde]]*$J$1*24,""),"")</f>
        <v/>
      </c>
      <c r="K3073" t="str">
        <f>IF(MOD(Tabelle1[[#This Row],[Datum]],7)=1,SUMIF(Tabelle1[Datum],"&lt;="&amp;Tabelle1[[#This Row],[Datum]],Tabelle1[Betrag]),"")</f>
        <v/>
      </c>
      <c r="L3073" s="6" t="str">
        <f>IF(MOD(Tabelle1[[#This Row],[Datum]],7)=1,SUMIF(Tabelle1[Datum],"&lt;="&amp;Tabelle1[[#This Row],[Datum]],Tabelle1[Stunde]),"")</f>
        <v/>
      </c>
    </row>
    <row r="3074" spans="2:12" hidden="1">
      <c r="B3074">
        <f>IF(Tabelle1[[#This Row],[Datum]]&lt;1,"",YEAR(Tabelle1[[#This Row],[Datum]]))</f>
        <v>2033</v>
      </c>
      <c r="C3074">
        <f>IF(Tabelle1[[#This Row],[Datum]]&lt;1,"",MONTH(Tabelle1[[#This Row],[Datum]]))</f>
        <v>5</v>
      </c>
      <c r="D3074">
        <f>IF(Tabelle1[[#This Row],[Verdienst]]="","",_xlfn.ISOWEEKNUM(Tabelle1[[#This Row],[Datum]]))</f>
        <v>21</v>
      </c>
      <c r="E3074" s="5">
        <v>48728</v>
      </c>
      <c r="F3074" s="4"/>
      <c r="G3074" s="4"/>
      <c r="I3074" s="6" t="str">
        <f>IF(Tabelle1[[#This Row],[Beginn]]&lt;1,"",IF(OR(Tabelle1[[#This Row],[Beginn]]="Urlaub",Tabelle1[[#This Row],[Beginn]]="Krank",Tabelle1[[#This Row],[Beginn]]="Feiertag"),8/24,Tabelle1[[#This Row],[Ende]]-Tabelle1[[#This Row],[Beginn]]-Tabelle1[[#This Row],[Pause]]))</f>
        <v/>
      </c>
      <c r="J3074" s="2" t="str">
        <f>IF(ISNUMBER(Tabelle1[[#This Row],[Stunde]]),IF(Tabelle1[[#This Row],[Stunde]]&gt;0,Tabelle1[[#This Row],[Stunde]]*$J$1*24,""),"")</f>
        <v/>
      </c>
      <c r="K3074">
        <f>IF(MOD(Tabelle1[[#This Row],[Datum]],7)=1,SUMIF(Tabelle1[Datum],"&lt;="&amp;Tabelle1[[#This Row],[Datum]],Tabelle1[Betrag]),"")</f>
        <v>506.55999999999995</v>
      </c>
      <c r="L3074" s="6">
        <f>IF(MOD(Tabelle1[[#This Row],[Datum]],7)=1,SUMIF(Tabelle1[Datum],"&lt;="&amp;Tabelle1[[#This Row],[Datum]],Tabelle1[Stunde]),"")</f>
        <v>1.3333333333333333</v>
      </c>
    </row>
    <row r="3075" spans="2:12" hidden="1">
      <c r="B3075">
        <f>IF(Tabelle1[[#This Row],[Datum]]&lt;1,"",YEAR(Tabelle1[[#This Row],[Datum]]))</f>
        <v>2033</v>
      </c>
      <c r="C3075">
        <f>IF(Tabelle1[[#This Row],[Datum]]&lt;1,"",MONTH(Tabelle1[[#This Row],[Datum]]))</f>
        <v>5</v>
      </c>
      <c r="D3075" t="str">
        <f>IF(Tabelle1[[#This Row],[Verdienst]]="","",_xlfn.ISOWEEKNUM(Tabelle1[[#This Row],[Datum]]))</f>
        <v/>
      </c>
      <c r="E3075" s="5">
        <v>48729</v>
      </c>
      <c r="F3075" s="4"/>
      <c r="G3075" s="4"/>
      <c r="I3075" s="6" t="str">
        <f>IF(Tabelle1[[#This Row],[Beginn]]&lt;1,"",IF(OR(Tabelle1[[#This Row],[Beginn]]="Urlaub",Tabelle1[[#This Row],[Beginn]]="Krank",Tabelle1[[#This Row],[Beginn]]="Feiertag"),8/24,Tabelle1[[#This Row],[Ende]]-Tabelle1[[#This Row],[Beginn]]-Tabelle1[[#This Row],[Pause]]))</f>
        <v/>
      </c>
      <c r="J3075" s="2" t="str">
        <f>IF(ISNUMBER(Tabelle1[[#This Row],[Stunde]]),IF(Tabelle1[[#This Row],[Stunde]]&gt;0,Tabelle1[[#This Row],[Stunde]]*$J$1*24,""),"")</f>
        <v/>
      </c>
      <c r="K3075" t="str">
        <f>IF(MOD(Tabelle1[[#This Row],[Datum]],7)=1,SUMIF(Tabelle1[Datum],"&lt;="&amp;Tabelle1[[#This Row],[Datum]],Tabelle1[Betrag]),"")</f>
        <v/>
      </c>
      <c r="L3075" s="6" t="str">
        <f>IF(MOD(Tabelle1[[#This Row],[Datum]],7)=1,SUMIF(Tabelle1[Datum],"&lt;="&amp;Tabelle1[[#This Row],[Datum]],Tabelle1[Stunde]),"")</f>
        <v/>
      </c>
    </row>
    <row r="3076" spans="2:12" hidden="1">
      <c r="B3076">
        <f>IF(Tabelle1[[#This Row],[Datum]]&lt;1,"",YEAR(Tabelle1[[#This Row],[Datum]]))</f>
        <v>2033</v>
      </c>
      <c r="C3076">
        <f>IF(Tabelle1[[#This Row],[Datum]]&lt;1,"",MONTH(Tabelle1[[#This Row],[Datum]]))</f>
        <v>5</v>
      </c>
      <c r="D3076" t="str">
        <f>IF(Tabelle1[[#This Row],[Verdienst]]="","",_xlfn.ISOWEEKNUM(Tabelle1[[#This Row],[Datum]]))</f>
        <v/>
      </c>
      <c r="E3076" s="5">
        <v>48730</v>
      </c>
      <c r="F3076" s="4"/>
      <c r="G3076" s="4"/>
      <c r="I3076" s="6" t="str">
        <f>IF(Tabelle1[[#This Row],[Beginn]]&lt;1,"",IF(OR(Tabelle1[[#This Row],[Beginn]]="Urlaub",Tabelle1[[#This Row],[Beginn]]="Krank",Tabelle1[[#This Row],[Beginn]]="Feiertag"),8/24,Tabelle1[[#This Row],[Ende]]-Tabelle1[[#This Row],[Beginn]]-Tabelle1[[#This Row],[Pause]]))</f>
        <v/>
      </c>
      <c r="J3076" s="2" t="str">
        <f>IF(ISNUMBER(Tabelle1[[#This Row],[Stunde]]),IF(Tabelle1[[#This Row],[Stunde]]&gt;0,Tabelle1[[#This Row],[Stunde]]*$J$1*24,""),"")</f>
        <v/>
      </c>
      <c r="K3076" t="str">
        <f>IF(MOD(Tabelle1[[#This Row],[Datum]],7)=1,SUMIF(Tabelle1[Datum],"&lt;="&amp;Tabelle1[[#This Row],[Datum]],Tabelle1[Betrag]),"")</f>
        <v/>
      </c>
      <c r="L3076" s="6" t="str">
        <f>IF(MOD(Tabelle1[[#This Row],[Datum]],7)=1,SUMIF(Tabelle1[Datum],"&lt;="&amp;Tabelle1[[#This Row],[Datum]],Tabelle1[Stunde]),"")</f>
        <v/>
      </c>
    </row>
    <row r="3077" spans="2:12" hidden="1">
      <c r="B3077">
        <f>IF(Tabelle1[[#This Row],[Datum]]&lt;1,"",YEAR(Tabelle1[[#This Row],[Datum]]))</f>
        <v>2033</v>
      </c>
      <c r="C3077">
        <f>IF(Tabelle1[[#This Row],[Datum]]&lt;1,"",MONTH(Tabelle1[[#This Row],[Datum]]))</f>
        <v>6</v>
      </c>
      <c r="D3077" t="str">
        <f>IF(Tabelle1[[#This Row],[Verdienst]]="","",_xlfn.ISOWEEKNUM(Tabelle1[[#This Row],[Datum]]))</f>
        <v/>
      </c>
      <c r="E3077" s="5">
        <v>48731</v>
      </c>
      <c r="F3077" s="4"/>
      <c r="G3077" s="4"/>
      <c r="I3077" s="6" t="str">
        <f>IF(Tabelle1[[#This Row],[Beginn]]&lt;1,"",IF(OR(Tabelle1[[#This Row],[Beginn]]="Urlaub",Tabelle1[[#This Row],[Beginn]]="Krank",Tabelle1[[#This Row],[Beginn]]="Feiertag"),8/24,Tabelle1[[#This Row],[Ende]]-Tabelle1[[#This Row],[Beginn]]-Tabelle1[[#This Row],[Pause]]))</f>
        <v/>
      </c>
      <c r="J3077" s="2" t="str">
        <f>IF(ISNUMBER(Tabelle1[[#This Row],[Stunde]]),IF(Tabelle1[[#This Row],[Stunde]]&gt;0,Tabelle1[[#This Row],[Stunde]]*$J$1*24,""),"")</f>
        <v/>
      </c>
      <c r="K3077" t="str">
        <f>IF(MOD(Tabelle1[[#This Row],[Datum]],7)=1,SUMIF(Tabelle1[Datum],"&lt;="&amp;Tabelle1[[#This Row],[Datum]],Tabelle1[Betrag]),"")</f>
        <v/>
      </c>
      <c r="L3077" s="6" t="str">
        <f>IF(MOD(Tabelle1[[#This Row],[Datum]],7)=1,SUMIF(Tabelle1[Datum],"&lt;="&amp;Tabelle1[[#This Row],[Datum]],Tabelle1[Stunde]),"")</f>
        <v/>
      </c>
    </row>
    <row r="3078" spans="2:12" hidden="1">
      <c r="B3078">
        <f>IF(Tabelle1[[#This Row],[Datum]]&lt;1,"",YEAR(Tabelle1[[#This Row],[Datum]]))</f>
        <v>2033</v>
      </c>
      <c r="C3078">
        <f>IF(Tabelle1[[#This Row],[Datum]]&lt;1,"",MONTH(Tabelle1[[#This Row],[Datum]]))</f>
        <v>6</v>
      </c>
      <c r="D3078" t="str">
        <f>IF(Tabelle1[[#This Row],[Verdienst]]="","",_xlfn.ISOWEEKNUM(Tabelle1[[#This Row],[Datum]]))</f>
        <v/>
      </c>
      <c r="E3078" s="5">
        <v>48732</v>
      </c>
      <c r="F3078" s="4"/>
      <c r="G3078" s="4"/>
      <c r="I3078" s="6" t="str">
        <f>IF(Tabelle1[[#This Row],[Beginn]]&lt;1,"",IF(OR(Tabelle1[[#This Row],[Beginn]]="Urlaub",Tabelle1[[#This Row],[Beginn]]="Krank",Tabelle1[[#This Row],[Beginn]]="Feiertag"),8/24,Tabelle1[[#This Row],[Ende]]-Tabelle1[[#This Row],[Beginn]]-Tabelle1[[#This Row],[Pause]]))</f>
        <v/>
      </c>
      <c r="J3078" s="2" t="str">
        <f>IF(ISNUMBER(Tabelle1[[#This Row],[Stunde]]),IF(Tabelle1[[#This Row],[Stunde]]&gt;0,Tabelle1[[#This Row],[Stunde]]*$J$1*24,""),"")</f>
        <v/>
      </c>
      <c r="K3078" t="str">
        <f>IF(MOD(Tabelle1[[#This Row],[Datum]],7)=1,SUMIF(Tabelle1[Datum],"&lt;="&amp;Tabelle1[[#This Row],[Datum]],Tabelle1[Betrag]),"")</f>
        <v/>
      </c>
      <c r="L3078" s="6" t="str">
        <f>IF(MOD(Tabelle1[[#This Row],[Datum]],7)=1,SUMIF(Tabelle1[Datum],"&lt;="&amp;Tabelle1[[#This Row],[Datum]],Tabelle1[Stunde]),"")</f>
        <v/>
      </c>
    </row>
    <row r="3079" spans="2:12" hidden="1">
      <c r="B3079">
        <f>IF(Tabelle1[[#This Row],[Datum]]&lt;1,"",YEAR(Tabelle1[[#This Row],[Datum]]))</f>
        <v>2033</v>
      </c>
      <c r="C3079">
        <f>IF(Tabelle1[[#This Row],[Datum]]&lt;1,"",MONTH(Tabelle1[[#This Row],[Datum]]))</f>
        <v>6</v>
      </c>
      <c r="D3079" t="str">
        <f>IF(Tabelle1[[#This Row],[Verdienst]]="","",_xlfn.ISOWEEKNUM(Tabelle1[[#This Row],[Datum]]))</f>
        <v/>
      </c>
      <c r="E3079" s="5">
        <v>48733</v>
      </c>
      <c r="F3079" s="4"/>
      <c r="G3079" s="4"/>
      <c r="I3079" s="6" t="str">
        <f>IF(Tabelle1[[#This Row],[Beginn]]&lt;1,"",IF(OR(Tabelle1[[#This Row],[Beginn]]="Urlaub",Tabelle1[[#This Row],[Beginn]]="Krank",Tabelle1[[#This Row],[Beginn]]="Feiertag"),8/24,Tabelle1[[#This Row],[Ende]]-Tabelle1[[#This Row],[Beginn]]-Tabelle1[[#This Row],[Pause]]))</f>
        <v/>
      </c>
      <c r="J3079" s="2" t="str">
        <f>IF(ISNUMBER(Tabelle1[[#This Row],[Stunde]]),IF(Tabelle1[[#This Row],[Stunde]]&gt;0,Tabelle1[[#This Row],[Stunde]]*$J$1*24,""),"")</f>
        <v/>
      </c>
      <c r="K3079" t="str">
        <f>IF(MOD(Tabelle1[[#This Row],[Datum]],7)=1,SUMIF(Tabelle1[Datum],"&lt;="&amp;Tabelle1[[#This Row],[Datum]],Tabelle1[Betrag]),"")</f>
        <v/>
      </c>
      <c r="L3079" s="6" t="str">
        <f>IF(MOD(Tabelle1[[#This Row],[Datum]],7)=1,SUMIF(Tabelle1[Datum],"&lt;="&amp;Tabelle1[[#This Row],[Datum]],Tabelle1[Stunde]),"")</f>
        <v/>
      </c>
    </row>
    <row r="3080" spans="2:12" hidden="1">
      <c r="B3080">
        <f>IF(Tabelle1[[#This Row],[Datum]]&lt;1,"",YEAR(Tabelle1[[#This Row],[Datum]]))</f>
        <v>2033</v>
      </c>
      <c r="C3080">
        <f>IF(Tabelle1[[#This Row],[Datum]]&lt;1,"",MONTH(Tabelle1[[#This Row],[Datum]]))</f>
        <v>6</v>
      </c>
      <c r="D3080" t="str">
        <f>IF(Tabelle1[[#This Row],[Verdienst]]="","",_xlfn.ISOWEEKNUM(Tabelle1[[#This Row],[Datum]]))</f>
        <v/>
      </c>
      <c r="E3080" s="5">
        <v>48734</v>
      </c>
      <c r="F3080" s="4"/>
      <c r="G3080" s="4"/>
      <c r="I3080" s="6" t="str">
        <f>IF(Tabelle1[[#This Row],[Beginn]]&lt;1,"",IF(OR(Tabelle1[[#This Row],[Beginn]]="Urlaub",Tabelle1[[#This Row],[Beginn]]="Krank",Tabelle1[[#This Row],[Beginn]]="Feiertag"),8/24,Tabelle1[[#This Row],[Ende]]-Tabelle1[[#This Row],[Beginn]]-Tabelle1[[#This Row],[Pause]]))</f>
        <v/>
      </c>
      <c r="J3080" s="2" t="str">
        <f>IF(ISNUMBER(Tabelle1[[#This Row],[Stunde]]),IF(Tabelle1[[#This Row],[Stunde]]&gt;0,Tabelle1[[#This Row],[Stunde]]*$J$1*24,""),"")</f>
        <v/>
      </c>
      <c r="K3080" t="str">
        <f>IF(MOD(Tabelle1[[#This Row],[Datum]],7)=1,SUMIF(Tabelle1[Datum],"&lt;="&amp;Tabelle1[[#This Row],[Datum]],Tabelle1[Betrag]),"")</f>
        <v/>
      </c>
      <c r="L3080" s="6" t="str">
        <f>IF(MOD(Tabelle1[[#This Row],[Datum]],7)=1,SUMIF(Tabelle1[Datum],"&lt;="&amp;Tabelle1[[#This Row],[Datum]],Tabelle1[Stunde]),"")</f>
        <v/>
      </c>
    </row>
    <row r="3081" spans="2:12" hidden="1">
      <c r="B3081">
        <f>IF(Tabelle1[[#This Row],[Datum]]&lt;1,"",YEAR(Tabelle1[[#This Row],[Datum]]))</f>
        <v>2033</v>
      </c>
      <c r="C3081">
        <f>IF(Tabelle1[[#This Row],[Datum]]&lt;1,"",MONTH(Tabelle1[[#This Row],[Datum]]))</f>
        <v>6</v>
      </c>
      <c r="D3081">
        <f>IF(Tabelle1[[#This Row],[Verdienst]]="","",_xlfn.ISOWEEKNUM(Tabelle1[[#This Row],[Datum]]))</f>
        <v>22</v>
      </c>
      <c r="E3081" s="5">
        <v>48735</v>
      </c>
      <c r="F3081" s="4"/>
      <c r="G3081" s="4"/>
      <c r="I3081" s="6" t="str">
        <f>IF(Tabelle1[[#This Row],[Beginn]]&lt;1,"",IF(OR(Tabelle1[[#This Row],[Beginn]]="Urlaub",Tabelle1[[#This Row],[Beginn]]="Krank",Tabelle1[[#This Row],[Beginn]]="Feiertag"),8/24,Tabelle1[[#This Row],[Ende]]-Tabelle1[[#This Row],[Beginn]]-Tabelle1[[#This Row],[Pause]]))</f>
        <v/>
      </c>
      <c r="J3081" s="2" t="str">
        <f>IF(ISNUMBER(Tabelle1[[#This Row],[Stunde]]),IF(Tabelle1[[#This Row],[Stunde]]&gt;0,Tabelle1[[#This Row],[Stunde]]*$J$1*24,""),"")</f>
        <v/>
      </c>
      <c r="K3081">
        <f>IF(MOD(Tabelle1[[#This Row],[Datum]],7)=1,SUMIF(Tabelle1[Datum],"&lt;="&amp;Tabelle1[[#This Row],[Datum]],Tabelle1[Betrag]),"")</f>
        <v>506.55999999999995</v>
      </c>
      <c r="L3081" s="6">
        <f>IF(MOD(Tabelle1[[#This Row],[Datum]],7)=1,SUMIF(Tabelle1[Datum],"&lt;="&amp;Tabelle1[[#This Row],[Datum]],Tabelle1[Stunde]),"")</f>
        <v>1.3333333333333333</v>
      </c>
    </row>
    <row r="3082" spans="2:12" hidden="1">
      <c r="B3082">
        <f>IF(Tabelle1[[#This Row],[Datum]]&lt;1,"",YEAR(Tabelle1[[#This Row],[Datum]]))</f>
        <v>2033</v>
      </c>
      <c r="C3082">
        <f>IF(Tabelle1[[#This Row],[Datum]]&lt;1,"",MONTH(Tabelle1[[#This Row],[Datum]]))</f>
        <v>6</v>
      </c>
      <c r="D3082" t="str">
        <f>IF(Tabelle1[[#This Row],[Verdienst]]="","",_xlfn.ISOWEEKNUM(Tabelle1[[#This Row],[Datum]]))</f>
        <v/>
      </c>
      <c r="E3082" s="5">
        <v>48736</v>
      </c>
      <c r="F3082" s="4"/>
      <c r="G3082" s="4"/>
      <c r="I3082" s="6" t="str">
        <f>IF(Tabelle1[[#This Row],[Beginn]]&lt;1,"",IF(OR(Tabelle1[[#This Row],[Beginn]]="Urlaub",Tabelle1[[#This Row],[Beginn]]="Krank",Tabelle1[[#This Row],[Beginn]]="Feiertag"),8/24,Tabelle1[[#This Row],[Ende]]-Tabelle1[[#This Row],[Beginn]]-Tabelle1[[#This Row],[Pause]]))</f>
        <v/>
      </c>
      <c r="J3082" s="2" t="str">
        <f>IF(ISNUMBER(Tabelle1[[#This Row],[Stunde]]),IF(Tabelle1[[#This Row],[Stunde]]&gt;0,Tabelle1[[#This Row],[Stunde]]*$J$1*24,""),"")</f>
        <v/>
      </c>
      <c r="K3082" t="str">
        <f>IF(MOD(Tabelle1[[#This Row],[Datum]],7)=1,SUMIF(Tabelle1[Datum],"&lt;="&amp;Tabelle1[[#This Row],[Datum]],Tabelle1[Betrag]),"")</f>
        <v/>
      </c>
      <c r="L3082" s="6" t="str">
        <f>IF(MOD(Tabelle1[[#This Row],[Datum]],7)=1,SUMIF(Tabelle1[Datum],"&lt;="&amp;Tabelle1[[#This Row],[Datum]],Tabelle1[Stunde]),"")</f>
        <v/>
      </c>
    </row>
    <row r="3083" spans="2:12" hidden="1">
      <c r="B3083">
        <f>IF(Tabelle1[[#This Row],[Datum]]&lt;1,"",YEAR(Tabelle1[[#This Row],[Datum]]))</f>
        <v>2033</v>
      </c>
      <c r="C3083">
        <f>IF(Tabelle1[[#This Row],[Datum]]&lt;1,"",MONTH(Tabelle1[[#This Row],[Datum]]))</f>
        <v>6</v>
      </c>
      <c r="D3083" t="str">
        <f>IF(Tabelle1[[#This Row],[Verdienst]]="","",_xlfn.ISOWEEKNUM(Tabelle1[[#This Row],[Datum]]))</f>
        <v/>
      </c>
      <c r="E3083" s="5">
        <v>48737</v>
      </c>
      <c r="F3083" s="4"/>
      <c r="G3083" s="4"/>
      <c r="I3083" s="6" t="str">
        <f>IF(Tabelle1[[#This Row],[Beginn]]&lt;1,"",IF(OR(Tabelle1[[#This Row],[Beginn]]="Urlaub",Tabelle1[[#This Row],[Beginn]]="Krank",Tabelle1[[#This Row],[Beginn]]="Feiertag"),8/24,Tabelle1[[#This Row],[Ende]]-Tabelle1[[#This Row],[Beginn]]-Tabelle1[[#This Row],[Pause]]))</f>
        <v/>
      </c>
      <c r="J3083" s="2" t="str">
        <f>IF(ISNUMBER(Tabelle1[[#This Row],[Stunde]]),IF(Tabelle1[[#This Row],[Stunde]]&gt;0,Tabelle1[[#This Row],[Stunde]]*$J$1*24,""),"")</f>
        <v/>
      </c>
      <c r="K3083" t="str">
        <f>IF(MOD(Tabelle1[[#This Row],[Datum]],7)=1,SUMIF(Tabelle1[Datum],"&lt;="&amp;Tabelle1[[#This Row],[Datum]],Tabelle1[Betrag]),"")</f>
        <v/>
      </c>
      <c r="L3083" s="6" t="str">
        <f>IF(MOD(Tabelle1[[#This Row],[Datum]],7)=1,SUMIF(Tabelle1[Datum],"&lt;="&amp;Tabelle1[[#This Row],[Datum]],Tabelle1[Stunde]),"")</f>
        <v/>
      </c>
    </row>
    <row r="3084" spans="2:12" hidden="1">
      <c r="B3084">
        <f>IF(Tabelle1[[#This Row],[Datum]]&lt;1,"",YEAR(Tabelle1[[#This Row],[Datum]]))</f>
        <v>2033</v>
      </c>
      <c r="C3084">
        <f>IF(Tabelle1[[#This Row],[Datum]]&lt;1,"",MONTH(Tabelle1[[#This Row],[Datum]]))</f>
        <v>6</v>
      </c>
      <c r="D3084" t="str">
        <f>IF(Tabelle1[[#This Row],[Verdienst]]="","",_xlfn.ISOWEEKNUM(Tabelle1[[#This Row],[Datum]]))</f>
        <v/>
      </c>
      <c r="E3084" s="5">
        <v>48738</v>
      </c>
      <c r="F3084" s="4"/>
      <c r="G3084" s="4"/>
      <c r="I3084" s="6" t="str">
        <f>IF(Tabelle1[[#This Row],[Beginn]]&lt;1,"",IF(OR(Tabelle1[[#This Row],[Beginn]]="Urlaub",Tabelle1[[#This Row],[Beginn]]="Krank",Tabelle1[[#This Row],[Beginn]]="Feiertag"),8/24,Tabelle1[[#This Row],[Ende]]-Tabelle1[[#This Row],[Beginn]]-Tabelle1[[#This Row],[Pause]]))</f>
        <v/>
      </c>
      <c r="J3084" s="2" t="str">
        <f>IF(ISNUMBER(Tabelle1[[#This Row],[Stunde]]),IF(Tabelle1[[#This Row],[Stunde]]&gt;0,Tabelle1[[#This Row],[Stunde]]*$J$1*24,""),"")</f>
        <v/>
      </c>
      <c r="K3084" t="str">
        <f>IF(MOD(Tabelle1[[#This Row],[Datum]],7)=1,SUMIF(Tabelle1[Datum],"&lt;="&amp;Tabelle1[[#This Row],[Datum]],Tabelle1[Betrag]),"")</f>
        <v/>
      </c>
      <c r="L3084" s="6" t="str">
        <f>IF(MOD(Tabelle1[[#This Row],[Datum]],7)=1,SUMIF(Tabelle1[Datum],"&lt;="&amp;Tabelle1[[#This Row],[Datum]],Tabelle1[Stunde]),"")</f>
        <v/>
      </c>
    </row>
    <row r="3085" spans="2:12" hidden="1">
      <c r="B3085">
        <f>IF(Tabelle1[[#This Row],[Datum]]&lt;1,"",YEAR(Tabelle1[[#This Row],[Datum]]))</f>
        <v>2033</v>
      </c>
      <c r="C3085">
        <f>IF(Tabelle1[[#This Row],[Datum]]&lt;1,"",MONTH(Tabelle1[[#This Row],[Datum]]))</f>
        <v>6</v>
      </c>
      <c r="D3085" t="str">
        <f>IF(Tabelle1[[#This Row],[Verdienst]]="","",_xlfn.ISOWEEKNUM(Tabelle1[[#This Row],[Datum]]))</f>
        <v/>
      </c>
      <c r="E3085" s="5">
        <v>48739</v>
      </c>
      <c r="F3085" s="4"/>
      <c r="G3085" s="4"/>
      <c r="I3085" s="6" t="str">
        <f>IF(Tabelle1[[#This Row],[Beginn]]&lt;1,"",IF(OR(Tabelle1[[#This Row],[Beginn]]="Urlaub",Tabelle1[[#This Row],[Beginn]]="Krank",Tabelle1[[#This Row],[Beginn]]="Feiertag"),8/24,Tabelle1[[#This Row],[Ende]]-Tabelle1[[#This Row],[Beginn]]-Tabelle1[[#This Row],[Pause]]))</f>
        <v/>
      </c>
      <c r="J3085" s="2" t="str">
        <f>IF(ISNUMBER(Tabelle1[[#This Row],[Stunde]]),IF(Tabelle1[[#This Row],[Stunde]]&gt;0,Tabelle1[[#This Row],[Stunde]]*$J$1*24,""),"")</f>
        <v/>
      </c>
      <c r="K3085" t="str">
        <f>IF(MOD(Tabelle1[[#This Row],[Datum]],7)=1,SUMIF(Tabelle1[Datum],"&lt;="&amp;Tabelle1[[#This Row],[Datum]],Tabelle1[Betrag]),"")</f>
        <v/>
      </c>
      <c r="L3085" s="6" t="str">
        <f>IF(MOD(Tabelle1[[#This Row],[Datum]],7)=1,SUMIF(Tabelle1[Datum],"&lt;="&amp;Tabelle1[[#This Row],[Datum]],Tabelle1[Stunde]),"")</f>
        <v/>
      </c>
    </row>
    <row r="3086" spans="2:12" hidden="1">
      <c r="B3086">
        <f>IF(Tabelle1[[#This Row],[Datum]]&lt;1,"",YEAR(Tabelle1[[#This Row],[Datum]]))</f>
        <v>2033</v>
      </c>
      <c r="C3086">
        <f>IF(Tabelle1[[#This Row],[Datum]]&lt;1,"",MONTH(Tabelle1[[#This Row],[Datum]]))</f>
        <v>6</v>
      </c>
      <c r="D3086" t="str">
        <f>IF(Tabelle1[[#This Row],[Verdienst]]="","",_xlfn.ISOWEEKNUM(Tabelle1[[#This Row],[Datum]]))</f>
        <v/>
      </c>
      <c r="E3086" s="5">
        <v>48740</v>
      </c>
      <c r="F3086" s="4"/>
      <c r="G3086" s="4"/>
      <c r="I3086" s="6" t="str">
        <f>IF(Tabelle1[[#This Row],[Beginn]]&lt;1,"",IF(OR(Tabelle1[[#This Row],[Beginn]]="Urlaub",Tabelle1[[#This Row],[Beginn]]="Krank",Tabelle1[[#This Row],[Beginn]]="Feiertag"),8/24,Tabelle1[[#This Row],[Ende]]-Tabelle1[[#This Row],[Beginn]]-Tabelle1[[#This Row],[Pause]]))</f>
        <v/>
      </c>
      <c r="J3086" s="2" t="str">
        <f>IF(ISNUMBER(Tabelle1[[#This Row],[Stunde]]),IF(Tabelle1[[#This Row],[Stunde]]&gt;0,Tabelle1[[#This Row],[Stunde]]*$J$1*24,""),"")</f>
        <v/>
      </c>
      <c r="K3086" t="str">
        <f>IF(MOD(Tabelle1[[#This Row],[Datum]],7)=1,SUMIF(Tabelle1[Datum],"&lt;="&amp;Tabelle1[[#This Row],[Datum]],Tabelle1[Betrag]),"")</f>
        <v/>
      </c>
      <c r="L3086" s="6" t="str">
        <f>IF(MOD(Tabelle1[[#This Row],[Datum]],7)=1,SUMIF(Tabelle1[Datum],"&lt;="&amp;Tabelle1[[#This Row],[Datum]],Tabelle1[Stunde]),"")</f>
        <v/>
      </c>
    </row>
    <row r="3087" spans="2:12" hidden="1">
      <c r="B3087">
        <f>IF(Tabelle1[[#This Row],[Datum]]&lt;1,"",YEAR(Tabelle1[[#This Row],[Datum]]))</f>
        <v>2033</v>
      </c>
      <c r="C3087">
        <f>IF(Tabelle1[[#This Row],[Datum]]&lt;1,"",MONTH(Tabelle1[[#This Row],[Datum]]))</f>
        <v>6</v>
      </c>
      <c r="D3087" t="str">
        <f>IF(Tabelle1[[#This Row],[Verdienst]]="","",_xlfn.ISOWEEKNUM(Tabelle1[[#This Row],[Datum]]))</f>
        <v/>
      </c>
      <c r="E3087" s="5">
        <v>48741</v>
      </c>
      <c r="F3087" s="4"/>
      <c r="G3087" s="4"/>
      <c r="I3087" s="6" t="str">
        <f>IF(Tabelle1[[#This Row],[Beginn]]&lt;1,"",IF(OR(Tabelle1[[#This Row],[Beginn]]="Urlaub",Tabelle1[[#This Row],[Beginn]]="Krank",Tabelle1[[#This Row],[Beginn]]="Feiertag"),8/24,Tabelle1[[#This Row],[Ende]]-Tabelle1[[#This Row],[Beginn]]-Tabelle1[[#This Row],[Pause]]))</f>
        <v/>
      </c>
      <c r="J3087" s="2" t="str">
        <f>IF(ISNUMBER(Tabelle1[[#This Row],[Stunde]]),IF(Tabelle1[[#This Row],[Stunde]]&gt;0,Tabelle1[[#This Row],[Stunde]]*$J$1*24,""),"")</f>
        <v/>
      </c>
      <c r="K3087" t="str">
        <f>IF(MOD(Tabelle1[[#This Row],[Datum]],7)=1,SUMIF(Tabelle1[Datum],"&lt;="&amp;Tabelle1[[#This Row],[Datum]],Tabelle1[Betrag]),"")</f>
        <v/>
      </c>
      <c r="L3087" s="6" t="str">
        <f>IF(MOD(Tabelle1[[#This Row],[Datum]],7)=1,SUMIF(Tabelle1[Datum],"&lt;="&amp;Tabelle1[[#This Row],[Datum]],Tabelle1[Stunde]),"")</f>
        <v/>
      </c>
    </row>
    <row r="3088" spans="2:12" hidden="1">
      <c r="B3088">
        <f>IF(Tabelle1[[#This Row],[Datum]]&lt;1,"",YEAR(Tabelle1[[#This Row],[Datum]]))</f>
        <v>2033</v>
      </c>
      <c r="C3088">
        <f>IF(Tabelle1[[#This Row],[Datum]]&lt;1,"",MONTH(Tabelle1[[#This Row],[Datum]]))</f>
        <v>6</v>
      </c>
      <c r="D3088">
        <f>IF(Tabelle1[[#This Row],[Verdienst]]="","",_xlfn.ISOWEEKNUM(Tabelle1[[#This Row],[Datum]]))</f>
        <v>23</v>
      </c>
      <c r="E3088" s="5">
        <v>48742</v>
      </c>
      <c r="F3088" s="4"/>
      <c r="G3088" s="4"/>
      <c r="I3088" s="6" t="str">
        <f>IF(Tabelle1[[#This Row],[Beginn]]&lt;1,"",IF(OR(Tabelle1[[#This Row],[Beginn]]="Urlaub",Tabelle1[[#This Row],[Beginn]]="Krank",Tabelle1[[#This Row],[Beginn]]="Feiertag"),8/24,Tabelle1[[#This Row],[Ende]]-Tabelle1[[#This Row],[Beginn]]-Tabelle1[[#This Row],[Pause]]))</f>
        <v/>
      </c>
      <c r="J3088" s="2" t="str">
        <f>IF(ISNUMBER(Tabelle1[[#This Row],[Stunde]]),IF(Tabelle1[[#This Row],[Stunde]]&gt;0,Tabelle1[[#This Row],[Stunde]]*$J$1*24,""),"")</f>
        <v/>
      </c>
      <c r="K3088">
        <f>IF(MOD(Tabelle1[[#This Row],[Datum]],7)=1,SUMIF(Tabelle1[Datum],"&lt;="&amp;Tabelle1[[#This Row],[Datum]],Tabelle1[Betrag]),"")</f>
        <v>506.55999999999995</v>
      </c>
      <c r="L3088" s="6">
        <f>IF(MOD(Tabelle1[[#This Row],[Datum]],7)=1,SUMIF(Tabelle1[Datum],"&lt;="&amp;Tabelle1[[#This Row],[Datum]],Tabelle1[Stunde]),"")</f>
        <v>1.3333333333333333</v>
      </c>
    </row>
    <row r="3089" spans="2:12" hidden="1">
      <c r="B3089">
        <f>IF(Tabelle1[[#This Row],[Datum]]&lt;1,"",YEAR(Tabelle1[[#This Row],[Datum]]))</f>
        <v>2033</v>
      </c>
      <c r="C3089">
        <f>IF(Tabelle1[[#This Row],[Datum]]&lt;1,"",MONTH(Tabelle1[[#This Row],[Datum]]))</f>
        <v>6</v>
      </c>
      <c r="D3089" t="str">
        <f>IF(Tabelle1[[#This Row],[Verdienst]]="","",_xlfn.ISOWEEKNUM(Tabelle1[[#This Row],[Datum]]))</f>
        <v/>
      </c>
      <c r="E3089" s="5">
        <v>48743</v>
      </c>
      <c r="F3089" s="4"/>
      <c r="G3089" s="4"/>
      <c r="I3089" s="6" t="str">
        <f>IF(Tabelle1[[#This Row],[Beginn]]&lt;1,"",IF(OR(Tabelle1[[#This Row],[Beginn]]="Urlaub",Tabelle1[[#This Row],[Beginn]]="Krank",Tabelle1[[#This Row],[Beginn]]="Feiertag"),8/24,Tabelle1[[#This Row],[Ende]]-Tabelle1[[#This Row],[Beginn]]-Tabelle1[[#This Row],[Pause]]))</f>
        <v/>
      </c>
      <c r="J3089" s="2" t="str">
        <f>IF(ISNUMBER(Tabelle1[[#This Row],[Stunde]]),IF(Tabelle1[[#This Row],[Stunde]]&gt;0,Tabelle1[[#This Row],[Stunde]]*$J$1*24,""),"")</f>
        <v/>
      </c>
      <c r="K3089" t="str">
        <f>IF(MOD(Tabelle1[[#This Row],[Datum]],7)=1,SUMIF(Tabelle1[Datum],"&lt;="&amp;Tabelle1[[#This Row],[Datum]],Tabelle1[Betrag]),"")</f>
        <v/>
      </c>
      <c r="L3089" s="6" t="str">
        <f>IF(MOD(Tabelle1[[#This Row],[Datum]],7)=1,SUMIF(Tabelle1[Datum],"&lt;="&amp;Tabelle1[[#This Row],[Datum]],Tabelle1[Stunde]),"")</f>
        <v/>
      </c>
    </row>
    <row r="3090" spans="2:12" hidden="1">
      <c r="B3090">
        <f>IF(Tabelle1[[#This Row],[Datum]]&lt;1,"",YEAR(Tabelle1[[#This Row],[Datum]]))</f>
        <v>2033</v>
      </c>
      <c r="C3090">
        <f>IF(Tabelle1[[#This Row],[Datum]]&lt;1,"",MONTH(Tabelle1[[#This Row],[Datum]]))</f>
        <v>6</v>
      </c>
      <c r="D3090" t="str">
        <f>IF(Tabelle1[[#This Row],[Verdienst]]="","",_xlfn.ISOWEEKNUM(Tabelle1[[#This Row],[Datum]]))</f>
        <v/>
      </c>
      <c r="E3090" s="5">
        <v>48744</v>
      </c>
      <c r="F3090" s="4"/>
      <c r="G3090" s="4"/>
      <c r="I3090" s="6" t="str">
        <f>IF(Tabelle1[[#This Row],[Beginn]]&lt;1,"",IF(OR(Tabelle1[[#This Row],[Beginn]]="Urlaub",Tabelle1[[#This Row],[Beginn]]="Krank",Tabelle1[[#This Row],[Beginn]]="Feiertag"),8/24,Tabelle1[[#This Row],[Ende]]-Tabelle1[[#This Row],[Beginn]]-Tabelle1[[#This Row],[Pause]]))</f>
        <v/>
      </c>
      <c r="J3090" s="2" t="str">
        <f>IF(ISNUMBER(Tabelle1[[#This Row],[Stunde]]),IF(Tabelle1[[#This Row],[Stunde]]&gt;0,Tabelle1[[#This Row],[Stunde]]*$J$1*24,""),"")</f>
        <v/>
      </c>
      <c r="K3090" t="str">
        <f>IF(MOD(Tabelle1[[#This Row],[Datum]],7)=1,SUMIF(Tabelle1[Datum],"&lt;="&amp;Tabelle1[[#This Row],[Datum]],Tabelle1[Betrag]),"")</f>
        <v/>
      </c>
      <c r="L3090" s="6" t="str">
        <f>IF(MOD(Tabelle1[[#This Row],[Datum]],7)=1,SUMIF(Tabelle1[Datum],"&lt;="&amp;Tabelle1[[#This Row],[Datum]],Tabelle1[Stunde]),"")</f>
        <v/>
      </c>
    </row>
    <row r="3091" spans="2:12" hidden="1">
      <c r="B3091">
        <f>IF(Tabelle1[[#This Row],[Datum]]&lt;1,"",YEAR(Tabelle1[[#This Row],[Datum]]))</f>
        <v>2033</v>
      </c>
      <c r="C3091">
        <f>IF(Tabelle1[[#This Row],[Datum]]&lt;1,"",MONTH(Tabelle1[[#This Row],[Datum]]))</f>
        <v>6</v>
      </c>
      <c r="D3091" t="str">
        <f>IF(Tabelle1[[#This Row],[Verdienst]]="","",_xlfn.ISOWEEKNUM(Tabelle1[[#This Row],[Datum]]))</f>
        <v/>
      </c>
      <c r="E3091" s="5">
        <v>48745</v>
      </c>
      <c r="F3091" s="4"/>
      <c r="G3091" s="4"/>
      <c r="I3091" s="6" t="str">
        <f>IF(Tabelle1[[#This Row],[Beginn]]&lt;1,"",IF(OR(Tabelle1[[#This Row],[Beginn]]="Urlaub",Tabelle1[[#This Row],[Beginn]]="Krank",Tabelle1[[#This Row],[Beginn]]="Feiertag"),8/24,Tabelle1[[#This Row],[Ende]]-Tabelle1[[#This Row],[Beginn]]-Tabelle1[[#This Row],[Pause]]))</f>
        <v/>
      </c>
      <c r="J3091" s="2" t="str">
        <f>IF(ISNUMBER(Tabelle1[[#This Row],[Stunde]]),IF(Tabelle1[[#This Row],[Stunde]]&gt;0,Tabelle1[[#This Row],[Stunde]]*$J$1*24,""),"")</f>
        <v/>
      </c>
      <c r="K3091" t="str">
        <f>IF(MOD(Tabelle1[[#This Row],[Datum]],7)=1,SUMIF(Tabelle1[Datum],"&lt;="&amp;Tabelle1[[#This Row],[Datum]],Tabelle1[Betrag]),"")</f>
        <v/>
      </c>
      <c r="L3091" s="6" t="str">
        <f>IF(MOD(Tabelle1[[#This Row],[Datum]],7)=1,SUMIF(Tabelle1[Datum],"&lt;="&amp;Tabelle1[[#This Row],[Datum]],Tabelle1[Stunde]),"")</f>
        <v/>
      </c>
    </row>
    <row r="3092" spans="2:12" hidden="1">
      <c r="B3092">
        <f>IF(Tabelle1[[#This Row],[Datum]]&lt;1,"",YEAR(Tabelle1[[#This Row],[Datum]]))</f>
        <v>2033</v>
      </c>
      <c r="C3092">
        <f>IF(Tabelle1[[#This Row],[Datum]]&lt;1,"",MONTH(Tabelle1[[#This Row],[Datum]]))</f>
        <v>6</v>
      </c>
      <c r="D3092" t="str">
        <f>IF(Tabelle1[[#This Row],[Verdienst]]="","",_xlfn.ISOWEEKNUM(Tabelle1[[#This Row],[Datum]]))</f>
        <v/>
      </c>
      <c r="E3092" s="5">
        <v>48746</v>
      </c>
      <c r="F3092" s="4"/>
      <c r="G3092" s="4"/>
      <c r="I3092" s="6" t="str">
        <f>IF(Tabelle1[[#This Row],[Beginn]]&lt;1,"",IF(OR(Tabelle1[[#This Row],[Beginn]]="Urlaub",Tabelle1[[#This Row],[Beginn]]="Krank",Tabelle1[[#This Row],[Beginn]]="Feiertag"),8/24,Tabelle1[[#This Row],[Ende]]-Tabelle1[[#This Row],[Beginn]]-Tabelle1[[#This Row],[Pause]]))</f>
        <v/>
      </c>
      <c r="J3092" s="2" t="str">
        <f>IF(ISNUMBER(Tabelle1[[#This Row],[Stunde]]),IF(Tabelle1[[#This Row],[Stunde]]&gt;0,Tabelle1[[#This Row],[Stunde]]*$J$1*24,""),"")</f>
        <v/>
      </c>
      <c r="K3092" t="str">
        <f>IF(MOD(Tabelle1[[#This Row],[Datum]],7)=1,SUMIF(Tabelle1[Datum],"&lt;="&amp;Tabelle1[[#This Row],[Datum]],Tabelle1[Betrag]),"")</f>
        <v/>
      </c>
      <c r="L3092" s="6" t="str">
        <f>IF(MOD(Tabelle1[[#This Row],[Datum]],7)=1,SUMIF(Tabelle1[Datum],"&lt;="&amp;Tabelle1[[#This Row],[Datum]],Tabelle1[Stunde]),"")</f>
        <v/>
      </c>
    </row>
    <row r="3093" spans="2:12" hidden="1">
      <c r="B3093">
        <f>IF(Tabelle1[[#This Row],[Datum]]&lt;1,"",YEAR(Tabelle1[[#This Row],[Datum]]))</f>
        <v>2033</v>
      </c>
      <c r="C3093">
        <f>IF(Tabelle1[[#This Row],[Datum]]&lt;1,"",MONTH(Tabelle1[[#This Row],[Datum]]))</f>
        <v>6</v>
      </c>
      <c r="D3093" t="str">
        <f>IF(Tabelle1[[#This Row],[Verdienst]]="","",_xlfn.ISOWEEKNUM(Tabelle1[[#This Row],[Datum]]))</f>
        <v/>
      </c>
      <c r="E3093" s="5">
        <v>48747</v>
      </c>
      <c r="F3093" s="4"/>
      <c r="G3093" s="4"/>
      <c r="I3093" s="6" t="str">
        <f>IF(Tabelle1[[#This Row],[Beginn]]&lt;1,"",IF(OR(Tabelle1[[#This Row],[Beginn]]="Urlaub",Tabelle1[[#This Row],[Beginn]]="Krank",Tabelle1[[#This Row],[Beginn]]="Feiertag"),8/24,Tabelle1[[#This Row],[Ende]]-Tabelle1[[#This Row],[Beginn]]-Tabelle1[[#This Row],[Pause]]))</f>
        <v/>
      </c>
      <c r="J3093" s="2" t="str">
        <f>IF(ISNUMBER(Tabelle1[[#This Row],[Stunde]]),IF(Tabelle1[[#This Row],[Stunde]]&gt;0,Tabelle1[[#This Row],[Stunde]]*$J$1*24,""),"")</f>
        <v/>
      </c>
      <c r="K3093" t="str">
        <f>IF(MOD(Tabelle1[[#This Row],[Datum]],7)=1,SUMIF(Tabelle1[Datum],"&lt;="&amp;Tabelle1[[#This Row],[Datum]],Tabelle1[Betrag]),"")</f>
        <v/>
      </c>
      <c r="L3093" s="6" t="str">
        <f>IF(MOD(Tabelle1[[#This Row],[Datum]],7)=1,SUMIF(Tabelle1[Datum],"&lt;="&amp;Tabelle1[[#This Row],[Datum]],Tabelle1[Stunde]),"")</f>
        <v/>
      </c>
    </row>
    <row r="3094" spans="2:12" hidden="1">
      <c r="B3094">
        <f>IF(Tabelle1[[#This Row],[Datum]]&lt;1,"",YEAR(Tabelle1[[#This Row],[Datum]]))</f>
        <v>2033</v>
      </c>
      <c r="C3094">
        <f>IF(Tabelle1[[#This Row],[Datum]]&lt;1,"",MONTH(Tabelle1[[#This Row],[Datum]]))</f>
        <v>6</v>
      </c>
      <c r="D3094" t="str">
        <f>IF(Tabelle1[[#This Row],[Verdienst]]="","",_xlfn.ISOWEEKNUM(Tabelle1[[#This Row],[Datum]]))</f>
        <v/>
      </c>
      <c r="E3094" s="5">
        <v>48748</v>
      </c>
      <c r="F3094" s="4"/>
      <c r="G3094" s="4"/>
      <c r="I3094" s="6" t="str">
        <f>IF(Tabelle1[[#This Row],[Beginn]]&lt;1,"",IF(OR(Tabelle1[[#This Row],[Beginn]]="Urlaub",Tabelle1[[#This Row],[Beginn]]="Krank",Tabelle1[[#This Row],[Beginn]]="Feiertag"),8/24,Tabelle1[[#This Row],[Ende]]-Tabelle1[[#This Row],[Beginn]]-Tabelle1[[#This Row],[Pause]]))</f>
        <v/>
      </c>
      <c r="J3094" s="2" t="str">
        <f>IF(ISNUMBER(Tabelle1[[#This Row],[Stunde]]),IF(Tabelle1[[#This Row],[Stunde]]&gt;0,Tabelle1[[#This Row],[Stunde]]*$J$1*24,""),"")</f>
        <v/>
      </c>
      <c r="K3094" t="str">
        <f>IF(MOD(Tabelle1[[#This Row],[Datum]],7)=1,SUMIF(Tabelle1[Datum],"&lt;="&amp;Tabelle1[[#This Row],[Datum]],Tabelle1[Betrag]),"")</f>
        <v/>
      </c>
      <c r="L3094" s="6" t="str">
        <f>IF(MOD(Tabelle1[[#This Row],[Datum]],7)=1,SUMIF(Tabelle1[Datum],"&lt;="&amp;Tabelle1[[#This Row],[Datum]],Tabelle1[Stunde]),"")</f>
        <v/>
      </c>
    </row>
    <row r="3095" spans="2:12" hidden="1">
      <c r="B3095">
        <f>IF(Tabelle1[[#This Row],[Datum]]&lt;1,"",YEAR(Tabelle1[[#This Row],[Datum]]))</f>
        <v>2033</v>
      </c>
      <c r="C3095">
        <f>IF(Tabelle1[[#This Row],[Datum]]&lt;1,"",MONTH(Tabelle1[[#This Row],[Datum]]))</f>
        <v>6</v>
      </c>
      <c r="D3095">
        <f>IF(Tabelle1[[#This Row],[Verdienst]]="","",_xlfn.ISOWEEKNUM(Tabelle1[[#This Row],[Datum]]))</f>
        <v>24</v>
      </c>
      <c r="E3095" s="5">
        <v>48749</v>
      </c>
      <c r="F3095" s="4"/>
      <c r="G3095" s="4"/>
      <c r="I3095" s="6" t="str">
        <f>IF(Tabelle1[[#This Row],[Beginn]]&lt;1,"",IF(OR(Tabelle1[[#This Row],[Beginn]]="Urlaub",Tabelle1[[#This Row],[Beginn]]="Krank",Tabelle1[[#This Row],[Beginn]]="Feiertag"),8/24,Tabelle1[[#This Row],[Ende]]-Tabelle1[[#This Row],[Beginn]]-Tabelle1[[#This Row],[Pause]]))</f>
        <v/>
      </c>
      <c r="J3095" s="2" t="str">
        <f>IF(ISNUMBER(Tabelle1[[#This Row],[Stunde]]),IF(Tabelle1[[#This Row],[Stunde]]&gt;0,Tabelle1[[#This Row],[Stunde]]*$J$1*24,""),"")</f>
        <v/>
      </c>
      <c r="K3095">
        <f>IF(MOD(Tabelle1[[#This Row],[Datum]],7)=1,SUMIF(Tabelle1[Datum],"&lt;="&amp;Tabelle1[[#This Row],[Datum]],Tabelle1[Betrag]),"")</f>
        <v>506.55999999999995</v>
      </c>
      <c r="L3095" s="6">
        <f>IF(MOD(Tabelle1[[#This Row],[Datum]],7)=1,SUMIF(Tabelle1[Datum],"&lt;="&amp;Tabelle1[[#This Row],[Datum]],Tabelle1[Stunde]),"")</f>
        <v>1.3333333333333333</v>
      </c>
    </row>
    <row r="3096" spans="2:12" hidden="1">
      <c r="B3096">
        <f>IF(Tabelle1[[#This Row],[Datum]]&lt;1,"",YEAR(Tabelle1[[#This Row],[Datum]]))</f>
        <v>2033</v>
      </c>
      <c r="C3096">
        <f>IF(Tabelle1[[#This Row],[Datum]]&lt;1,"",MONTH(Tabelle1[[#This Row],[Datum]]))</f>
        <v>6</v>
      </c>
      <c r="D3096" t="str">
        <f>IF(Tabelle1[[#This Row],[Verdienst]]="","",_xlfn.ISOWEEKNUM(Tabelle1[[#This Row],[Datum]]))</f>
        <v/>
      </c>
      <c r="E3096" s="5">
        <v>48750</v>
      </c>
      <c r="F3096" s="4"/>
      <c r="G3096" s="4"/>
      <c r="I3096" s="6" t="str">
        <f>IF(Tabelle1[[#This Row],[Beginn]]&lt;1,"",IF(OR(Tabelle1[[#This Row],[Beginn]]="Urlaub",Tabelle1[[#This Row],[Beginn]]="Krank",Tabelle1[[#This Row],[Beginn]]="Feiertag"),8/24,Tabelle1[[#This Row],[Ende]]-Tabelle1[[#This Row],[Beginn]]-Tabelle1[[#This Row],[Pause]]))</f>
        <v/>
      </c>
      <c r="J3096" s="2" t="str">
        <f>IF(ISNUMBER(Tabelle1[[#This Row],[Stunde]]),IF(Tabelle1[[#This Row],[Stunde]]&gt;0,Tabelle1[[#This Row],[Stunde]]*$J$1*24,""),"")</f>
        <v/>
      </c>
      <c r="K3096" t="str">
        <f>IF(MOD(Tabelle1[[#This Row],[Datum]],7)=1,SUMIF(Tabelle1[Datum],"&lt;="&amp;Tabelle1[[#This Row],[Datum]],Tabelle1[Betrag]),"")</f>
        <v/>
      </c>
      <c r="L3096" s="6" t="str">
        <f>IF(MOD(Tabelle1[[#This Row],[Datum]],7)=1,SUMIF(Tabelle1[Datum],"&lt;="&amp;Tabelle1[[#This Row],[Datum]],Tabelle1[Stunde]),"")</f>
        <v/>
      </c>
    </row>
    <row r="3097" spans="2:12" hidden="1">
      <c r="B3097">
        <f>IF(Tabelle1[[#This Row],[Datum]]&lt;1,"",YEAR(Tabelle1[[#This Row],[Datum]]))</f>
        <v>2033</v>
      </c>
      <c r="C3097">
        <f>IF(Tabelle1[[#This Row],[Datum]]&lt;1,"",MONTH(Tabelle1[[#This Row],[Datum]]))</f>
        <v>6</v>
      </c>
      <c r="D3097" t="str">
        <f>IF(Tabelle1[[#This Row],[Verdienst]]="","",_xlfn.ISOWEEKNUM(Tabelle1[[#This Row],[Datum]]))</f>
        <v/>
      </c>
      <c r="E3097" s="5">
        <v>48751</v>
      </c>
      <c r="F3097" s="4"/>
      <c r="G3097" s="4"/>
      <c r="I3097" s="6" t="str">
        <f>IF(Tabelle1[[#This Row],[Beginn]]&lt;1,"",IF(OR(Tabelle1[[#This Row],[Beginn]]="Urlaub",Tabelle1[[#This Row],[Beginn]]="Krank",Tabelle1[[#This Row],[Beginn]]="Feiertag"),8/24,Tabelle1[[#This Row],[Ende]]-Tabelle1[[#This Row],[Beginn]]-Tabelle1[[#This Row],[Pause]]))</f>
        <v/>
      </c>
      <c r="J3097" s="2" t="str">
        <f>IF(ISNUMBER(Tabelle1[[#This Row],[Stunde]]),IF(Tabelle1[[#This Row],[Stunde]]&gt;0,Tabelle1[[#This Row],[Stunde]]*$J$1*24,""),"")</f>
        <v/>
      </c>
      <c r="K3097" t="str">
        <f>IF(MOD(Tabelle1[[#This Row],[Datum]],7)=1,SUMIF(Tabelle1[Datum],"&lt;="&amp;Tabelle1[[#This Row],[Datum]],Tabelle1[Betrag]),"")</f>
        <v/>
      </c>
      <c r="L3097" s="6" t="str">
        <f>IF(MOD(Tabelle1[[#This Row],[Datum]],7)=1,SUMIF(Tabelle1[Datum],"&lt;="&amp;Tabelle1[[#This Row],[Datum]],Tabelle1[Stunde]),"")</f>
        <v/>
      </c>
    </row>
    <row r="3098" spans="2:12" hidden="1">
      <c r="B3098">
        <f>IF(Tabelle1[[#This Row],[Datum]]&lt;1,"",YEAR(Tabelle1[[#This Row],[Datum]]))</f>
        <v>2033</v>
      </c>
      <c r="C3098">
        <f>IF(Tabelle1[[#This Row],[Datum]]&lt;1,"",MONTH(Tabelle1[[#This Row],[Datum]]))</f>
        <v>6</v>
      </c>
      <c r="D3098" t="str">
        <f>IF(Tabelle1[[#This Row],[Verdienst]]="","",_xlfn.ISOWEEKNUM(Tabelle1[[#This Row],[Datum]]))</f>
        <v/>
      </c>
      <c r="E3098" s="5">
        <v>48752</v>
      </c>
      <c r="F3098" s="4"/>
      <c r="G3098" s="4"/>
      <c r="I3098" s="6" t="str">
        <f>IF(Tabelle1[[#This Row],[Beginn]]&lt;1,"",IF(OR(Tabelle1[[#This Row],[Beginn]]="Urlaub",Tabelle1[[#This Row],[Beginn]]="Krank",Tabelle1[[#This Row],[Beginn]]="Feiertag"),8/24,Tabelle1[[#This Row],[Ende]]-Tabelle1[[#This Row],[Beginn]]-Tabelle1[[#This Row],[Pause]]))</f>
        <v/>
      </c>
      <c r="J3098" s="2" t="str">
        <f>IF(ISNUMBER(Tabelle1[[#This Row],[Stunde]]),IF(Tabelle1[[#This Row],[Stunde]]&gt;0,Tabelle1[[#This Row],[Stunde]]*$J$1*24,""),"")</f>
        <v/>
      </c>
      <c r="K3098" t="str">
        <f>IF(MOD(Tabelle1[[#This Row],[Datum]],7)=1,SUMIF(Tabelle1[Datum],"&lt;="&amp;Tabelle1[[#This Row],[Datum]],Tabelle1[Betrag]),"")</f>
        <v/>
      </c>
      <c r="L3098" s="6" t="str">
        <f>IF(MOD(Tabelle1[[#This Row],[Datum]],7)=1,SUMIF(Tabelle1[Datum],"&lt;="&amp;Tabelle1[[#This Row],[Datum]],Tabelle1[Stunde]),"")</f>
        <v/>
      </c>
    </row>
    <row r="3099" spans="2:12" hidden="1">
      <c r="B3099">
        <f>IF(Tabelle1[[#This Row],[Datum]]&lt;1,"",YEAR(Tabelle1[[#This Row],[Datum]]))</f>
        <v>2033</v>
      </c>
      <c r="C3099">
        <f>IF(Tabelle1[[#This Row],[Datum]]&lt;1,"",MONTH(Tabelle1[[#This Row],[Datum]]))</f>
        <v>6</v>
      </c>
      <c r="D3099" t="str">
        <f>IF(Tabelle1[[#This Row],[Verdienst]]="","",_xlfn.ISOWEEKNUM(Tabelle1[[#This Row],[Datum]]))</f>
        <v/>
      </c>
      <c r="E3099" s="5">
        <v>48753</v>
      </c>
      <c r="F3099" s="4"/>
      <c r="G3099" s="4"/>
      <c r="I3099" s="6" t="str">
        <f>IF(Tabelle1[[#This Row],[Beginn]]&lt;1,"",IF(OR(Tabelle1[[#This Row],[Beginn]]="Urlaub",Tabelle1[[#This Row],[Beginn]]="Krank",Tabelle1[[#This Row],[Beginn]]="Feiertag"),8/24,Tabelle1[[#This Row],[Ende]]-Tabelle1[[#This Row],[Beginn]]-Tabelle1[[#This Row],[Pause]]))</f>
        <v/>
      </c>
      <c r="J3099" s="2" t="str">
        <f>IF(ISNUMBER(Tabelle1[[#This Row],[Stunde]]),IF(Tabelle1[[#This Row],[Stunde]]&gt;0,Tabelle1[[#This Row],[Stunde]]*$J$1*24,""),"")</f>
        <v/>
      </c>
      <c r="K3099" t="str">
        <f>IF(MOD(Tabelle1[[#This Row],[Datum]],7)=1,SUMIF(Tabelle1[Datum],"&lt;="&amp;Tabelle1[[#This Row],[Datum]],Tabelle1[Betrag]),"")</f>
        <v/>
      </c>
      <c r="L3099" s="6" t="str">
        <f>IF(MOD(Tabelle1[[#This Row],[Datum]],7)=1,SUMIF(Tabelle1[Datum],"&lt;="&amp;Tabelle1[[#This Row],[Datum]],Tabelle1[Stunde]),"")</f>
        <v/>
      </c>
    </row>
    <row r="3100" spans="2:12" hidden="1">
      <c r="B3100">
        <f>IF(Tabelle1[[#This Row],[Datum]]&lt;1,"",YEAR(Tabelle1[[#This Row],[Datum]]))</f>
        <v>2033</v>
      </c>
      <c r="C3100">
        <f>IF(Tabelle1[[#This Row],[Datum]]&lt;1,"",MONTH(Tabelle1[[#This Row],[Datum]]))</f>
        <v>6</v>
      </c>
      <c r="D3100" t="str">
        <f>IF(Tabelle1[[#This Row],[Verdienst]]="","",_xlfn.ISOWEEKNUM(Tabelle1[[#This Row],[Datum]]))</f>
        <v/>
      </c>
      <c r="E3100" s="5">
        <v>48754</v>
      </c>
      <c r="F3100" s="4"/>
      <c r="G3100" s="4"/>
      <c r="I3100" s="6" t="str">
        <f>IF(Tabelle1[[#This Row],[Beginn]]&lt;1,"",IF(OR(Tabelle1[[#This Row],[Beginn]]="Urlaub",Tabelle1[[#This Row],[Beginn]]="Krank",Tabelle1[[#This Row],[Beginn]]="Feiertag"),8/24,Tabelle1[[#This Row],[Ende]]-Tabelle1[[#This Row],[Beginn]]-Tabelle1[[#This Row],[Pause]]))</f>
        <v/>
      </c>
      <c r="J3100" s="2" t="str">
        <f>IF(ISNUMBER(Tabelle1[[#This Row],[Stunde]]),IF(Tabelle1[[#This Row],[Stunde]]&gt;0,Tabelle1[[#This Row],[Stunde]]*$J$1*24,""),"")</f>
        <v/>
      </c>
      <c r="K3100" t="str">
        <f>IF(MOD(Tabelle1[[#This Row],[Datum]],7)=1,SUMIF(Tabelle1[Datum],"&lt;="&amp;Tabelle1[[#This Row],[Datum]],Tabelle1[Betrag]),"")</f>
        <v/>
      </c>
      <c r="L3100" s="6" t="str">
        <f>IF(MOD(Tabelle1[[#This Row],[Datum]],7)=1,SUMIF(Tabelle1[Datum],"&lt;="&amp;Tabelle1[[#This Row],[Datum]],Tabelle1[Stunde]),"")</f>
        <v/>
      </c>
    </row>
    <row r="3101" spans="2:12" hidden="1">
      <c r="B3101">
        <f>IF(Tabelle1[[#This Row],[Datum]]&lt;1,"",YEAR(Tabelle1[[#This Row],[Datum]]))</f>
        <v>2033</v>
      </c>
      <c r="C3101">
        <f>IF(Tabelle1[[#This Row],[Datum]]&lt;1,"",MONTH(Tabelle1[[#This Row],[Datum]]))</f>
        <v>6</v>
      </c>
      <c r="D3101" t="str">
        <f>IF(Tabelle1[[#This Row],[Verdienst]]="","",_xlfn.ISOWEEKNUM(Tabelle1[[#This Row],[Datum]]))</f>
        <v/>
      </c>
      <c r="E3101" s="5">
        <v>48755</v>
      </c>
      <c r="F3101" s="4"/>
      <c r="G3101" s="4"/>
      <c r="I3101" s="6" t="str">
        <f>IF(Tabelle1[[#This Row],[Beginn]]&lt;1,"",IF(OR(Tabelle1[[#This Row],[Beginn]]="Urlaub",Tabelle1[[#This Row],[Beginn]]="Krank",Tabelle1[[#This Row],[Beginn]]="Feiertag"),8/24,Tabelle1[[#This Row],[Ende]]-Tabelle1[[#This Row],[Beginn]]-Tabelle1[[#This Row],[Pause]]))</f>
        <v/>
      </c>
      <c r="J3101" s="2" t="str">
        <f>IF(ISNUMBER(Tabelle1[[#This Row],[Stunde]]),IF(Tabelle1[[#This Row],[Stunde]]&gt;0,Tabelle1[[#This Row],[Stunde]]*$J$1*24,""),"")</f>
        <v/>
      </c>
      <c r="K3101" t="str">
        <f>IF(MOD(Tabelle1[[#This Row],[Datum]],7)=1,SUMIF(Tabelle1[Datum],"&lt;="&amp;Tabelle1[[#This Row],[Datum]],Tabelle1[Betrag]),"")</f>
        <v/>
      </c>
      <c r="L3101" s="6" t="str">
        <f>IF(MOD(Tabelle1[[#This Row],[Datum]],7)=1,SUMIF(Tabelle1[Datum],"&lt;="&amp;Tabelle1[[#This Row],[Datum]],Tabelle1[Stunde]),"")</f>
        <v/>
      </c>
    </row>
    <row r="3102" spans="2:12" hidden="1">
      <c r="B3102">
        <f>IF(Tabelle1[[#This Row],[Datum]]&lt;1,"",YEAR(Tabelle1[[#This Row],[Datum]]))</f>
        <v>2033</v>
      </c>
      <c r="C3102">
        <f>IF(Tabelle1[[#This Row],[Datum]]&lt;1,"",MONTH(Tabelle1[[#This Row],[Datum]]))</f>
        <v>6</v>
      </c>
      <c r="D3102">
        <f>IF(Tabelle1[[#This Row],[Verdienst]]="","",_xlfn.ISOWEEKNUM(Tabelle1[[#This Row],[Datum]]))</f>
        <v>25</v>
      </c>
      <c r="E3102" s="5">
        <v>48756</v>
      </c>
      <c r="F3102" s="4"/>
      <c r="G3102" s="4"/>
      <c r="I3102" s="6" t="str">
        <f>IF(Tabelle1[[#This Row],[Beginn]]&lt;1,"",IF(OR(Tabelle1[[#This Row],[Beginn]]="Urlaub",Tabelle1[[#This Row],[Beginn]]="Krank",Tabelle1[[#This Row],[Beginn]]="Feiertag"),8/24,Tabelle1[[#This Row],[Ende]]-Tabelle1[[#This Row],[Beginn]]-Tabelle1[[#This Row],[Pause]]))</f>
        <v/>
      </c>
      <c r="J3102" s="2" t="str">
        <f>IF(ISNUMBER(Tabelle1[[#This Row],[Stunde]]),IF(Tabelle1[[#This Row],[Stunde]]&gt;0,Tabelle1[[#This Row],[Stunde]]*$J$1*24,""),"")</f>
        <v/>
      </c>
      <c r="K3102">
        <f>IF(MOD(Tabelle1[[#This Row],[Datum]],7)=1,SUMIF(Tabelle1[Datum],"&lt;="&amp;Tabelle1[[#This Row],[Datum]],Tabelle1[Betrag]),"")</f>
        <v>506.55999999999995</v>
      </c>
      <c r="L3102" s="6">
        <f>IF(MOD(Tabelle1[[#This Row],[Datum]],7)=1,SUMIF(Tabelle1[Datum],"&lt;="&amp;Tabelle1[[#This Row],[Datum]],Tabelle1[Stunde]),"")</f>
        <v>1.3333333333333333</v>
      </c>
    </row>
    <row r="3103" spans="2:12" hidden="1">
      <c r="B3103">
        <f>IF(Tabelle1[[#This Row],[Datum]]&lt;1,"",YEAR(Tabelle1[[#This Row],[Datum]]))</f>
        <v>2033</v>
      </c>
      <c r="C3103">
        <f>IF(Tabelle1[[#This Row],[Datum]]&lt;1,"",MONTH(Tabelle1[[#This Row],[Datum]]))</f>
        <v>6</v>
      </c>
      <c r="D3103" t="str">
        <f>IF(Tabelle1[[#This Row],[Verdienst]]="","",_xlfn.ISOWEEKNUM(Tabelle1[[#This Row],[Datum]]))</f>
        <v/>
      </c>
      <c r="E3103" s="5">
        <v>48757</v>
      </c>
      <c r="F3103" s="4"/>
      <c r="G3103" s="4"/>
      <c r="I3103" s="6" t="str">
        <f>IF(Tabelle1[[#This Row],[Beginn]]&lt;1,"",IF(OR(Tabelle1[[#This Row],[Beginn]]="Urlaub",Tabelle1[[#This Row],[Beginn]]="Krank",Tabelle1[[#This Row],[Beginn]]="Feiertag"),8/24,Tabelle1[[#This Row],[Ende]]-Tabelle1[[#This Row],[Beginn]]-Tabelle1[[#This Row],[Pause]]))</f>
        <v/>
      </c>
      <c r="J3103" s="2" t="str">
        <f>IF(ISNUMBER(Tabelle1[[#This Row],[Stunde]]),IF(Tabelle1[[#This Row],[Stunde]]&gt;0,Tabelle1[[#This Row],[Stunde]]*$J$1*24,""),"")</f>
        <v/>
      </c>
      <c r="K3103" t="str">
        <f>IF(MOD(Tabelle1[[#This Row],[Datum]],7)=1,SUMIF(Tabelle1[Datum],"&lt;="&amp;Tabelle1[[#This Row],[Datum]],Tabelle1[Betrag]),"")</f>
        <v/>
      </c>
      <c r="L3103" s="6" t="str">
        <f>IF(MOD(Tabelle1[[#This Row],[Datum]],7)=1,SUMIF(Tabelle1[Datum],"&lt;="&amp;Tabelle1[[#This Row],[Datum]],Tabelle1[Stunde]),"")</f>
        <v/>
      </c>
    </row>
    <row r="3104" spans="2:12" hidden="1">
      <c r="B3104">
        <f>IF(Tabelle1[[#This Row],[Datum]]&lt;1,"",YEAR(Tabelle1[[#This Row],[Datum]]))</f>
        <v>2033</v>
      </c>
      <c r="C3104">
        <f>IF(Tabelle1[[#This Row],[Datum]]&lt;1,"",MONTH(Tabelle1[[#This Row],[Datum]]))</f>
        <v>6</v>
      </c>
      <c r="D3104" t="str">
        <f>IF(Tabelle1[[#This Row],[Verdienst]]="","",_xlfn.ISOWEEKNUM(Tabelle1[[#This Row],[Datum]]))</f>
        <v/>
      </c>
      <c r="E3104" s="5">
        <v>48758</v>
      </c>
      <c r="F3104" s="4"/>
      <c r="G3104" s="4"/>
      <c r="I3104" s="6" t="str">
        <f>IF(Tabelle1[[#This Row],[Beginn]]&lt;1,"",IF(OR(Tabelle1[[#This Row],[Beginn]]="Urlaub",Tabelle1[[#This Row],[Beginn]]="Krank",Tabelle1[[#This Row],[Beginn]]="Feiertag"),8/24,Tabelle1[[#This Row],[Ende]]-Tabelle1[[#This Row],[Beginn]]-Tabelle1[[#This Row],[Pause]]))</f>
        <v/>
      </c>
      <c r="J3104" s="2" t="str">
        <f>IF(ISNUMBER(Tabelle1[[#This Row],[Stunde]]),IF(Tabelle1[[#This Row],[Stunde]]&gt;0,Tabelle1[[#This Row],[Stunde]]*$J$1*24,""),"")</f>
        <v/>
      </c>
      <c r="K3104" t="str">
        <f>IF(MOD(Tabelle1[[#This Row],[Datum]],7)=1,SUMIF(Tabelle1[Datum],"&lt;="&amp;Tabelle1[[#This Row],[Datum]],Tabelle1[Betrag]),"")</f>
        <v/>
      </c>
      <c r="L3104" s="6" t="str">
        <f>IF(MOD(Tabelle1[[#This Row],[Datum]],7)=1,SUMIF(Tabelle1[Datum],"&lt;="&amp;Tabelle1[[#This Row],[Datum]],Tabelle1[Stunde]),"")</f>
        <v/>
      </c>
    </row>
    <row r="3105" spans="2:12" hidden="1">
      <c r="B3105">
        <f>IF(Tabelle1[[#This Row],[Datum]]&lt;1,"",YEAR(Tabelle1[[#This Row],[Datum]]))</f>
        <v>2033</v>
      </c>
      <c r="C3105">
        <f>IF(Tabelle1[[#This Row],[Datum]]&lt;1,"",MONTH(Tabelle1[[#This Row],[Datum]]))</f>
        <v>6</v>
      </c>
      <c r="D3105" t="str">
        <f>IF(Tabelle1[[#This Row],[Verdienst]]="","",_xlfn.ISOWEEKNUM(Tabelle1[[#This Row],[Datum]]))</f>
        <v/>
      </c>
      <c r="E3105" s="5">
        <v>48759</v>
      </c>
      <c r="F3105" s="4"/>
      <c r="G3105" s="4"/>
      <c r="I3105" s="6" t="str">
        <f>IF(Tabelle1[[#This Row],[Beginn]]&lt;1,"",IF(OR(Tabelle1[[#This Row],[Beginn]]="Urlaub",Tabelle1[[#This Row],[Beginn]]="Krank",Tabelle1[[#This Row],[Beginn]]="Feiertag"),8/24,Tabelle1[[#This Row],[Ende]]-Tabelle1[[#This Row],[Beginn]]-Tabelle1[[#This Row],[Pause]]))</f>
        <v/>
      </c>
      <c r="J3105" s="2" t="str">
        <f>IF(ISNUMBER(Tabelle1[[#This Row],[Stunde]]),IF(Tabelle1[[#This Row],[Stunde]]&gt;0,Tabelle1[[#This Row],[Stunde]]*$J$1*24,""),"")</f>
        <v/>
      </c>
      <c r="K3105" t="str">
        <f>IF(MOD(Tabelle1[[#This Row],[Datum]],7)=1,SUMIF(Tabelle1[Datum],"&lt;="&amp;Tabelle1[[#This Row],[Datum]],Tabelle1[Betrag]),"")</f>
        <v/>
      </c>
      <c r="L3105" s="6" t="str">
        <f>IF(MOD(Tabelle1[[#This Row],[Datum]],7)=1,SUMIF(Tabelle1[Datum],"&lt;="&amp;Tabelle1[[#This Row],[Datum]],Tabelle1[Stunde]),"")</f>
        <v/>
      </c>
    </row>
    <row r="3106" spans="2:12" hidden="1">
      <c r="B3106">
        <f>IF(Tabelle1[[#This Row],[Datum]]&lt;1,"",YEAR(Tabelle1[[#This Row],[Datum]]))</f>
        <v>2033</v>
      </c>
      <c r="C3106">
        <f>IF(Tabelle1[[#This Row],[Datum]]&lt;1,"",MONTH(Tabelle1[[#This Row],[Datum]]))</f>
        <v>6</v>
      </c>
      <c r="D3106" t="str">
        <f>IF(Tabelle1[[#This Row],[Verdienst]]="","",_xlfn.ISOWEEKNUM(Tabelle1[[#This Row],[Datum]]))</f>
        <v/>
      </c>
      <c r="E3106" s="5">
        <v>48760</v>
      </c>
      <c r="F3106" s="4"/>
      <c r="G3106" s="4"/>
      <c r="I3106" s="6" t="str">
        <f>IF(Tabelle1[[#This Row],[Beginn]]&lt;1,"",IF(OR(Tabelle1[[#This Row],[Beginn]]="Urlaub",Tabelle1[[#This Row],[Beginn]]="Krank",Tabelle1[[#This Row],[Beginn]]="Feiertag"),8/24,Tabelle1[[#This Row],[Ende]]-Tabelle1[[#This Row],[Beginn]]-Tabelle1[[#This Row],[Pause]]))</f>
        <v/>
      </c>
      <c r="J3106" s="2" t="str">
        <f>IF(ISNUMBER(Tabelle1[[#This Row],[Stunde]]),IF(Tabelle1[[#This Row],[Stunde]]&gt;0,Tabelle1[[#This Row],[Stunde]]*$J$1*24,""),"")</f>
        <v/>
      </c>
      <c r="K3106" t="str">
        <f>IF(MOD(Tabelle1[[#This Row],[Datum]],7)=1,SUMIF(Tabelle1[Datum],"&lt;="&amp;Tabelle1[[#This Row],[Datum]],Tabelle1[Betrag]),"")</f>
        <v/>
      </c>
      <c r="L3106" s="6" t="str">
        <f>IF(MOD(Tabelle1[[#This Row],[Datum]],7)=1,SUMIF(Tabelle1[Datum],"&lt;="&amp;Tabelle1[[#This Row],[Datum]],Tabelle1[Stunde]),"")</f>
        <v/>
      </c>
    </row>
    <row r="3107" spans="2:12" hidden="1">
      <c r="B3107">
        <f>IF(Tabelle1[[#This Row],[Datum]]&lt;1,"",YEAR(Tabelle1[[#This Row],[Datum]]))</f>
        <v>2033</v>
      </c>
      <c r="C3107">
        <f>IF(Tabelle1[[#This Row],[Datum]]&lt;1,"",MONTH(Tabelle1[[#This Row],[Datum]]))</f>
        <v>7</v>
      </c>
      <c r="D3107" t="str">
        <f>IF(Tabelle1[[#This Row],[Verdienst]]="","",_xlfn.ISOWEEKNUM(Tabelle1[[#This Row],[Datum]]))</f>
        <v/>
      </c>
      <c r="E3107" s="5">
        <v>48761</v>
      </c>
      <c r="F3107" s="4"/>
      <c r="G3107" s="4"/>
      <c r="I3107" s="6" t="str">
        <f>IF(Tabelle1[[#This Row],[Beginn]]&lt;1,"",IF(OR(Tabelle1[[#This Row],[Beginn]]="Urlaub",Tabelle1[[#This Row],[Beginn]]="Krank",Tabelle1[[#This Row],[Beginn]]="Feiertag"),8/24,Tabelle1[[#This Row],[Ende]]-Tabelle1[[#This Row],[Beginn]]-Tabelle1[[#This Row],[Pause]]))</f>
        <v/>
      </c>
      <c r="J3107" s="2" t="str">
        <f>IF(ISNUMBER(Tabelle1[[#This Row],[Stunde]]),IF(Tabelle1[[#This Row],[Stunde]]&gt;0,Tabelle1[[#This Row],[Stunde]]*$J$1*24,""),"")</f>
        <v/>
      </c>
      <c r="K3107" t="str">
        <f>IF(MOD(Tabelle1[[#This Row],[Datum]],7)=1,SUMIF(Tabelle1[Datum],"&lt;="&amp;Tabelle1[[#This Row],[Datum]],Tabelle1[Betrag]),"")</f>
        <v/>
      </c>
      <c r="L3107" s="6" t="str">
        <f>IF(MOD(Tabelle1[[#This Row],[Datum]],7)=1,SUMIF(Tabelle1[Datum],"&lt;="&amp;Tabelle1[[#This Row],[Datum]],Tabelle1[Stunde]),"")</f>
        <v/>
      </c>
    </row>
    <row r="3108" spans="2:12" hidden="1">
      <c r="B3108">
        <f>IF(Tabelle1[[#This Row],[Datum]]&lt;1,"",YEAR(Tabelle1[[#This Row],[Datum]]))</f>
        <v>2033</v>
      </c>
      <c r="C3108">
        <f>IF(Tabelle1[[#This Row],[Datum]]&lt;1,"",MONTH(Tabelle1[[#This Row],[Datum]]))</f>
        <v>7</v>
      </c>
      <c r="D3108" t="str">
        <f>IF(Tabelle1[[#This Row],[Verdienst]]="","",_xlfn.ISOWEEKNUM(Tabelle1[[#This Row],[Datum]]))</f>
        <v/>
      </c>
      <c r="E3108" s="5">
        <v>48762</v>
      </c>
      <c r="F3108" s="4"/>
      <c r="G3108" s="4"/>
      <c r="I3108" s="6" t="str">
        <f>IF(Tabelle1[[#This Row],[Beginn]]&lt;1,"",IF(OR(Tabelle1[[#This Row],[Beginn]]="Urlaub",Tabelle1[[#This Row],[Beginn]]="Krank",Tabelle1[[#This Row],[Beginn]]="Feiertag"),8/24,Tabelle1[[#This Row],[Ende]]-Tabelle1[[#This Row],[Beginn]]-Tabelle1[[#This Row],[Pause]]))</f>
        <v/>
      </c>
      <c r="J3108" s="2" t="str">
        <f>IF(ISNUMBER(Tabelle1[[#This Row],[Stunde]]),IF(Tabelle1[[#This Row],[Stunde]]&gt;0,Tabelle1[[#This Row],[Stunde]]*$J$1*24,""),"")</f>
        <v/>
      </c>
      <c r="K3108" t="str">
        <f>IF(MOD(Tabelle1[[#This Row],[Datum]],7)=1,SUMIF(Tabelle1[Datum],"&lt;="&amp;Tabelle1[[#This Row],[Datum]],Tabelle1[Betrag]),"")</f>
        <v/>
      </c>
      <c r="L3108" s="6" t="str">
        <f>IF(MOD(Tabelle1[[#This Row],[Datum]],7)=1,SUMIF(Tabelle1[Datum],"&lt;="&amp;Tabelle1[[#This Row],[Datum]],Tabelle1[Stunde]),"")</f>
        <v/>
      </c>
    </row>
    <row r="3109" spans="2:12" hidden="1">
      <c r="B3109">
        <f>IF(Tabelle1[[#This Row],[Datum]]&lt;1,"",YEAR(Tabelle1[[#This Row],[Datum]]))</f>
        <v>2033</v>
      </c>
      <c r="C3109">
        <f>IF(Tabelle1[[#This Row],[Datum]]&lt;1,"",MONTH(Tabelle1[[#This Row],[Datum]]))</f>
        <v>7</v>
      </c>
      <c r="D3109">
        <f>IF(Tabelle1[[#This Row],[Verdienst]]="","",_xlfn.ISOWEEKNUM(Tabelle1[[#This Row],[Datum]]))</f>
        <v>26</v>
      </c>
      <c r="E3109" s="5">
        <v>48763</v>
      </c>
      <c r="F3109" s="4"/>
      <c r="G3109" s="4"/>
      <c r="I3109" s="6" t="str">
        <f>IF(Tabelle1[[#This Row],[Beginn]]&lt;1,"",IF(OR(Tabelle1[[#This Row],[Beginn]]="Urlaub",Tabelle1[[#This Row],[Beginn]]="Krank",Tabelle1[[#This Row],[Beginn]]="Feiertag"),8/24,Tabelle1[[#This Row],[Ende]]-Tabelle1[[#This Row],[Beginn]]-Tabelle1[[#This Row],[Pause]]))</f>
        <v/>
      </c>
      <c r="J3109" s="2" t="str">
        <f>IF(ISNUMBER(Tabelle1[[#This Row],[Stunde]]),IF(Tabelle1[[#This Row],[Stunde]]&gt;0,Tabelle1[[#This Row],[Stunde]]*$J$1*24,""),"")</f>
        <v/>
      </c>
      <c r="K3109">
        <f>IF(MOD(Tabelle1[[#This Row],[Datum]],7)=1,SUMIF(Tabelle1[Datum],"&lt;="&amp;Tabelle1[[#This Row],[Datum]],Tabelle1[Betrag]),"")</f>
        <v>506.55999999999995</v>
      </c>
      <c r="L3109" s="6">
        <f>IF(MOD(Tabelle1[[#This Row],[Datum]],7)=1,SUMIF(Tabelle1[Datum],"&lt;="&amp;Tabelle1[[#This Row],[Datum]],Tabelle1[Stunde]),"")</f>
        <v>1.3333333333333333</v>
      </c>
    </row>
    <row r="3110" spans="2:12" hidden="1">
      <c r="B3110">
        <f>IF(Tabelle1[[#This Row],[Datum]]&lt;1,"",YEAR(Tabelle1[[#This Row],[Datum]]))</f>
        <v>2033</v>
      </c>
      <c r="C3110">
        <f>IF(Tabelle1[[#This Row],[Datum]]&lt;1,"",MONTH(Tabelle1[[#This Row],[Datum]]))</f>
        <v>7</v>
      </c>
      <c r="D3110" t="str">
        <f>IF(Tabelle1[[#This Row],[Verdienst]]="","",_xlfn.ISOWEEKNUM(Tabelle1[[#This Row],[Datum]]))</f>
        <v/>
      </c>
      <c r="E3110" s="5">
        <v>48764</v>
      </c>
      <c r="F3110" s="4"/>
      <c r="G3110" s="4"/>
      <c r="I3110" s="6" t="str">
        <f>IF(Tabelle1[[#This Row],[Beginn]]&lt;1,"",IF(OR(Tabelle1[[#This Row],[Beginn]]="Urlaub",Tabelle1[[#This Row],[Beginn]]="Krank",Tabelle1[[#This Row],[Beginn]]="Feiertag"),8/24,Tabelle1[[#This Row],[Ende]]-Tabelle1[[#This Row],[Beginn]]-Tabelle1[[#This Row],[Pause]]))</f>
        <v/>
      </c>
      <c r="J3110" s="2" t="str">
        <f>IF(ISNUMBER(Tabelle1[[#This Row],[Stunde]]),IF(Tabelle1[[#This Row],[Stunde]]&gt;0,Tabelle1[[#This Row],[Stunde]]*$J$1*24,""),"")</f>
        <v/>
      </c>
      <c r="K3110" t="str">
        <f>IF(MOD(Tabelle1[[#This Row],[Datum]],7)=1,SUMIF(Tabelle1[Datum],"&lt;="&amp;Tabelle1[[#This Row],[Datum]],Tabelle1[Betrag]),"")</f>
        <v/>
      </c>
      <c r="L3110" s="6" t="str">
        <f>IF(MOD(Tabelle1[[#This Row],[Datum]],7)=1,SUMIF(Tabelle1[Datum],"&lt;="&amp;Tabelle1[[#This Row],[Datum]],Tabelle1[Stunde]),"")</f>
        <v/>
      </c>
    </row>
    <row r="3111" spans="2:12" hidden="1">
      <c r="B3111">
        <f>IF(Tabelle1[[#This Row],[Datum]]&lt;1,"",YEAR(Tabelle1[[#This Row],[Datum]]))</f>
        <v>2033</v>
      </c>
      <c r="C3111">
        <f>IF(Tabelle1[[#This Row],[Datum]]&lt;1,"",MONTH(Tabelle1[[#This Row],[Datum]]))</f>
        <v>7</v>
      </c>
      <c r="D3111" t="str">
        <f>IF(Tabelle1[[#This Row],[Verdienst]]="","",_xlfn.ISOWEEKNUM(Tabelle1[[#This Row],[Datum]]))</f>
        <v/>
      </c>
      <c r="E3111" s="5">
        <v>48765</v>
      </c>
      <c r="F3111" s="4"/>
      <c r="G3111" s="4"/>
      <c r="I3111" s="6" t="str">
        <f>IF(Tabelle1[[#This Row],[Beginn]]&lt;1,"",IF(OR(Tabelle1[[#This Row],[Beginn]]="Urlaub",Tabelle1[[#This Row],[Beginn]]="Krank",Tabelle1[[#This Row],[Beginn]]="Feiertag"),8/24,Tabelle1[[#This Row],[Ende]]-Tabelle1[[#This Row],[Beginn]]-Tabelle1[[#This Row],[Pause]]))</f>
        <v/>
      </c>
      <c r="J3111" s="2" t="str">
        <f>IF(ISNUMBER(Tabelle1[[#This Row],[Stunde]]),IF(Tabelle1[[#This Row],[Stunde]]&gt;0,Tabelle1[[#This Row],[Stunde]]*$J$1*24,""),"")</f>
        <v/>
      </c>
      <c r="K3111" t="str">
        <f>IF(MOD(Tabelle1[[#This Row],[Datum]],7)=1,SUMIF(Tabelle1[Datum],"&lt;="&amp;Tabelle1[[#This Row],[Datum]],Tabelle1[Betrag]),"")</f>
        <v/>
      </c>
      <c r="L3111" s="6" t="str">
        <f>IF(MOD(Tabelle1[[#This Row],[Datum]],7)=1,SUMIF(Tabelle1[Datum],"&lt;="&amp;Tabelle1[[#This Row],[Datum]],Tabelle1[Stunde]),"")</f>
        <v/>
      </c>
    </row>
    <row r="3112" spans="2:12" hidden="1">
      <c r="B3112">
        <f>IF(Tabelle1[[#This Row],[Datum]]&lt;1,"",YEAR(Tabelle1[[#This Row],[Datum]]))</f>
        <v>2033</v>
      </c>
      <c r="C3112">
        <f>IF(Tabelle1[[#This Row],[Datum]]&lt;1,"",MONTH(Tabelle1[[#This Row],[Datum]]))</f>
        <v>7</v>
      </c>
      <c r="D3112" t="str">
        <f>IF(Tabelle1[[#This Row],[Verdienst]]="","",_xlfn.ISOWEEKNUM(Tabelle1[[#This Row],[Datum]]))</f>
        <v/>
      </c>
      <c r="E3112" s="5">
        <v>48766</v>
      </c>
      <c r="F3112" s="4"/>
      <c r="G3112" s="4"/>
      <c r="I3112" s="6" t="str">
        <f>IF(Tabelle1[[#This Row],[Beginn]]&lt;1,"",IF(OR(Tabelle1[[#This Row],[Beginn]]="Urlaub",Tabelle1[[#This Row],[Beginn]]="Krank",Tabelle1[[#This Row],[Beginn]]="Feiertag"),8/24,Tabelle1[[#This Row],[Ende]]-Tabelle1[[#This Row],[Beginn]]-Tabelle1[[#This Row],[Pause]]))</f>
        <v/>
      </c>
      <c r="J3112" s="2" t="str">
        <f>IF(ISNUMBER(Tabelle1[[#This Row],[Stunde]]),IF(Tabelle1[[#This Row],[Stunde]]&gt;0,Tabelle1[[#This Row],[Stunde]]*$J$1*24,""),"")</f>
        <v/>
      </c>
      <c r="K3112" t="str">
        <f>IF(MOD(Tabelle1[[#This Row],[Datum]],7)=1,SUMIF(Tabelle1[Datum],"&lt;="&amp;Tabelle1[[#This Row],[Datum]],Tabelle1[Betrag]),"")</f>
        <v/>
      </c>
      <c r="L3112" s="6" t="str">
        <f>IF(MOD(Tabelle1[[#This Row],[Datum]],7)=1,SUMIF(Tabelle1[Datum],"&lt;="&amp;Tabelle1[[#This Row],[Datum]],Tabelle1[Stunde]),"")</f>
        <v/>
      </c>
    </row>
    <row r="3113" spans="2:12" hidden="1">
      <c r="B3113">
        <f>IF(Tabelle1[[#This Row],[Datum]]&lt;1,"",YEAR(Tabelle1[[#This Row],[Datum]]))</f>
        <v>2033</v>
      </c>
      <c r="C3113">
        <f>IF(Tabelle1[[#This Row],[Datum]]&lt;1,"",MONTH(Tabelle1[[#This Row],[Datum]]))</f>
        <v>7</v>
      </c>
      <c r="D3113" t="str">
        <f>IF(Tabelle1[[#This Row],[Verdienst]]="","",_xlfn.ISOWEEKNUM(Tabelle1[[#This Row],[Datum]]))</f>
        <v/>
      </c>
      <c r="E3113" s="5">
        <v>48767</v>
      </c>
      <c r="F3113" s="4"/>
      <c r="G3113" s="4"/>
      <c r="I3113" s="6" t="str">
        <f>IF(Tabelle1[[#This Row],[Beginn]]&lt;1,"",IF(OR(Tabelle1[[#This Row],[Beginn]]="Urlaub",Tabelle1[[#This Row],[Beginn]]="Krank",Tabelle1[[#This Row],[Beginn]]="Feiertag"),8/24,Tabelle1[[#This Row],[Ende]]-Tabelle1[[#This Row],[Beginn]]-Tabelle1[[#This Row],[Pause]]))</f>
        <v/>
      </c>
      <c r="J3113" s="2" t="str">
        <f>IF(ISNUMBER(Tabelle1[[#This Row],[Stunde]]),IF(Tabelle1[[#This Row],[Stunde]]&gt;0,Tabelle1[[#This Row],[Stunde]]*$J$1*24,""),"")</f>
        <v/>
      </c>
      <c r="K3113" t="str">
        <f>IF(MOD(Tabelle1[[#This Row],[Datum]],7)=1,SUMIF(Tabelle1[Datum],"&lt;="&amp;Tabelle1[[#This Row],[Datum]],Tabelle1[Betrag]),"")</f>
        <v/>
      </c>
      <c r="L3113" s="6" t="str">
        <f>IF(MOD(Tabelle1[[#This Row],[Datum]],7)=1,SUMIF(Tabelle1[Datum],"&lt;="&amp;Tabelle1[[#This Row],[Datum]],Tabelle1[Stunde]),"")</f>
        <v/>
      </c>
    </row>
    <row r="3114" spans="2:12" hidden="1">
      <c r="B3114">
        <f>IF(Tabelle1[[#This Row],[Datum]]&lt;1,"",YEAR(Tabelle1[[#This Row],[Datum]]))</f>
        <v>2033</v>
      </c>
      <c r="C3114">
        <f>IF(Tabelle1[[#This Row],[Datum]]&lt;1,"",MONTH(Tabelle1[[#This Row],[Datum]]))</f>
        <v>7</v>
      </c>
      <c r="D3114" t="str">
        <f>IF(Tabelle1[[#This Row],[Verdienst]]="","",_xlfn.ISOWEEKNUM(Tabelle1[[#This Row],[Datum]]))</f>
        <v/>
      </c>
      <c r="E3114" s="5">
        <v>48768</v>
      </c>
      <c r="F3114" s="4"/>
      <c r="G3114" s="4"/>
      <c r="I3114" s="6" t="str">
        <f>IF(Tabelle1[[#This Row],[Beginn]]&lt;1,"",IF(OR(Tabelle1[[#This Row],[Beginn]]="Urlaub",Tabelle1[[#This Row],[Beginn]]="Krank",Tabelle1[[#This Row],[Beginn]]="Feiertag"),8/24,Tabelle1[[#This Row],[Ende]]-Tabelle1[[#This Row],[Beginn]]-Tabelle1[[#This Row],[Pause]]))</f>
        <v/>
      </c>
      <c r="J3114" s="2" t="str">
        <f>IF(ISNUMBER(Tabelle1[[#This Row],[Stunde]]),IF(Tabelle1[[#This Row],[Stunde]]&gt;0,Tabelle1[[#This Row],[Stunde]]*$J$1*24,""),"")</f>
        <v/>
      </c>
      <c r="K3114" t="str">
        <f>IF(MOD(Tabelle1[[#This Row],[Datum]],7)=1,SUMIF(Tabelle1[Datum],"&lt;="&amp;Tabelle1[[#This Row],[Datum]],Tabelle1[Betrag]),"")</f>
        <v/>
      </c>
      <c r="L3114" s="6" t="str">
        <f>IF(MOD(Tabelle1[[#This Row],[Datum]],7)=1,SUMIF(Tabelle1[Datum],"&lt;="&amp;Tabelle1[[#This Row],[Datum]],Tabelle1[Stunde]),"")</f>
        <v/>
      </c>
    </row>
    <row r="3115" spans="2:12" hidden="1">
      <c r="B3115">
        <f>IF(Tabelle1[[#This Row],[Datum]]&lt;1,"",YEAR(Tabelle1[[#This Row],[Datum]]))</f>
        <v>2033</v>
      </c>
      <c r="C3115">
        <f>IF(Tabelle1[[#This Row],[Datum]]&lt;1,"",MONTH(Tabelle1[[#This Row],[Datum]]))</f>
        <v>7</v>
      </c>
      <c r="D3115" t="str">
        <f>IF(Tabelle1[[#This Row],[Verdienst]]="","",_xlfn.ISOWEEKNUM(Tabelle1[[#This Row],[Datum]]))</f>
        <v/>
      </c>
      <c r="E3115" s="5">
        <v>48769</v>
      </c>
      <c r="F3115" s="4"/>
      <c r="G3115" s="4"/>
      <c r="I3115" s="6" t="str">
        <f>IF(Tabelle1[[#This Row],[Beginn]]&lt;1,"",IF(OR(Tabelle1[[#This Row],[Beginn]]="Urlaub",Tabelle1[[#This Row],[Beginn]]="Krank",Tabelle1[[#This Row],[Beginn]]="Feiertag"),8/24,Tabelle1[[#This Row],[Ende]]-Tabelle1[[#This Row],[Beginn]]-Tabelle1[[#This Row],[Pause]]))</f>
        <v/>
      </c>
      <c r="J3115" s="2" t="str">
        <f>IF(ISNUMBER(Tabelle1[[#This Row],[Stunde]]),IF(Tabelle1[[#This Row],[Stunde]]&gt;0,Tabelle1[[#This Row],[Stunde]]*$J$1*24,""),"")</f>
        <v/>
      </c>
      <c r="K3115" t="str">
        <f>IF(MOD(Tabelle1[[#This Row],[Datum]],7)=1,SUMIF(Tabelle1[Datum],"&lt;="&amp;Tabelle1[[#This Row],[Datum]],Tabelle1[Betrag]),"")</f>
        <v/>
      </c>
      <c r="L3115" s="6" t="str">
        <f>IF(MOD(Tabelle1[[#This Row],[Datum]],7)=1,SUMIF(Tabelle1[Datum],"&lt;="&amp;Tabelle1[[#This Row],[Datum]],Tabelle1[Stunde]),"")</f>
        <v/>
      </c>
    </row>
    <row r="3116" spans="2:12" hidden="1">
      <c r="B3116">
        <f>IF(Tabelle1[[#This Row],[Datum]]&lt;1,"",YEAR(Tabelle1[[#This Row],[Datum]]))</f>
        <v>2033</v>
      </c>
      <c r="C3116">
        <f>IF(Tabelle1[[#This Row],[Datum]]&lt;1,"",MONTH(Tabelle1[[#This Row],[Datum]]))</f>
        <v>7</v>
      </c>
      <c r="D3116">
        <f>IF(Tabelle1[[#This Row],[Verdienst]]="","",_xlfn.ISOWEEKNUM(Tabelle1[[#This Row],[Datum]]))</f>
        <v>27</v>
      </c>
      <c r="E3116" s="5">
        <v>48770</v>
      </c>
      <c r="F3116" s="4"/>
      <c r="G3116" s="4"/>
      <c r="I3116" s="6" t="str">
        <f>IF(Tabelle1[[#This Row],[Beginn]]&lt;1,"",IF(OR(Tabelle1[[#This Row],[Beginn]]="Urlaub",Tabelle1[[#This Row],[Beginn]]="Krank",Tabelle1[[#This Row],[Beginn]]="Feiertag"),8/24,Tabelle1[[#This Row],[Ende]]-Tabelle1[[#This Row],[Beginn]]-Tabelle1[[#This Row],[Pause]]))</f>
        <v/>
      </c>
      <c r="J3116" s="2" t="str">
        <f>IF(ISNUMBER(Tabelle1[[#This Row],[Stunde]]),IF(Tabelle1[[#This Row],[Stunde]]&gt;0,Tabelle1[[#This Row],[Stunde]]*$J$1*24,""),"")</f>
        <v/>
      </c>
      <c r="K3116">
        <f>IF(MOD(Tabelle1[[#This Row],[Datum]],7)=1,SUMIF(Tabelle1[Datum],"&lt;="&amp;Tabelle1[[#This Row],[Datum]],Tabelle1[Betrag]),"")</f>
        <v>506.55999999999995</v>
      </c>
      <c r="L3116" s="6">
        <f>IF(MOD(Tabelle1[[#This Row],[Datum]],7)=1,SUMIF(Tabelle1[Datum],"&lt;="&amp;Tabelle1[[#This Row],[Datum]],Tabelle1[Stunde]),"")</f>
        <v>1.3333333333333333</v>
      </c>
    </row>
    <row r="3117" spans="2:12" hidden="1">
      <c r="B3117">
        <f>IF(Tabelle1[[#This Row],[Datum]]&lt;1,"",YEAR(Tabelle1[[#This Row],[Datum]]))</f>
        <v>2033</v>
      </c>
      <c r="C3117">
        <f>IF(Tabelle1[[#This Row],[Datum]]&lt;1,"",MONTH(Tabelle1[[#This Row],[Datum]]))</f>
        <v>7</v>
      </c>
      <c r="D3117" t="str">
        <f>IF(Tabelle1[[#This Row],[Verdienst]]="","",_xlfn.ISOWEEKNUM(Tabelle1[[#This Row],[Datum]]))</f>
        <v/>
      </c>
      <c r="E3117" s="5">
        <v>48771</v>
      </c>
      <c r="F3117" s="4"/>
      <c r="G3117" s="4"/>
      <c r="I3117" s="6" t="str">
        <f>IF(Tabelle1[[#This Row],[Beginn]]&lt;1,"",IF(OR(Tabelle1[[#This Row],[Beginn]]="Urlaub",Tabelle1[[#This Row],[Beginn]]="Krank",Tabelle1[[#This Row],[Beginn]]="Feiertag"),8/24,Tabelle1[[#This Row],[Ende]]-Tabelle1[[#This Row],[Beginn]]-Tabelle1[[#This Row],[Pause]]))</f>
        <v/>
      </c>
      <c r="J3117" s="2" t="str">
        <f>IF(ISNUMBER(Tabelle1[[#This Row],[Stunde]]),IF(Tabelle1[[#This Row],[Stunde]]&gt;0,Tabelle1[[#This Row],[Stunde]]*$J$1*24,""),"")</f>
        <v/>
      </c>
      <c r="K3117" t="str">
        <f>IF(MOD(Tabelle1[[#This Row],[Datum]],7)=1,SUMIF(Tabelle1[Datum],"&lt;="&amp;Tabelle1[[#This Row],[Datum]],Tabelle1[Betrag]),"")</f>
        <v/>
      </c>
      <c r="L3117" s="6" t="str">
        <f>IF(MOD(Tabelle1[[#This Row],[Datum]],7)=1,SUMIF(Tabelle1[Datum],"&lt;="&amp;Tabelle1[[#This Row],[Datum]],Tabelle1[Stunde]),"")</f>
        <v/>
      </c>
    </row>
    <row r="3118" spans="2:12" hidden="1">
      <c r="B3118">
        <f>IF(Tabelle1[[#This Row],[Datum]]&lt;1,"",YEAR(Tabelle1[[#This Row],[Datum]]))</f>
        <v>2033</v>
      </c>
      <c r="C3118">
        <f>IF(Tabelle1[[#This Row],[Datum]]&lt;1,"",MONTH(Tabelle1[[#This Row],[Datum]]))</f>
        <v>7</v>
      </c>
      <c r="D3118" t="str">
        <f>IF(Tabelle1[[#This Row],[Verdienst]]="","",_xlfn.ISOWEEKNUM(Tabelle1[[#This Row],[Datum]]))</f>
        <v/>
      </c>
      <c r="E3118" s="5">
        <v>48772</v>
      </c>
      <c r="F3118" s="4"/>
      <c r="G3118" s="4"/>
      <c r="I3118" s="6" t="str">
        <f>IF(Tabelle1[[#This Row],[Beginn]]&lt;1,"",IF(OR(Tabelle1[[#This Row],[Beginn]]="Urlaub",Tabelle1[[#This Row],[Beginn]]="Krank",Tabelle1[[#This Row],[Beginn]]="Feiertag"),8/24,Tabelle1[[#This Row],[Ende]]-Tabelle1[[#This Row],[Beginn]]-Tabelle1[[#This Row],[Pause]]))</f>
        <v/>
      </c>
      <c r="J3118" s="2" t="str">
        <f>IF(ISNUMBER(Tabelle1[[#This Row],[Stunde]]),IF(Tabelle1[[#This Row],[Stunde]]&gt;0,Tabelle1[[#This Row],[Stunde]]*$J$1*24,""),"")</f>
        <v/>
      </c>
      <c r="K3118" t="str">
        <f>IF(MOD(Tabelle1[[#This Row],[Datum]],7)=1,SUMIF(Tabelle1[Datum],"&lt;="&amp;Tabelle1[[#This Row],[Datum]],Tabelle1[Betrag]),"")</f>
        <v/>
      </c>
      <c r="L3118" s="6" t="str">
        <f>IF(MOD(Tabelle1[[#This Row],[Datum]],7)=1,SUMIF(Tabelle1[Datum],"&lt;="&amp;Tabelle1[[#This Row],[Datum]],Tabelle1[Stunde]),"")</f>
        <v/>
      </c>
    </row>
    <row r="3119" spans="2:12" hidden="1">
      <c r="B3119">
        <f>IF(Tabelle1[[#This Row],[Datum]]&lt;1,"",YEAR(Tabelle1[[#This Row],[Datum]]))</f>
        <v>2033</v>
      </c>
      <c r="C3119">
        <f>IF(Tabelle1[[#This Row],[Datum]]&lt;1,"",MONTH(Tabelle1[[#This Row],[Datum]]))</f>
        <v>7</v>
      </c>
      <c r="D3119" t="str">
        <f>IF(Tabelle1[[#This Row],[Verdienst]]="","",_xlfn.ISOWEEKNUM(Tabelle1[[#This Row],[Datum]]))</f>
        <v/>
      </c>
      <c r="E3119" s="5">
        <v>48773</v>
      </c>
      <c r="F3119" s="4"/>
      <c r="G3119" s="4"/>
      <c r="I3119" s="6" t="str">
        <f>IF(Tabelle1[[#This Row],[Beginn]]&lt;1,"",IF(OR(Tabelle1[[#This Row],[Beginn]]="Urlaub",Tabelle1[[#This Row],[Beginn]]="Krank",Tabelle1[[#This Row],[Beginn]]="Feiertag"),8/24,Tabelle1[[#This Row],[Ende]]-Tabelle1[[#This Row],[Beginn]]-Tabelle1[[#This Row],[Pause]]))</f>
        <v/>
      </c>
      <c r="J3119" s="2" t="str">
        <f>IF(ISNUMBER(Tabelle1[[#This Row],[Stunde]]),IF(Tabelle1[[#This Row],[Stunde]]&gt;0,Tabelle1[[#This Row],[Stunde]]*$J$1*24,""),"")</f>
        <v/>
      </c>
      <c r="K3119" t="str">
        <f>IF(MOD(Tabelle1[[#This Row],[Datum]],7)=1,SUMIF(Tabelle1[Datum],"&lt;="&amp;Tabelle1[[#This Row],[Datum]],Tabelle1[Betrag]),"")</f>
        <v/>
      </c>
      <c r="L3119" s="6" t="str">
        <f>IF(MOD(Tabelle1[[#This Row],[Datum]],7)=1,SUMIF(Tabelle1[Datum],"&lt;="&amp;Tabelle1[[#This Row],[Datum]],Tabelle1[Stunde]),"")</f>
        <v/>
      </c>
    </row>
    <row r="3120" spans="2:12" hidden="1">
      <c r="B3120">
        <f>IF(Tabelle1[[#This Row],[Datum]]&lt;1,"",YEAR(Tabelle1[[#This Row],[Datum]]))</f>
        <v>2033</v>
      </c>
      <c r="C3120">
        <f>IF(Tabelle1[[#This Row],[Datum]]&lt;1,"",MONTH(Tabelle1[[#This Row],[Datum]]))</f>
        <v>7</v>
      </c>
      <c r="D3120" t="str">
        <f>IF(Tabelle1[[#This Row],[Verdienst]]="","",_xlfn.ISOWEEKNUM(Tabelle1[[#This Row],[Datum]]))</f>
        <v/>
      </c>
      <c r="E3120" s="5">
        <v>48774</v>
      </c>
      <c r="F3120" s="4"/>
      <c r="G3120" s="4"/>
      <c r="I3120" s="6" t="str">
        <f>IF(Tabelle1[[#This Row],[Beginn]]&lt;1,"",IF(OR(Tabelle1[[#This Row],[Beginn]]="Urlaub",Tabelle1[[#This Row],[Beginn]]="Krank",Tabelle1[[#This Row],[Beginn]]="Feiertag"),8/24,Tabelle1[[#This Row],[Ende]]-Tabelle1[[#This Row],[Beginn]]-Tabelle1[[#This Row],[Pause]]))</f>
        <v/>
      </c>
      <c r="J3120" s="2" t="str">
        <f>IF(ISNUMBER(Tabelle1[[#This Row],[Stunde]]),IF(Tabelle1[[#This Row],[Stunde]]&gt;0,Tabelle1[[#This Row],[Stunde]]*$J$1*24,""),"")</f>
        <v/>
      </c>
      <c r="K3120" t="str">
        <f>IF(MOD(Tabelle1[[#This Row],[Datum]],7)=1,SUMIF(Tabelle1[Datum],"&lt;="&amp;Tabelle1[[#This Row],[Datum]],Tabelle1[Betrag]),"")</f>
        <v/>
      </c>
      <c r="L3120" s="6" t="str">
        <f>IF(MOD(Tabelle1[[#This Row],[Datum]],7)=1,SUMIF(Tabelle1[Datum],"&lt;="&amp;Tabelle1[[#This Row],[Datum]],Tabelle1[Stunde]),"")</f>
        <v/>
      </c>
    </row>
    <row r="3121" spans="2:12" hidden="1">
      <c r="B3121">
        <f>IF(Tabelle1[[#This Row],[Datum]]&lt;1,"",YEAR(Tabelle1[[#This Row],[Datum]]))</f>
        <v>2033</v>
      </c>
      <c r="C3121">
        <f>IF(Tabelle1[[#This Row],[Datum]]&lt;1,"",MONTH(Tabelle1[[#This Row],[Datum]]))</f>
        <v>7</v>
      </c>
      <c r="D3121" t="str">
        <f>IF(Tabelle1[[#This Row],[Verdienst]]="","",_xlfn.ISOWEEKNUM(Tabelle1[[#This Row],[Datum]]))</f>
        <v/>
      </c>
      <c r="E3121" s="5">
        <v>48775</v>
      </c>
      <c r="F3121" s="4"/>
      <c r="G3121" s="4"/>
      <c r="I3121" s="6" t="str">
        <f>IF(Tabelle1[[#This Row],[Beginn]]&lt;1,"",IF(OR(Tabelle1[[#This Row],[Beginn]]="Urlaub",Tabelle1[[#This Row],[Beginn]]="Krank",Tabelle1[[#This Row],[Beginn]]="Feiertag"),8/24,Tabelle1[[#This Row],[Ende]]-Tabelle1[[#This Row],[Beginn]]-Tabelle1[[#This Row],[Pause]]))</f>
        <v/>
      </c>
      <c r="J3121" s="2" t="str">
        <f>IF(ISNUMBER(Tabelle1[[#This Row],[Stunde]]),IF(Tabelle1[[#This Row],[Stunde]]&gt;0,Tabelle1[[#This Row],[Stunde]]*$J$1*24,""),"")</f>
        <v/>
      </c>
      <c r="K3121" t="str">
        <f>IF(MOD(Tabelle1[[#This Row],[Datum]],7)=1,SUMIF(Tabelle1[Datum],"&lt;="&amp;Tabelle1[[#This Row],[Datum]],Tabelle1[Betrag]),"")</f>
        <v/>
      </c>
      <c r="L3121" s="6" t="str">
        <f>IF(MOD(Tabelle1[[#This Row],[Datum]],7)=1,SUMIF(Tabelle1[Datum],"&lt;="&amp;Tabelle1[[#This Row],[Datum]],Tabelle1[Stunde]),"")</f>
        <v/>
      </c>
    </row>
    <row r="3122" spans="2:12" hidden="1">
      <c r="B3122">
        <f>IF(Tabelle1[[#This Row],[Datum]]&lt;1,"",YEAR(Tabelle1[[#This Row],[Datum]]))</f>
        <v>2033</v>
      </c>
      <c r="C3122">
        <f>IF(Tabelle1[[#This Row],[Datum]]&lt;1,"",MONTH(Tabelle1[[#This Row],[Datum]]))</f>
        <v>7</v>
      </c>
      <c r="D3122" t="str">
        <f>IF(Tabelle1[[#This Row],[Verdienst]]="","",_xlfn.ISOWEEKNUM(Tabelle1[[#This Row],[Datum]]))</f>
        <v/>
      </c>
      <c r="E3122" s="5">
        <v>48776</v>
      </c>
      <c r="F3122" s="4"/>
      <c r="G3122" s="4"/>
      <c r="I3122" s="6" t="str">
        <f>IF(Tabelle1[[#This Row],[Beginn]]&lt;1,"",IF(OR(Tabelle1[[#This Row],[Beginn]]="Urlaub",Tabelle1[[#This Row],[Beginn]]="Krank",Tabelle1[[#This Row],[Beginn]]="Feiertag"),8/24,Tabelle1[[#This Row],[Ende]]-Tabelle1[[#This Row],[Beginn]]-Tabelle1[[#This Row],[Pause]]))</f>
        <v/>
      </c>
      <c r="J3122" s="2" t="str">
        <f>IF(ISNUMBER(Tabelle1[[#This Row],[Stunde]]),IF(Tabelle1[[#This Row],[Stunde]]&gt;0,Tabelle1[[#This Row],[Stunde]]*$J$1*24,""),"")</f>
        <v/>
      </c>
      <c r="K3122" t="str">
        <f>IF(MOD(Tabelle1[[#This Row],[Datum]],7)=1,SUMIF(Tabelle1[Datum],"&lt;="&amp;Tabelle1[[#This Row],[Datum]],Tabelle1[Betrag]),"")</f>
        <v/>
      </c>
      <c r="L3122" s="6" t="str">
        <f>IF(MOD(Tabelle1[[#This Row],[Datum]],7)=1,SUMIF(Tabelle1[Datum],"&lt;="&amp;Tabelle1[[#This Row],[Datum]],Tabelle1[Stunde]),"")</f>
        <v/>
      </c>
    </row>
    <row r="3123" spans="2:12" hidden="1">
      <c r="B3123">
        <f>IF(Tabelle1[[#This Row],[Datum]]&lt;1,"",YEAR(Tabelle1[[#This Row],[Datum]]))</f>
        <v>2033</v>
      </c>
      <c r="C3123">
        <f>IF(Tabelle1[[#This Row],[Datum]]&lt;1,"",MONTH(Tabelle1[[#This Row],[Datum]]))</f>
        <v>7</v>
      </c>
      <c r="D3123">
        <f>IF(Tabelle1[[#This Row],[Verdienst]]="","",_xlfn.ISOWEEKNUM(Tabelle1[[#This Row],[Datum]]))</f>
        <v>28</v>
      </c>
      <c r="E3123" s="5">
        <v>48777</v>
      </c>
      <c r="F3123" s="4"/>
      <c r="G3123" s="4"/>
      <c r="I3123" s="6" t="str">
        <f>IF(Tabelle1[[#This Row],[Beginn]]&lt;1,"",IF(OR(Tabelle1[[#This Row],[Beginn]]="Urlaub",Tabelle1[[#This Row],[Beginn]]="Krank",Tabelle1[[#This Row],[Beginn]]="Feiertag"),8/24,Tabelle1[[#This Row],[Ende]]-Tabelle1[[#This Row],[Beginn]]-Tabelle1[[#This Row],[Pause]]))</f>
        <v/>
      </c>
      <c r="J3123" s="2" t="str">
        <f>IF(ISNUMBER(Tabelle1[[#This Row],[Stunde]]),IF(Tabelle1[[#This Row],[Stunde]]&gt;0,Tabelle1[[#This Row],[Stunde]]*$J$1*24,""),"")</f>
        <v/>
      </c>
      <c r="K3123">
        <f>IF(MOD(Tabelle1[[#This Row],[Datum]],7)=1,SUMIF(Tabelle1[Datum],"&lt;="&amp;Tabelle1[[#This Row],[Datum]],Tabelle1[Betrag]),"")</f>
        <v>506.55999999999995</v>
      </c>
      <c r="L3123" s="6">
        <f>IF(MOD(Tabelle1[[#This Row],[Datum]],7)=1,SUMIF(Tabelle1[Datum],"&lt;="&amp;Tabelle1[[#This Row],[Datum]],Tabelle1[Stunde]),"")</f>
        <v>1.3333333333333333</v>
      </c>
    </row>
    <row r="3124" spans="2:12" hidden="1">
      <c r="B3124">
        <f>IF(Tabelle1[[#This Row],[Datum]]&lt;1,"",YEAR(Tabelle1[[#This Row],[Datum]]))</f>
        <v>2033</v>
      </c>
      <c r="C3124">
        <f>IF(Tabelle1[[#This Row],[Datum]]&lt;1,"",MONTH(Tabelle1[[#This Row],[Datum]]))</f>
        <v>7</v>
      </c>
      <c r="D3124" t="str">
        <f>IF(Tabelle1[[#This Row],[Verdienst]]="","",_xlfn.ISOWEEKNUM(Tabelle1[[#This Row],[Datum]]))</f>
        <v/>
      </c>
      <c r="E3124" s="5">
        <v>48778</v>
      </c>
      <c r="F3124" s="4"/>
      <c r="G3124" s="4"/>
      <c r="I3124" s="6" t="str">
        <f>IF(Tabelle1[[#This Row],[Beginn]]&lt;1,"",IF(OR(Tabelle1[[#This Row],[Beginn]]="Urlaub",Tabelle1[[#This Row],[Beginn]]="Krank",Tabelle1[[#This Row],[Beginn]]="Feiertag"),8/24,Tabelle1[[#This Row],[Ende]]-Tabelle1[[#This Row],[Beginn]]-Tabelle1[[#This Row],[Pause]]))</f>
        <v/>
      </c>
      <c r="J3124" s="2" t="str">
        <f>IF(ISNUMBER(Tabelle1[[#This Row],[Stunde]]),IF(Tabelle1[[#This Row],[Stunde]]&gt;0,Tabelle1[[#This Row],[Stunde]]*$J$1*24,""),"")</f>
        <v/>
      </c>
      <c r="K3124" t="str">
        <f>IF(MOD(Tabelle1[[#This Row],[Datum]],7)=1,SUMIF(Tabelle1[Datum],"&lt;="&amp;Tabelle1[[#This Row],[Datum]],Tabelle1[Betrag]),"")</f>
        <v/>
      </c>
      <c r="L3124" s="6" t="str">
        <f>IF(MOD(Tabelle1[[#This Row],[Datum]],7)=1,SUMIF(Tabelle1[Datum],"&lt;="&amp;Tabelle1[[#This Row],[Datum]],Tabelle1[Stunde]),"")</f>
        <v/>
      </c>
    </row>
    <row r="3125" spans="2:12" hidden="1">
      <c r="B3125">
        <f>IF(Tabelle1[[#This Row],[Datum]]&lt;1,"",YEAR(Tabelle1[[#This Row],[Datum]]))</f>
        <v>2033</v>
      </c>
      <c r="C3125">
        <f>IF(Tabelle1[[#This Row],[Datum]]&lt;1,"",MONTH(Tabelle1[[#This Row],[Datum]]))</f>
        <v>7</v>
      </c>
      <c r="D3125" t="str">
        <f>IF(Tabelle1[[#This Row],[Verdienst]]="","",_xlfn.ISOWEEKNUM(Tabelle1[[#This Row],[Datum]]))</f>
        <v/>
      </c>
      <c r="E3125" s="5">
        <v>48779</v>
      </c>
      <c r="F3125" s="4"/>
      <c r="G3125" s="4"/>
      <c r="I3125" s="6" t="str">
        <f>IF(Tabelle1[[#This Row],[Beginn]]&lt;1,"",IF(OR(Tabelle1[[#This Row],[Beginn]]="Urlaub",Tabelle1[[#This Row],[Beginn]]="Krank",Tabelle1[[#This Row],[Beginn]]="Feiertag"),8/24,Tabelle1[[#This Row],[Ende]]-Tabelle1[[#This Row],[Beginn]]-Tabelle1[[#This Row],[Pause]]))</f>
        <v/>
      </c>
      <c r="J3125" s="2" t="str">
        <f>IF(ISNUMBER(Tabelle1[[#This Row],[Stunde]]),IF(Tabelle1[[#This Row],[Stunde]]&gt;0,Tabelle1[[#This Row],[Stunde]]*$J$1*24,""),"")</f>
        <v/>
      </c>
      <c r="K3125" t="str">
        <f>IF(MOD(Tabelle1[[#This Row],[Datum]],7)=1,SUMIF(Tabelle1[Datum],"&lt;="&amp;Tabelle1[[#This Row],[Datum]],Tabelle1[Betrag]),"")</f>
        <v/>
      </c>
      <c r="L3125" s="6" t="str">
        <f>IF(MOD(Tabelle1[[#This Row],[Datum]],7)=1,SUMIF(Tabelle1[Datum],"&lt;="&amp;Tabelle1[[#This Row],[Datum]],Tabelle1[Stunde]),"")</f>
        <v/>
      </c>
    </row>
    <row r="3126" spans="2:12" hidden="1">
      <c r="B3126">
        <f>IF(Tabelle1[[#This Row],[Datum]]&lt;1,"",YEAR(Tabelle1[[#This Row],[Datum]]))</f>
        <v>2033</v>
      </c>
      <c r="C3126">
        <f>IF(Tabelle1[[#This Row],[Datum]]&lt;1,"",MONTH(Tabelle1[[#This Row],[Datum]]))</f>
        <v>7</v>
      </c>
      <c r="D3126" t="str">
        <f>IF(Tabelle1[[#This Row],[Verdienst]]="","",_xlfn.ISOWEEKNUM(Tabelle1[[#This Row],[Datum]]))</f>
        <v/>
      </c>
      <c r="E3126" s="5">
        <v>48780</v>
      </c>
      <c r="F3126" s="4"/>
      <c r="G3126" s="4"/>
      <c r="I3126" s="6" t="str">
        <f>IF(Tabelle1[[#This Row],[Beginn]]&lt;1,"",IF(OR(Tabelle1[[#This Row],[Beginn]]="Urlaub",Tabelle1[[#This Row],[Beginn]]="Krank",Tabelle1[[#This Row],[Beginn]]="Feiertag"),8/24,Tabelle1[[#This Row],[Ende]]-Tabelle1[[#This Row],[Beginn]]-Tabelle1[[#This Row],[Pause]]))</f>
        <v/>
      </c>
      <c r="J3126" s="2" t="str">
        <f>IF(ISNUMBER(Tabelle1[[#This Row],[Stunde]]),IF(Tabelle1[[#This Row],[Stunde]]&gt;0,Tabelle1[[#This Row],[Stunde]]*$J$1*24,""),"")</f>
        <v/>
      </c>
      <c r="K3126" t="str">
        <f>IF(MOD(Tabelle1[[#This Row],[Datum]],7)=1,SUMIF(Tabelle1[Datum],"&lt;="&amp;Tabelle1[[#This Row],[Datum]],Tabelle1[Betrag]),"")</f>
        <v/>
      </c>
      <c r="L3126" s="6" t="str">
        <f>IF(MOD(Tabelle1[[#This Row],[Datum]],7)=1,SUMIF(Tabelle1[Datum],"&lt;="&amp;Tabelle1[[#This Row],[Datum]],Tabelle1[Stunde]),"")</f>
        <v/>
      </c>
    </row>
    <row r="3127" spans="2:12" hidden="1">
      <c r="B3127">
        <f>IF(Tabelle1[[#This Row],[Datum]]&lt;1,"",YEAR(Tabelle1[[#This Row],[Datum]]))</f>
        <v>2033</v>
      </c>
      <c r="C3127">
        <f>IF(Tabelle1[[#This Row],[Datum]]&lt;1,"",MONTH(Tabelle1[[#This Row],[Datum]]))</f>
        <v>7</v>
      </c>
      <c r="D3127" t="str">
        <f>IF(Tabelle1[[#This Row],[Verdienst]]="","",_xlfn.ISOWEEKNUM(Tabelle1[[#This Row],[Datum]]))</f>
        <v/>
      </c>
      <c r="E3127" s="5">
        <v>48781</v>
      </c>
      <c r="F3127" s="4"/>
      <c r="G3127" s="4"/>
      <c r="I3127" s="6" t="str">
        <f>IF(Tabelle1[[#This Row],[Beginn]]&lt;1,"",IF(OR(Tabelle1[[#This Row],[Beginn]]="Urlaub",Tabelle1[[#This Row],[Beginn]]="Krank",Tabelle1[[#This Row],[Beginn]]="Feiertag"),8/24,Tabelle1[[#This Row],[Ende]]-Tabelle1[[#This Row],[Beginn]]-Tabelle1[[#This Row],[Pause]]))</f>
        <v/>
      </c>
      <c r="J3127" s="2" t="str">
        <f>IF(ISNUMBER(Tabelle1[[#This Row],[Stunde]]),IF(Tabelle1[[#This Row],[Stunde]]&gt;0,Tabelle1[[#This Row],[Stunde]]*$J$1*24,""),"")</f>
        <v/>
      </c>
      <c r="K3127" t="str">
        <f>IF(MOD(Tabelle1[[#This Row],[Datum]],7)=1,SUMIF(Tabelle1[Datum],"&lt;="&amp;Tabelle1[[#This Row],[Datum]],Tabelle1[Betrag]),"")</f>
        <v/>
      </c>
      <c r="L3127" s="6" t="str">
        <f>IF(MOD(Tabelle1[[#This Row],[Datum]],7)=1,SUMIF(Tabelle1[Datum],"&lt;="&amp;Tabelle1[[#This Row],[Datum]],Tabelle1[Stunde]),"")</f>
        <v/>
      </c>
    </row>
    <row r="3128" spans="2:12" hidden="1">
      <c r="B3128">
        <f>IF(Tabelle1[[#This Row],[Datum]]&lt;1,"",YEAR(Tabelle1[[#This Row],[Datum]]))</f>
        <v>2033</v>
      </c>
      <c r="C3128">
        <f>IF(Tabelle1[[#This Row],[Datum]]&lt;1,"",MONTH(Tabelle1[[#This Row],[Datum]]))</f>
        <v>7</v>
      </c>
      <c r="D3128" t="str">
        <f>IF(Tabelle1[[#This Row],[Verdienst]]="","",_xlfn.ISOWEEKNUM(Tabelle1[[#This Row],[Datum]]))</f>
        <v/>
      </c>
      <c r="E3128" s="5">
        <v>48782</v>
      </c>
      <c r="F3128" s="4"/>
      <c r="G3128" s="4"/>
      <c r="I3128" s="6" t="str">
        <f>IF(Tabelle1[[#This Row],[Beginn]]&lt;1,"",IF(OR(Tabelle1[[#This Row],[Beginn]]="Urlaub",Tabelle1[[#This Row],[Beginn]]="Krank",Tabelle1[[#This Row],[Beginn]]="Feiertag"),8/24,Tabelle1[[#This Row],[Ende]]-Tabelle1[[#This Row],[Beginn]]-Tabelle1[[#This Row],[Pause]]))</f>
        <v/>
      </c>
      <c r="J3128" s="2" t="str">
        <f>IF(ISNUMBER(Tabelle1[[#This Row],[Stunde]]),IF(Tabelle1[[#This Row],[Stunde]]&gt;0,Tabelle1[[#This Row],[Stunde]]*$J$1*24,""),"")</f>
        <v/>
      </c>
      <c r="K3128" t="str">
        <f>IF(MOD(Tabelle1[[#This Row],[Datum]],7)=1,SUMIF(Tabelle1[Datum],"&lt;="&amp;Tabelle1[[#This Row],[Datum]],Tabelle1[Betrag]),"")</f>
        <v/>
      </c>
      <c r="L3128" s="6" t="str">
        <f>IF(MOD(Tabelle1[[#This Row],[Datum]],7)=1,SUMIF(Tabelle1[Datum],"&lt;="&amp;Tabelle1[[#This Row],[Datum]],Tabelle1[Stunde]),"")</f>
        <v/>
      </c>
    </row>
    <row r="3129" spans="2:12" hidden="1">
      <c r="B3129">
        <f>IF(Tabelle1[[#This Row],[Datum]]&lt;1,"",YEAR(Tabelle1[[#This Row],[Datum]]))</f>
        <v>2033</v>
      </c>
      <c r="C3129">
        <f>IF(Tabelle1[[#This Row],[Datum]]&lt;1,"",MONTH(Tabelle1[[#This Row],[Datum]]))</f>
        <v>7</v>
      </c>
      <c r="D3129" t="str">
        <f>IF(Tabelle1[[#This Row],[Verdienst]]="","",_xlfn.ISOWEEKNUM(Tabelle1[[#This Row],[Datum]]))</f>
        <v/>
      </c>
      <c r="E3129" s="5">
        <v>48783</v>
      </c>
      <c r="F3129" s="4"/>
      <c r="G3129" s="4"/>
      <c r="I3129" s="6" t="str">
        <f>IF(Tabelle1[[#This Row],[Beginn]]&lt;1,"",IF(OR(Tabelle1[[#This Row],[Beginn]]="Urlaub",Tabelle1[[#This Row],[Beginn]]="Krank",Tabelle1[[#This Row],[Beginn]]="Feiertag"),8/24,Tabelle1[[#This Row],[Ende]]-Tabelle1[[#This Row],[Beginn]]-Tabelle1[[#This Row],[Pause]]))</f>
        <v/>
      </c>
      <c r="J3129" s="2" t="str">
        <f>IF(ISNUMBER(Tabelle1[[#This Row],[Stunde]]),IF(Tabelle1[[#This Row],[Stunde]]&gt;0,Tabelle1[[#This Row],[Stunde]]*$J$1*24,""),"")</f>
        <v/>
      </c>
      <c r="K3129" t="str">
        <f>IF(MOD(Tabelle1[[#This Row],[Datum]],7)=1,SUMIF(Tabelle1[Datum],"&lt;="&amp;Tabelle1[[#This Row],[Datum]],Tabelle1[Betrag]),"")</f>
        <v/>
      </c>
      <c r="L3129" s="6" t="str">
        <f>IF(MOD(Tabelle1[[#This Row],[Datum]],7)=1,SUMIF(Tabelle1[Datum],"&lt;="&amp;Tabelle1[[#This Row],[Datum]],Tabelle1[Stunde]),"")</f>
        <v/>
      </c>
    </row>
    <row r="3130" spans="2:12" hidden="1">
      <c r="B3130">
        <f>IF(Tabelle1[[#This Row],[Datum]]&lt;1,"",YEAR(Tabelle1[[#This Row],[Datum]]))</f>
        <v>2033</v>
      </c>
      <c r="C3130">
        <f>IF(Tabelle1[[#This Row],[Datum]]&lt;1,"",MONTH(Tabelle1[[#This Row],[Datum]]))</f>
        <v>7</v>
      </c>
      <c r="D3130">
        <f>IF(Tabelle1[[#This Row],[Verdienst]]="","",_xlfn.ISOWEEKNUM(Tabelle1[[#This Row],[Datum]]))</f>
        <v>29</v>
      </c>
      <c r="E3130" s="5">
        <v>48784</v>
      </c>
      <c r="F3130" s="4"/>
      <c r="G3130" s="4"/>
      <c r="I3130" s="6" t="str">
        <f>IF(Tabelle1[[#This Row],[Beginn]]&lt;1,"",IF(OR(Tabelle1[[#This Row],[Beginn]]="Urlaub",Tabelle1[[#This Row],[Beginn]]="Krank",Tabelle1[[#This Row],[Beginn]]="Feiertag"),8/24,Tabelle1[[#This Row],[Ende]]-Tabelle1[[#This Row],[Beginn]]-Tabelle1[[#This Row],[Pause]]))</f>
        <v/>
      </c>
      <c r="J3130" s="2" t="str">
        <f>IF(ISNUMBER(Tabelle1[[#This Row],[Stunde]]),IF(Tabelle1[[#This Row],[Stunde]]&gt;0,Tabelle1[[#This Row],[Stunde]]*$J$1*24,""),"")</f>
        <v/>
      </c>
      <c r="K3130">
        <f>IF(MOD(Tabelle1[[#This Row],[Datum]],7)=1,SUMIF(Tabelle1[Datum],"&lt;="&amp;Tabelle1[[#This Row],[Datum]],Tabelle1[Betrag]),"")</f>
        <v>506.55999999999995</v>
      </c>
      <c r="L3130" s="6">
        <f>IF(MOD(Tabelle1[[#This Row],[Datum]],7)=1,SUMIF(Tabelle1[Datum],"&lt;="&amp;Tabelle1[[#This Row],[Datum]],Tabelle1[Stunde]),"")</f>
        <v>1.3333333333333333</v>
      </c>
    </row>
    <row r="3131" spans="2:12" hidden="1">
      <c r="B3131">
        <f>IF(Tabelle1[[#This Row],[Datum]]&lt;1,"",YEAR(Tabelle1[[#This Row],[Datum]]))</f>
        <v>2033</v>
      </c>
      <c r="C3131">
        <f>IF(Tabelle1[[#This Row],[Datum]]&lt;1,"",MONTH(Tabelle1[[#This Row],[Datum]]))</f>
        <v>7</v>
      </c>
      <c r="D3131" t="str">
        <f>IF(Tabelle1[[#This Row],[Verdienst]]="","",_xlfn.ISOWEEKNUM(Tabelle1[[#This Row],[Datum]]))</f>
        <v/>
      </c>
      <c r="E3131" s="5">
        <v>48785</v>
      </c>
      <c r="F3131" s="4"/>
      <c r="G3131" s="4"/>
      <c r="I3131" s="6" t="str">
        <f>IF(Tabelle1[[#This Row],[Beginn]]&lt;1,"",IF(OR(Tabelle1[[#This Row],[Beginn]]="Urlaub",Tabelle1[[#This Row],[Beginn]]="Krank",Tabelle1[[#This Row],[Beginn]]="Feiertag"),8/24,Tabelle1[[#This Row],[Ende]]-Tabelle1[[#This Row],[Beginn]]-Tabelle1[[#This Row],[Pause]]))</f>
        <v/>
      </c>
      <c r="J3131" s="2" t="str">
        <f>IF(ISNUMBER(Tabelle1[[#This Row],[Stunde]]),IF(Tabelle1[[#This Row],[Stunde]]&gt;0,Tabelle1[[#This Row],[Stunde]]*$J$1*24,""),"")</f>
        <v/>
      </c>
      <c r="K3131" t="str">
        <f>IF(MOD(Tabelle1[[#This Row],[Datum]],7)=1,SUMIF(Tabelle1[Datum],"&lt;="&amp;Tabelle1[[#This Row],[Datum]],Tabelle1[Betrag]),"")</f>
        <v/>
      </c>
      <c r="L3131" s="6" t="str">
        <f>IF(MOD(Tabelle1[[#This Row],[Datum]],7)=1,SUMIF(Tabelle1[Datum],"&lt;="&amp;Tabelle1[[#This Row],[Datum]],Tabelle1[Stunde]),"")</f>
        <v/>
      </c>
    </row>
    <row r="3132" spans="2:12" hidden="1">
      <c r="B3132">
        <f>IF(Tabelle1[[#This Row],[Datum]]&lt;1,"",YEAR(Tabelle1[[#This Row],[Datum]]))</f>
        <v>2033</v>
      </c>
      <c r="C3132">
        <f>IF(Tabelle1[[#This Row],[Datum]]&lt;1,"",MONTH(Tabelle1[[#This Row],[Datum]]))</f>
        <v>7</v>
      </c>
      <c r="D3132" t="str">
        <f>IF(Tabelle1[[#This Row],[Verdienst]]="","",_xlfn.ISOWEEKNUM(Tabelle1[[#This Row],[Datum]]))</f>
        <v/>
      </c>
      <c r="E3132" s="5">
        <v>48786</v>
      </c>
      <c r="F3132" s="4"/>
      <c r="G3132" s="4"/>
      <c r="I3132" s="6" t="str">
        <f>IF(Tabelle1[[#This Row],[Beginn]]&lt;1,"",IF(OR(Tabelle1[[#This Row],[Beginn]]="Urlaub",Tabelle1[[#This Row],[Beginn]]="Krank",Tabelle1[[#This Row],[Beginn]]="Feiertag"),8/24,Tabelle1[[#This Row],[Ende]]-Tabelle1[[#This Row],[Beginn]]-Tabelle1[[#This Row],[Pause]]))</f>
        <v/>
      </c>
      <c r="J3132" s="2" t="str">
        <f>IF(ISNUMBER(Tabelle1[[#This Row],[Stunde]]),IF(Tabelle1[[#This Row],[Stunde]]&gt;0,Tabelle1[[#This Row],[Stunde]]*$J$1*24,""),"")</f>
        <v/>
      </c>
      <c r="K3132" t="str">
        <f>IF(MOD(Tabelle1[[#This Row],[Datum]],7)=1,SUMIF(Tabelle1[Datum],"&lt;="&amp;Tabelle1[[#This Row],[Datum]],Tabelle1[Betrag]),"")</f>
        <v/>
      </c>
      <c r="L3132" s="6" t="str">
        <f>IF(MOD(Tabelle1[[#This Row],[Datum]],7)=1,SUMIF(Tabelle1[Datum],"&lt;="&amp;Tabelle1[[#This Row],[Datum]],Tabelle1[Stunde]),"")</f>
        <v/>
      </c>
    </row>
    <row r="3133" spans="2:12" hidden="1">
      <c r="B3133">
        <f>IF(Tabelle1[[#This Row],[Datum]]&lt;1,"",YEAR(Tabelle1[[#This Row],[Datum]]))</f>
        <v>2033</v>
      </c>
      <c r="C3133">
        <f>IF(Tabelle1[[#This Row],[Datum]]&lt;1,"",MONTH(Tabelle1[[#This Row],[Datum]]))</f>
        <v>7</v>
      </c>
      <c r="D3133" t="str">
        <f>IF(Tabelle1[[#This Row],[Verdienst]]="","",_xlfn.ISOWEEKNUM(Tabelle1[[#This Row],[Datum]]))</f>
        <v/>
      </c>
      <c r="E3133" s="5">
        <v>48787</v>
      </c>
      <c r="F3133" s="4"/>
      <c r="G3133" s="4"/>
      <c r="I3133" s="6" t="str">
        <f>IF(Tabelle1[[#This Row],[Beginn]]&lt;1,"",IF(OR(Tabelle1[[#This Row],[Beginn]]="Urlaub",Tabelle1[[#This Row],[Beginn]]="Krank",Tabelle1[[#This Row],[Beginn]]="Feiertag"),8/24,Tabelle1[[#This Row],[Ende]]-Tabelle1[[#This Row],[Beginn]]-Tabelle1[[#This Row],[Pause]]))</f>
        <v/>
      </c>
      <c r="J3133" s="2" t="str">
        <f>IF(ISNUMBER(Tabelle1[[#This Row],[Stunde]]),IF(Tabelle1[[#This Row],[Stunde]]&gt;0,Tabelle1[[#This Row],[Stunde]]*$J$1*24,""),"")</f>
        <v/>
      </c>
      <c r="K3133" t="str">
        <f>IF(MOD(Tabelle1[[#This Row],[Datum]],7)=1,SUMIF(Tabelle1[Datum],"&lt;="&amp;Tabelle1[[#This Row],[Datum]],Tabelle1[Betrag]),"")</f>
        <v/>
      </c>
      <c r="L3133" s="6" t="str">
        <f>IF(MOD(Tabelle1[[#This Row],[Datum]],7)=1,SUMIF(Tabelle1[Datum],"&lt;="&amp;Tabelle1[[#This Row],[Datum]],Tabelle1[Stunde]),"")</f>
        <v/>
      </c>
    </row>
    <row r="3134" spans="2:12" hidden="1">
      <c r="B3134">
        <f>IF(Tabelle1[[#This Row],[Datum]]&lt;1,"",YEAR(Tabelle1[[#This Row],[Datum]]))</f>
        <v>2033</v>
      </c>
      <c r="C3134">
        <f>IF(Tabelle1[[#This Row],[Datum]]&lt;1,"",MONTH(Tabelle1[[#This Row],[Datum]]))</f>
        <v>7</v>
      </c>
      <c r="D3134" t="str">
        <f>IF(Tabelle1[[#This Row],[Verdienst]]="","",_xlfn.ISOWEEKNUM(Tabelle1[[#This Row],[Datum]]))</f>
        <v/>
      </c>
      <c r="E3134" s="5">
        <v>48788</v>
      </c>
      <c r="F3134" s="4"/>
      <c r="G3134" s="4"/>
      <c r="I3134" s="6" t="str">
        <f>IF(Tabelle1[[#This Row],[Beginn]]&lt;1,"",IF(OR(Tabelle1[[#This Row],[Beginn]]="Urlaub",Tabelle1[[#This Row],[Beginn]]="Krank",Tabelle1[[#This Row],[Beginn]]="Feiertag"),8/24,Tabelle1[[#This Row],[Ende]]-Tabelle1[[#This Row],[Beginn]]-Tabelle1[[#This Row],[Pause]]))</f>
        <v/>
      </c>
      <c r="J3134" s="2" t="str">
        <f>IF(ISNUMBER(Tabelle1[[#This Row],[Stunde]]),IF(Tabelle1[[#This Row],[Stunde]]&gt;0,Tabelle1[[#This Row],[Stunde]]*$J$1*24,""),"")</f>
        <v/>
      </c>
      <c r="K3134" t="str">
        <f>IF(MOD(Tabelle1[[#This Row],[Datum]],7)=1,SUMIF(Tabelle1[Datum],"&lt;="&amp;Tabelle1[[#This Row],[Datum]],Tabelle1[Betrag]),"")</f>
        <v/>
      </c>
      <c r="L3134" s="6" t="str">
        <f>IF(MOD(Tabelle1[[#This Row],[Datum]],7)=1,SUMIF(Tabelle1[Datum],"&lt;="&amp;Tabelle1[[#This Row],[Datum]],Tabelle1[Stunde]),"")</f>
        <v/>
      </c>
    </row>
    <row r="3135" spans="2:12" hidden="1">
      <c r="B3135">
        <f>IF(Tabelle1[[#This Row],[Datum]]&lt;1,"",YEAR(Tabelle1[[#This Row],[Datum]]))</f>
        <v>2033</v>
      </c>
      <c r="C3135">
        <f>IF(Tabelle1[[#This Row],[Datum]]&lt;1,"",MONTH(Tabelle1[[#This Row],[Datum]]))</f>
        <v>7</v>
      </c>
      <c r="D3135" t="str">
        <f>IF(Tabelle1[[#This Row],[Verdienst]]="","",_xlfn.ISOWEEKNUM(Tabelle1[[#This Row],[Datum]]))</f>
        <v/>
      </c>
      <c r="E3135" s="5">
        <v>48789</v>
      </c>
      <c r="F3135" s="4"/>
      <c r="G3135" s="4"/>
      <c r="I3135" s="6" t="str">
        <f>IF(Tabelle1[[#This Row],[Beginn]]&lt;1,"",IF(OR(Tabelle1[[#This Row],[Beginn]]="Urlaub",Tabelle1[[#This Row],[Beginn]]="Krank",Tabelle1[[#This Row],[Beginn]]="Feiertag"),8/24,Tabelle1[[#This Row],[Ende]]-Tabelle1[[#This Row],[Beginn]]-Tabelle1[[#This Row],[Pause]]))</f>
        <v/>
      </c>
      <c r="J3135" s="2" t="str">
        <f>IF(ISNUMBER(Tabelle1[[#This Row],[Stunde]]),IF(Tabelle1[[#This Row],[Stunde]]&gt;0,Tabelle1[[#This Row],[Stunde]]*$J$1*24,""),"")</f>
        <v/>
      </c>
      <c r="K3135" t="str">
        <f>IF(MOD(Tabelle1[[#This Row],[Datum]],7)=1,SUMIF(Tabelle1[Datum],"&lt;="&amp;Tabelle1[[#This Row],[Datum]],Tabelle1[Betrag]),"")</f>
        <v/>
      </c>
      <c r="L3135" s="6" t="str">
        <f>IF(MOD(Tabelle1[[#This Row],[Datum]],7)=1,SUMIF(Tabelle1[Datum],"&lt;="&amp;Tabelle1[[#This Row],[Datum]],Tabelle1[Stunde]),"")</f>
        <v/>
      </c>
    </row>
    <row r="3136" spans="2:12" hidden="1">
      <c r="B3136">
        <f>IF(Tabelle1[[#This Row],[Datum]]&lt;1,"",YEAR(Tabelle1[[#This Row],[Datum]]))</f>
        <v>2033</v>
      </c>
      <c r="C3136">
        <f>IF(Tabelle1[[#This Row],[Datum]]&lt;1,"",MONTH(Tabelle1[[#This Row],[Datum]]))</f>
        <v>7</v>
      </c>
      <c r="D3136" t="str">
        <f>IF(Tabelle1[[#This Row],[Verdienst]]="","",_xlfn.ISOWEEKNUM(Tabelle1[[#This Row],[Datum]]))</f>
        <v/>
      </c>
      <c r="E3136" s="5">
        <v>48790</v>
      </c>
      <c r="F3136" s="4"/>
      <c r="G3136" s="4"/>
      <c r="I3136" s="6" t="str">
        <f>IF(Tabelle1[[#This Row],[Beginn]]&lt;1,"",IF(OR(Tabelle1[[#This Row],[Beginn]]="Urlaub",Tabelle1[[#This Row],[Beginn]]="Krank",Tabelle1[[#This Row],[Beginn]]="Feiertag"),8/24,Tabelle1[[#This Row],[Ende]]-Tabelle1[[#This Row],[Beginn]]-Tabelle1[[#This Row],[Pause]]))</f>
        <v/>
      </c>
      <c r="J3136" s="2" t="str">
        <f>IF(ISNUMBER(Tabelle1[[#This Row],[Stunde]]),IF(Tabelle1[[#This Row],[Stunde]]&gt;0,Tabelle1[[#This Row],[Stunde]]*$J$1*24,""),"")</f>
        <v/>
      </c>
      <c r="K3136" t="str">
        <f>IF(MOD(Tabelle1[[#This Row],[Datum]],7)=1,SUMIF(Tabelle1[Datum],"&lt;="&amp;Tabelle1[[#This Row],[Datum]],Tabelle1[Betrag]),"")</f>
        <v/>
      </c>
      <c r="L3136" s="6" t="str">
        <f>IF(MOD(Tabelle1[[#This Row],[Datum]],7)=1,SUMIF(Tabelle1[Datum],"&lt;="&amp;Tabelle1[[#This Row],[Datum]],Tabelle1[Stunde]),"")</f>
        <v/>
      </c>
    </row>
    <row r="3137" spans="2:12" hidden="1">
      <c r="B3137">
        <f>IF(Tabelle1[[#This Row],[Datum]]&lt;1,"",YEAR(Tabelle1[[#This Row],[Datum]]))</f>
        <v>2033</v>
      </c>
      <c r="C3137">
        <f>IF(Tabelle1[[#This Row],[Datum]]&lt;1,"",MONTH(Tabelle1[[#This Row],[Datum]]))</f>
        <v>7</v>
      </c>
      <c r="D3137">
        <f>IF(Tabelle1[[#This Row],[Verdienst]]="","",_xlfn.ISOWEEKNUM(Tabelle1[[#This Row],[Datum]]))</f>
        <v>30</v>
      </c>
      <c r="E3137" s="5">
        <v>48791</v>
      </c>
      <c r="F3137" s="4"/>
      <c r="G3137" s="4"/>
      <c r="I3137" s="6" t="str">
        <f>IF(Tabelle1[[#This Row],[Beginn]]&lt;1,"",IF(OR(Tabelle1[[#This Row],[Beginn]]="Urlaub",Tabelle1[[#This Row],[Beginn]]="Krank",Tabelle1[[#This Row],[Beginn]]="Feiertag"),8/24,Tabelle1[[#This Row],[Ende]]-Tabelle1[[#This Row],[Beginn]]-Tabelle1[[#This Row],[Pause]]))</f>
        <v/>
      </c>
      <c r="J3137" s="2" t="str">
        <f>IF(ISNUMBER(Tabelle1[[#This Row],[Stunde]]),IF(Tabelle1[[#This Row],[Stunde]]&gt;0,Tabelle1[[#This Row],[Stunde]]*$J$1*24,""),"")</f>
        <v/>
      </c>
      <c r="K3137">
        <f>IF(MOD(Tabelle1[[#This Row],[Datum]],7)=1,SUMIF(Tabelle1[Datum],"&lt;="&amp;Tabelle1[[#This Row],[Datum]],Tabelle1[Betrag]),"")</f>
        <v>506.55999999999995</v>
      </c>
      <c r="L3137" s="6">
        <f>IF(MOD(Tabelle1[[#This Row],[Datum]],7)=1,SUMIF(Tabelle1[Datum],"&lt;="&amp;Tabelle1[[#This Row],[Datum]],Tabelle1[Stunde]),"")</f>
        <v>1.3333333333333333</v>
      </c>
    </row>
    <row r="3138" spans="2:12" hidden="1">
      <c r="B3138">
        <f>IF(Tabelle1[[#This Row],[Datum]]&lt;1,"",YEAR(Tabelle1[[#This Row],[Datum]]))</f>
        <v>2033</v>
      </c>
      <c r="C3138">
        <f>IF(Tabelle1[[#This Row],[Datum]]&lt;1,"",MONTH(Tabelle1[[#This Row],[Datum]]))</f>
        <v>8</v>
      </c>
      <c r="D3138" t="str">
        <f>IF(Tabelle1[[#This Row],[Verdienst]]="","",_xlfn.ISOWEEKNUM(Tabelle1[[#This Row],[Datum]]))</f>
        <v/>
      </c>
      <c r="E3138" s="5">
        <v>48792</v>
      </c>
      <c r="F3138" s="4"/>
      <c r="G3138" s="4"/>
      <c r="I3138" s="6" t="str">
        <f>IF(Tabelle1[[#This Row],[Beginn]]&lt;1,"",IF(OR(Tabelle1[[#This Row],[Beginn]]="Urlaub",Tabelle1[[#This Row],[Beginn]]="Krank",Tabelle1[[#This Row],[Beginn]]="Feiertag"),8/24,Tabelle1[[#This Row],[Ende]]-Tabelle1[[#This Row],[Beginn]]-Tabelle1[[#This Row],[Pause]]))</f>
        <v/>
      </c>
      <c r="J3138" s="2" t="str">
        <f>IF(ISNUMBER(Tabelle1[[#This Row],[Stunde]]),IF(Tabelle1[[#This Row],[Stunde]]&gt;0,Tabelle1[[#This Row],[Stunde]]*$J$1*24,""),"")</f>
        <v/>
      </c>
      <c r="K3138" t="str">
        <f>IF(MOD(Tabelle1[[#This Row],[Datum]],7)=1,SUMIF(Tabelle1[Datum],"&lt;="&amp;Tabelle1[[#This Row],[Datum]],Tabelle1[Betrag]),"")</f>
        <v/>
      </c>
      <c r="L3138" s="6" t="str">
        <f>IF(MOD(Tabelle1[[#This Row],[Datum]],7)=1,SUMIF(Tabelle1[Datum],"&lt;="&amp;Tabelle1[[#This Row],[Datum]],Tabelle1[Stunde]),"")</f>
        <v/>
      </c>
    </row>
    <row r="3139" spans="2:12" hidden="1">
      <c r="B3139">
        <f>IF(Tabelle1[[#This Row],[Datum]]&lt;1,"",YEAR(Tabelle1[[#This Row],[Datum]]))</f>
        <v>2033</v>
      </c>
      <c r="C3139">
        <f>IF(Tabelle1[[#This Row],[Datum]]&lt;1,"",MONTH(Tabelle1[[#This Row],[Datum]]))</f>
        <v>8</v>
      </c>
      <c r="D3139" t="str">
        <f>IF(Tabelle1[[#This Row],[Verdienst]]="","",_xlfn.ISOWEEKNUM(Tabelle1[[#This Row],[Datum]]))</f>
        <v/>
      </c>
      <c r="E3139" s="5">
        <v>48793</v>
      </c>
      <c r="F3139" s="4"/>
      <c r="G3139" s="4"/>
      <c r="I3139" s="6" t="str">
        <f>IF(Tabelle1[[#This Row],[Beginn]]&lt;1,"",IF(OR(Tabelle1[[#This Row],[Beginn]]="Urlaub",Tabelle1[[#This Row],[Beginn]]="Krank",Tabelle1[[#This Row],[Beginn]]="Feiertag"),8/24,Tabelle1[[#This Row],[Ende]]-Tabelle1[[#This Row],[Beginn]]-Tabelle1[[#This Row],[Pause]]))</f>
        <v/>
      </c>
      <c r="J3139" s="2" t="str">
        <f>IF(ISNUMBER(Tabelle1[[#This Row],[Stunde]]),IF(Tabelle1[[#This Row],[Stunde]]&gt;0,Tabelle1[[#This Row],[Stunde]]*$J$1*24,""),"")</f>
        <v/>
      </c>
      <c r="K3139" t="str">
        <f>IF(MOD(Tabelle1[[#This Row],[Datum]],7)=1,SUMIF(Tabelle1[Datum],"&lt;="&amp;Tabelle1[[#This Row],[Datum]],Tabelle1[Betrag]),"")</f>
        <v/>
      </c>
      <c r="L3139" s="6" t="str">
        <f>IF(MOD(Tabelle1[[#This Row],[Datum]],7)=1,SUMIF(Tabelle1[Datum],"&lt;="&amp;Tabelle1[[#This Row],[Datum]],Tabelle1[Stunde]),"")</f>
        <v/>
      </c>
    </row>
    <row r="3140" spans="2:12" hidden="1">
      <c r="B3140">
        <f>IF(Tabelle1[[#This Row],[Datum]]&lt;1,"",YEAR(Tabelle1[[#This Row],[Datum]]))</f>
        <v>2033</v>
      </c>
      <c r="C3140">
        <f>IF(Tabelle1[[#This Row],[Datum]]&lt;1,"",MONTH(Tabelle1[[#This Row],[Datum]]))</f>
        <v>8</v>
      </c>
      <c r="D3140" t="str">
        <f>IF(Tabelle1[[#This Row],[Verdienst]]="","",_xlfn.ISOWEEKNUM(Tabelle1[[#This Row],[Datum]]))</f>
        <v/>
      </c>
      <c r="E3140" s="5">
        <v>48794</v>
      </c>
      <c r="F3140" s="4"/>
      <c r="G3140" s="4"/>
      <c r="I3140" s="6" t="str">
        <f>IF(Tabelle1[[#This Row],[Beginn]]&lt;1,"",IF(OR(Tabelle1[[#This Row],[Beginn]]="Urlaub",Tabelle1[[#This Row],[Beginn]]="Krank",Tabelle1[[#This Row],[Beginn]]="Feiertag"),8/24,Tabelle1[[#This Row],[Ende]]-Tabelle1[[#This Row],[Beginn]]-Tabelle1[[#This Row],[Pause]]))</f>
        <v/>
      </c>
      <c r="J3140" s="2" t="str">
        <f>IF(ISNUMBER(Tabelle1[[#This Row],[Stunde]]),IF(Tabelle1[[#This Row],[Stunde]]&gt;0,Tabelle1[[#This Row],[Stunde]]*$J$1*24,""),"")</f>
        <v/>
      </c>
      <c r="K3140" t="str">
        <f>IF(MOD(Tabelle1[[#This Row],[Datum]],7)=1,SUMIF(Tabelle1[Datum],"&lt;="&amp;Tabelle1[[#This Row],[Datum]],Tabelle1[Betrag]),"")</f>
        <v/>
      </c>
      <c r="L3140" s="6" t="str">
        <f>IF(MOD(Tabelle1[[#This Row],[Datum]],7)=1,SUMIF(Tabelle1[Datum],"&lt;="&amp;Tabelle1[[#This Row],[Datum]],Tabelle1[Stunde]),"")</f>
        <v/>
      </c>
    </row>
    <row r="3141" spans="2:12" hidden="1">
      <c r="B3141">
        <f>IF(Tabelle1[[#This Row],[Datum]]&lt;1,"",YEAR(Tabelle1[[#This Row],[Datum]]))</f>
        <v>2033</v>
      </c>
      <c r="C3141">
        <f>IF(Tabelle1[[#This Row],[Datum]]&lt;1,"",MONTH(Tabelle1[[#This Row],[Datum]]))</f>
        <v>8</v>
      </c>
      <c r="D3141" t="str">
        <f>IF(Tabelle1[[#This Row],[Verdienst]]="","",_xlfn.ISOWEEKNUM(Tabelle1[[#This Row],[Datum]]))</f>
        <v/>
      </c>
      <c r="E3141" s="5">
        <v>48795</v>
      </c>
      <c r="F3141" s="4"/>
      <c r="G3141" s="4"/>
      <c r="I3141" s="6" t="str">
        <f>IF(Tabelle1[[#This Row],[Beginn]]&lt;1,"",IF(OR(Tabelle1[[#This Row],[Beginn]]="Urlaub",Tabelle1[[#This Row],[Beginn]]="Krank",Tabelle1[[#This Row],[Beginn]]="Feiertag"),8/24,Tabelle1[[#This Row],[Ende]]-Tabelle1[[#This Row],[Beginn]]-Tabelle1[[#This Row],[Pause]]))</f>
        <v/>
      </c>
      <c r="J3141" s="2" t="str">
        <f>IF(ISNUMBER(Tabelle1[[#This Row],[Stunde]]),IF(Tabelle1[[#This Row],[Stunde]]&gt;0,Tabelle1[[#This Row],[Stunde]]*$J$1*24,""),"")</f>
        <v/>
      </c>
      <c r="K3141" t="str">
        <f>IF(MOD(Tabelle1[[#This Row],[Datum]],7)=1,SUMIF(Tabelle1[Datum],"&lt;="&amp;Tabelle1[[#This Row],[Datum]],Tabelle1[Betrag]),"")</f>
        <v/>
      </c>
      <c r="L3141" s="6" t="str">
        <f>IF(MOD(Tabelle1[[#This Row],[Datum]],7)=1,SUMIF(Tabelle1[Datum],"&lt;="&amp;Tabelle1[[#This Row],[Datum]],Tabelle1[Stunde]),"")</f>
        <v/>
      </c>
    </row>
    <row r="3142" spans="2:12" hidden="1">
      <c r="B3142">
        <f>IF(Tabelle1[[#This Row],[Datum]]&lt;1,"",YEAR(Tabelle1[[#This Row],[Datum]]))</f>
        <v>2033</v>
      </c>
      <c r="C3142">
        <f>IF(Tabelle1[[#This Row],[Datum]]&lt;1,"",MONTH(Tabelle1[[#This Row],[Datum]]))</f>
        <v>8</v>
      </c>
      <c r="D3142" t="str">
        <f>IF(Tabelle1[[#This Row],[Verdienst]]="","",_xlfn.ISOWEEKNUM(Tabelle1[[#This Row],[Datum]]))</f>
        <v/>
      </c>
      <c r="E3142" s="5">
        <v>48796</v>
      </c>
      <c r="F3142" s="4"/>
      <c r="G3142" s="4"/>
      <c r="I3142" s="6" t="str">
        <f>IF(Tabelle1[[#This Row],[Beginn]]&lt;1,"",IF(OR(Tabelle1[[#This Row],[Beginn]]="Urlaub",Tabelle1[[#This Row],[Beginn]]="Krank",Tabelle1[[#This Row],[Beginn]]="Feiertag"),8/24,Tabelle1[[#This Row],[Ende]]-Tabelle1[[#This Row],[Beginn]]-Tabelle1[[#This Row],[Pause]]))</f>
        <v/>
      </c>
      <c r="J3142" s="2" t="str">
        <f>IF(ISNUMBER(Tabelle1[[#This Row],[Stunde]]),IF(Tabelle1[[#This Row],[Stunde]]&gt;0,Tabelle1[[#This Row],[Stunde]]*$J$1*24,""),"")</f>
        <v/>
      </c>
      <c r="K3142" t="str">
        <f>IF(MOD(Tabelle1[[#This Row],[Datum]],7)=1,SUMIF(Tabelle1[Datum],"&lt;="&amp;Tabelle1[[#This Row],[Datum]],Tabelle1[Betrag]),"")</f>
        <v/>
      </c>
      <c r="L3142" s="6" t="str">
        <f>IF(MOD(Tabelle1[[#This Row],[Datum]],7)=1,SUMIF(Tabelle1[Datum],"&lt;="&amp;Tabelle1[[#This Row],[Datum]],Tabelle1[Stunde]),"")</f>
        <v/>
      </c>
    </row>
    <row r="3143" spans="2:12" hidden="1">
      <c r="B3143">
        <f>IF(Tabelle1[[#This Row],[Datum]]&lt;1,"",YEAR(Tabelle1[[#This Row],[Datum]]))</f>
        <v>2033</v>
      </c>
      <c r="C3143">
        <f>IF(Tabelle1[[#This Row],[Datum]]&lt;1,"",MONTH(Tabelle1[[#This Row],[Datum]]))</f>
        <v>8</v>
      </c>
      <c r="D3143" t="str">
        <f>IF(Tabelle1[[#This Row],[Verdienst]]="","",_xlfn.ISOWEEKNUM(Tabelle1[[#This Row],[Datum]]))</f>
        <v/>
      </c>
      <c r="E3143" s="5">
        <v>48797</v>
      </c>
      <c r="F3143" s="4"/>
      <c r="G3143" s="4"/>
      <c r="I3143" s="6" t="str">
        <f>IF(Tabelle1[[#This Row],[Beginn]]&lt;1,"",IF(OR(Tabelle1[[#This Row],[Beginn]]="Urlaub",Tabelle1[[#This Row],[Beginn]]="Krank",Tabelle1[[#This Row],[Beginn]]="Feiertag"),8/24,Tabelle1[[#This Row],[Ende]]-Tabelle1[[#This Row],[Beginn]]-Tabelle1[[#This Row],[Pause]]))</f>
        <v/>
      </c>
      <c r="J3143" s="2" t="str">
        <f>IF(ISNUMBER(Tabelle1[[#This Row],[Stunde]]),IF(Tabelle1[[#This Row],[Stunde]]&gt;0,Tabelle1[[#This Row],[Stunde]]*$J$1*24,""),"")</f>
        <v/>
      </c>
      <c r="K3143" t="str">
        <f>IF(MOD(Tabelle1[[#This Row],[Datum]],7)=1,SUMIF(Tabelle1[Datum],"&lt;="&amp;Tabelle1[[#This Row],[Datum]],Tabelle1[Betrag]),"")</f>
        <v/>
      </c>
      <c r="L3143" s="6" t="str">
        <f>IF(MOD(Tabelle1[[#This Row],[Datum]],7)=1,SUMIF(Tabelle1[Datum],"&lt;="&amp;Tabelle1[[#This Row],[Datum]],Tabelle1[Stunde]),"")</f>
        <v/>
      </c>
    </row>
    <row r="3144" spans="2:12" hidden="1">
      <c r="B3144">
        <f>IF(Tabelle1[[#This Row],[Datum]]&lt;1,"",YEAR(Tabelle1[[#This Row],[Datum]]))</f>
        <v>2033</v>
      </c>
      <c r="C3144">
        <f>IF(Tabelle1[[#This Row],[Datum]]&lt;1,"",MONTH(Tabelle1[[#This Row],[Datum]]))</f>
        <v>8</v>
      </c>
      <c r="D3144">
        <f>IF(Tabelle1[[#This Row],[Verdienst]]="","",_xlfn.ISOWEEKNUM(Tabelle1[[#This Row],[Datum]]))</f>
        <v>31</v>
      </c>
      <c r="E3144" s="5">
        <v>48798</v>
      </c>
      <c r="F3144" s="4"/>
      <c r="G3144" s="4"/>
      <c r="I3144" s="6" t="str">
        <f>IF(Tabelle1[[#This Row],[Beginn]]&lt;1,"",IF(OR(Tabelle1[[#This Row],[Beginn]]="Urlaub",Tabelle1[[#This Row],[Beginn]]="Krank",Tabelle1[[#This Row],[Beginn]]="Feiertag"),8/24,Tabelle1[[#This Row],[Ende]]-Tabelle1[[#This Row],[Beginn]]-Tabelle1[[#This Row],[Pause]]))</f>
        <v/>
      </c>
      <c r="J3144" s="2" t="str">
        <f>IF(ISNUMBER(Tabelle1[[#This Row],[Stunde]]),IF(Tabelle1[[#This Row],[Stunde]]&gt;0,Tabelle1[[#This Row],[Stunde]]*$J$1*24,""),"")</f>
        <v/>
      </c>
      <c r="K3144">
        <f>IF(MOD(Tabelle1[[#This Row],[Datum]],7)=1,SUMIF(Tabelle1[Datum],"&lt;="&amp;Tabelle1[[#This Row],[Datum]],Tabelle1[Betrag]),"")</f>
        <v>506.55999999999995</v>
      </c>
      <c r="L3144" s="6">
        <f>IF(MOD(Tabelle1[[#This Row],[Datum]],7)=1,SUMIF(Tabelle1[Datum],"&lt;="&amp;Tabelle1[[#This Row],[Datum]],Tabelle1[Stunde]),"")</f>
        <v>1.3333333333333333</v>
      </c>
    </row>
    <row r="3145" spans="2:12" hidden="1">
      <c r="B3145">
        <f>IF(Tabelle1[[#This Row],[Datum]]&lt;1,"",YEAR(Tabelle1[[#This Row],[Datum]]))</f>
        <v>2033</v>
      </c>
      <c r="C3145">
        <f>IF(Tabelle1[[#This Row],[Datum]]&lt;1,"",MONTH(Tabelle1[[#This Row],[Datum]]))</f>
        <v>8</v>
      </c>
      <c r="D3145" t="str">
        <f>IF(Tabelle1[[#This Row],[Verdienst]]="","",_xlfn.ISOWEEKNUM(Tabelle1[[#This Row],[Datum]]))</f>
        <v/>
      </c>
      <c r="E3145" s="5">
        <v>48799</v>
      </c>
      <c r="F3145" s="4"/>
      <c r="G3145" s="4"/>
      <c r="I3145" s="6" t="str">
        <f>IF(Tabelle1[[#This Row],[Beginn]]&lt;1,"",IF(OR(Tabelle1[[#This Row],[Beginn]]="Urlaub",Tabelle1[[#This Row],[Beginn]]="Krank",Tabelle1[[#This Row],[Beginn]]="Feiertag"),8/24,Tabelle1[[#This Row],[Ende]]-Tabelle1[[#This Row],[Beginn]]-Tabelle1[[#This Row],[Pause]]))</f>
        <v/>
      </c>
      <c r="J3145" s="2" t="str">
        <f>IF(ISNUMBER(Tabelle1[[#This Row],[Stunde]]),IF(Tabelle1[[#This Row],[Stunde]]&gt;0,Tabelle1[[#This Row],[Stunde]]*$J$1*24,""),"")</f>
        <v/>
      </c>
      <c r="K3145" t="str">
        <f>IF(MOD(Tabelle1[[#This Row],[Datum]],7)=1,SUMIF(Tabelle1[Datum],"&lt;="&amp;Tabelle1[[#This Row],[Datum]],Tabelle1[Betrag]),"")</f>
        <v/>
      </c>
      <c r="L3145" s="6" t="str">
        <f>IF(MOD(Tabelle1[[#This Row],[Datum]],7)=1,SUMIF(Tabelle1[Datum],"&lt;="&amp;Tabelle1[[#This Row],[Datum]],Tabelle1[Stunde]),"")</f>
        <v/>
      </c>
    </row>
    <row r="3146" spans="2:12" hidden="1">
      <c r="B3146">
        <f>IF(Tabelle1[[#This Row],[Datum]]&lt;1,"",YEAR(Tabelle1[[#This Row],[Datum]]))</f>
        <v>2033</v>
      </c>
      <c r="C3146">
        <f>IF(Tabelle1[[#This Row],[Datum]]&lt;1,"",MONTH(Tabelle1[[#This Row],[Datum]]))</f>
        <v>8</v>
      </c>
      <c r="D3146" t="str">
        <f>IF(Tabelle1[[#This Row],[Verdienst]]="","",_xlfn.ISOWEEKNUM(Tabelle1[[#This Row],[Datum]]))</f>
        <v/>
      </c>
      <c r="E3146" s="5">
        <v>48800</v>
      </c>
      <c r="F3146" s="4"/>
      <c r="G3146" s="4"/>
      <c r="I3146" s="6" t="str">
        <f>IF(Tabelle1[[#This Row],[Beginn]]&lt;1,"",IF(OR(Tabelle1[[#This Row],[Beginn]]="Urlaub",Tabelle1[[#This Row],[Beginn]]="Krank",Tabelle1[[#This Row],[Beginn]]="Feiertag"),8/24,Tabelle1[[#This Row],[Ende]]-Tabelle1[[#This Row],[Beginn]]-Tabelle1[[#This Row],[Pause]]))</f>
        <v/>
      </c>
      <c r="J3146" s="2" t="str">
        <f>IF(ISNUMBER(Tabelle1[[#This Row],[Stunde]]),IF(Tabelle1[[#This Row],[Stunde]]&gt;0,Tabelle1[[#This Row],[Stunde]]*$J$1*24,""),"")</f>
        <v/>
      </c>
      <c r="K3146" t="str">
        <f>IF(MOD(Tabelle1[[#This Row],[Datum]],7)=1,SUMIF(Tabelle1[Datum],"&lt;="&amp;Tabelle1[[#This Row],[Datum]],Tabelle1[Betrag]),"")</f>
        <v/>
      </c>
      <c r="L3146" s="6" t="str">
        <f>IF(MOD(Tabelle1[[#This Row],[Datum]],7)=1,SUMIF(Tabelle1[Datum],"&lt;="&amp;Tabelle1[[#This Row],[Datum]],Tabelle1[Stunde]),"")</f>
        <v/>
      </c>
    </row>
    <row r="3147" spans="2:12" hidden="1">
      <c r="B3147">
        <f>IF(Tabelle1[[#This Row],[Datum]]&lt;1,"",YEAR(Tabelle1[[#This Row],[Datum]]))</f>
        <v>2033</v>
      </c>
      <c r="C3147">
        <f>IF(Tabelle1[[#This Row],[Datum]]&lt;1,"",MONTH(Tabelle1[[#This Row],[Datum]]))</f>
        <v>8</v>
      </c>
      <c r="D3147" t="str">
        <f>IF(Tabelle1[[#This Row],[Verdienst]]="","",_xlfn.ISOWEEKNUM(Tabelle1[[#This Row],[Datum]]))</f>
        <v/>
      </c>
      <c r="E3147" s="5">
        <v>48801</v>
      </c>
      <c r="F3147" s="4"/>
      <c r="G3147" s="4"/>
      <c r="I3147" s="6" t="str">
        <f>IF(Tabelle1[[#This Row],[Beginn]]&lt;1,"",IF(OR(Tabelle1[[#This Row],[Beginn]]="Urlaub",Tabelle1[[#This Row],[Beginn]]="Krank",Tabelle1[[#This Row],[Beginn]]="Feiertag"),8/24,Tabelle1[[#This Row],[Ende]]-Tabelle1[[#This Row],[Beginn]]-Tabelle1[[#This Row],[Pause]]))</f>
        <v/>
      </c>
      <c r="J3147" s="2" t="str">
        <f>IF(ISNUMBER(Tabelle1[[#This Row],[Stunde]]),IF(Tabelle1[[#This Row],[Stunde]]&gt;0,Tabelle1[[#This Row],[Stunde]]*$J$1*24,""),"")</f>
        <v/>
      </c>
      <c r="K3147" t="str">
        <f>IF(MOD(Tabelle1[[#This Row],[Datum]],7)=1,SUMIF(Tabelle1[Datum],"&lt;="&amp;Tabelle1[[#This Row],[Datum]],Tabelle1[Betrag]),"")</f>
        <v/>
      </c>
      <c r="L3147" s="6" t="str">
        <f>IF(MOD(Tabelle1[[#This Row],[Datum]],7)=1,SUMIF(Tabelle1[Datum],"&lt;="&amp;Tabelle1[[#This Row],[Datum]],Tabelle1[Stunde]),"")</f>
        <v/>
      </c>
    </row>
    <row r="3148" spans="2:12" hidden="1">
      <c r="B3148">
        <f>IF(Tabelle1[[#This Row],[Datum]]&lt;1,"",YEAR(Tabelle1[[#This Row],[Datum]]))</f>
        <v>2033</v>
      </c>
      <c r="C3148">
        <f>IF(Tabelle1[[#This Row],[Datum]]&lt;1,"",MONTH(Tabelle1[[#This Row],[Datum]]))</f>
        <v>8</v>
      </c>
      <c r="D3148" t="str">
        <f>IF(Tabelle1[[#This Row],[Verdienst]]="","",_xlfn.ISOWEEKNUM(Tabelle1[[#This Row],[Datum]]))</f>
        <v/>
      </c>
      <c r="E3148" s="5">
        <v>48802</v>
      </c>
      <c r="F3148" s="4"/>
      <c r="G3148" s="4"/>
      <c r="I3148" s="6" t="str">
        <f>IF(Tabelle1[[#This Row],[Beginn]]&lt;1,"",IF(OR(Tabelle1[[#This Row],[Beginn]]="Urlaub",Tabelle1[[#This Row],[Beginn]]="Krank",Tabelle1[[#This Row],[Beginn]]="Feiertag"),8/24,Tabelle1[[#This Row],[Ende]]-Tabelle1[[#This Row],[Beginn]]-Tabelle1[[#This Row],[Pause]]))</f>
        <v/>
      </c>
      <c r="J3148" s="2" t="str">
        <f>IF(ISNUMBER(Tabelle1[[#This Row],[Stunde]]),IF(Tabelle1[[#This Row],[Stunde]]&gt;0,Tabelle1[[#This Row],[Stunde]]*$J$1*24,""),"")</f>
        <v/>
      </c>
      <c r="K3148" t="str">
        <f>IF(MOD(Tabelle1[[#This Row],[Datum]],7)=1,SUMIF(Tabelle1[Datum],"&lt;="&amp;Tabelle1[[#This Row],[Datum]],Tabelle1[Betrag]),"")</f>
        <v/>
      </c>
      <c r="L3148" s="6" t="str">
        <f>IF(MOD(Tabelle1[[#This Row],[Datum]],7)=1,SUMIF(Tabelle1[Datum],"&lt;="&amp;Tabelle1[[#This Row],[Datum]],Tabelle1[Stunde]),"")</f>
        <v/>
      </c>
    </row>
    <row r="3149" spans="2:12" hidden="1">
      <c r="B3149">
        <f>IF(Tabelle1[[#This Row],[Datum]]&lt;1,"",YEAR(Tabelle1[[#This Row],[Datum]]))</f>
        <v>2033</v>
      </c>
      <c r="C3149">
        <f>IF(Tabelle1[[#This Row],[Datum]]&lt;1,"",MONTH(Tabelle1[[#This Row],[Datum]]))</f>
        <v>8</v>
      </c>
      <c r="D3149" t="str">
        <f>IF(Tabelle1[[#This Row],[Verdienst]]="","",_xlfn.ISOWEEKNUM(Tabelle1[[#This Row],[Datum]]))</f>
        <v/>
      </c>
      <c r="E3149" s="5">
        <v>48803</v>
      </c>
      <c r="F3149" s="4"/>
      <c r="G3149" s="4"/>
      <c r="I3149" s="6" t="str">
        <f>IF(Tabelle1[[#This Row],[Beginn]]&lt;1,"",IF(OR(Tabelle1[[#This Row],[Beginn]]="Urlaub",Tabelle1[[#This Row],[Beginn]]="Krank",Tabelle1[[#This Row],[Beginn]]="Feiertag"),8/24,Tabelle1[[#This Row],[Ende]]-Tabelle1[[#This Row],[Beginn]]-Tabelle1[[#This Row],[Pause]]))</f>
        <v/>
      </c>
      <c r="J3149" s="2" t="str">
        <f>IF(ISNUMBER(Tabelle1[[#This Row],[Stunde]]),IF(Tabelle1[[#This Row],[Stunde]]&gt;0,Tabelle1[[#This Row],[Stunde]]*$J$1*24,""),"")</f>
        <v/>
      </c>
      <c r="K3149" t="str">
        <f>IF(MOD(Tabelle1[[#This Row],[Datum]],7)=1,SUMIF(Tabelle1[Datum],"&lt;="&amp;Tabelle1[[#This Row],[Datum]],Tabelle1[Betrag]),"")</f>
        <v/>
      </c>
      <c r="L3149" s="6" t="str">
        <f>IF(MOD(Tabelle1[[#This Row],[Datum]],7)=1,SUMIF(Tabelle1[Datum],"&lt;="&amp;Tabelle1[[#This Row],[Datum]],Tabelle1[Stunde]),"")</f>
        <v/>
      </c>
    </row>
    <row r="3150" spans="2:12" hidden="1">
      <c r="B3150">
        <f>IF(Tabelle1[[#This Row],[Datum]]&lt;1,"",YEAR(Tabelle1[[#This Row],[Datum]]))</f>
        <v>2033</v>
      </c>
      <c r="C3150">
        <f>IF(Tabelle1[[#This Row],[Datum]]&lt;1,"",MONTH(Tabelle1[[#This Row],[Datum]]))</f>
        <v>8</v>
      </c>
      <c r="D3150" t="str">
        <f>IF(Tabelle1[[#This Row],[Verdienst]]="","",_xlfn.ISOWEEKNUM(Tabelle1[[#This Row],[Datum]]))</f>
        <v/>
      </c>
      <c r="E3150" s="5">
        <v>48804</v>
      </c>
      <c r="F3150" s="4"/>
      <c r="G3150" s="4"/>
      <c r="I3150" s="6" t="str">
        <f>IF(Tabelle1[[#This Row],[Beginn]]&lt;1,"",IF(OR(Tabelle1[[#This Row],[Beginn]]="Urlaub",Tabelle1[[#This Row],[Beginn]]="Krank",Tabelle1[[#This Row],[Beginn]]="Feiertag"),8/24,Tabelle1[[#This Row],[Ende]]-Tabelle1[[#This Row],[Beginn]]-Tabelle1[[#This Row],[Pause]]))</f>
        <v/>
      </c>
      <c r="J3150" s="2" t="str">
        <f>IF(ISNUMBER(Tabelle1[[#This Row],[Stunde]]),IF(Tabelle1[[#This Row],[Stunde]]&gt;0,Tabelle1[[#This Row],[Stunde]]*$J$1*24,""),"")</f>
        <v/>
      </c>
      <c r="K3150" t="str">
        <f>IF(MOD(Tabelle1[[#This Row],[Datum]],7)=1,SUMIF(Tabelle1[Datum],"&lt;="&amp;Tabelle1[[#This Row],[Datum]],Tabelle1[Betrag]),"")</f>
        <v/>
      </c>
      <c r="L3150" s="6" t="str">
        <f>IF(MOD(Tabelle1[[#This Row],[Datum]],7)=1,SUMIF(Tabelle1[Datum],"&lt;="&amp;Tabelle1[[#This Row],[Datum]],Tabelle1[Stunde]),"")</f>
        <v/>
      </c>
    </row>
    <row r="3151" spans="2:12" hidden="1">
      <c r="B3151">
        <f>IF(Tabelle1[[#This Row],[Datum]]&lt;1,"",YEAR(Tabelle1[[#This Row],[Datum]]))</f>
        <v>2033</v>
      </c>
      <c r="C3151">
        <f>IF(Tabelle1[[#This Row],[Datum]]&lt;1,"",MONTH(Tabelle1[[#This Row],[Datum]]))</f>
        <v>8</v>
      </c>
      <c r="D3151">
        <f>IF(Tabelle1[[#This Row],[Verdienst]]="","",_xlfn.ISOWEEKNUM(Tabelle1[[#This Row],[Datum]]))</f>
        <v>32</v>
      </c>
      <c r="E3151" s="5">
        <v>48805</v>
      </c>
      <c r="F3151" s="4"/>
      <c r="G3151" s="4"/>
      <c r="I3151" s="6" t="str">
        <f>IF(Tabelle1[[#This Row],[Beginn]]&lt;1,"",IF(OR(Tabelle1[[#This Row],[Beginn]]="Urlaub",Tabelle1[[#This Row],[Beginn]]="Krank",Tabelle1[[#This Row],[Beginn]]="Feiertag"),8/24,Tabelle1[[#This Row],[Ende]]-Tabelle1[[#This Row],[Beginn]]-Tabelle1[[#This Row],[Pause]]))</f>
        <v/>
      </c>
      <c r="J3151" s="2" t="str">
        <f>IF(ISNUMBER(Tabelle1[[#This Row],[Stunde]]),IF(Tabelle1[[#This Row],[Stunde]]&gt;0,Tabelle1[[#This Row],[Stunde]]*$J$1*24,""),"")</f>
        <v/>
      </c>
      <c r="K3151">
        <f>IF(MOD(Tabelle1[[#This Row],[Datum]],7)=1,SUMIF(Tabelle1[Datum],"&lt;="&amp;Tabelle1[[#This Row],[Datum]],Tabelle1[Betrag]),"")</f>
        <v>506.55999999999995</v>
      </c>
      <c r="L3151" s="6">
        <f>IF(MOD(Tabelle1[[#This Row],[Datum]],7)=1,SUMIF(Tabelle1[Datum],"&lt;="&amp;Tabelle1[[#This Row],[Datum]],Tabelle1[Stunde]),"")</f>
        <v>1.3333333333333333</v>
      </c>
    </row>
    <row r="3152" spans="2:12" hidden="1">
      <c r="B3152">
        <f>IF(Tabelle1[[#This Row],[Datum]]&lt;1,"",YEAR(Tabelle1[[#This Row],[Datum]]))</f>
        <v>2033</v>
      </c>
      <c r="C3152">
        <f>IF(Tabelle1[[#This Row],[Datum]]&lt;1,"",MONTH(Tabelle1[[#This Row],[Datum]]))</f>
        <v>8</v>
      </c>
      <c r="D3152" t="str">
        <f>IF(Tabelle1[[#This Row],[Verdienst]]="","",_xlfn.ISOWEEKNUM(Tabelle1[[#This Row],[Datum]]))</f>
        <v/>
      </c>
      <c r="E3152" s="5">
        <v>48806</v>
      </c>
      <c r="F3152" s="4"/>
      <c r="G3152" s="4"/>
      <c r="I3152" s="6" t="str">
        <f>IF(Tabelle1[[#This Row],[Beginn]]&lt;1,"",IF(OR(Tabelle1[[#This Row],[Beginn]]="Urlaub",Tabelle1[[#This Row],[Beginn]]="Krank",Tabelle1[[#This Row],[Beginn]]="Feiertag"),8/24,Tabelle1[[#This Row],[Ende]]-Tabelle1[[#This Row],[Beginn]]-Tabelle1[[#This Row],[Pause]]))</f>
        <v/>
      </c>
      <c r="J3152" s="2" t="str">
        <f>IF(ISNUMBER(Tabelle1[[#This Row],[Stunde]]),IF(Tabelle1[[#This Row],[Stunde]]&gt;0,Tabelle1[[#This Row],[Stunde]]*$J$1*24,""),"")</f>
        <v/>
      </c>
      <c r="K3152" t="str">
        <f>IF(MOD(Tabelle1[[#This Row],[Datum]],7)=1,SUMIF(Tabelle1[Datum],"&lt;="&amp;Tabelle1[[#This Row],[Datum]],Tabelle1[Betrag]),"")</f>
        <v/>
      </c>
      <c r="L3152" s="6" t="str">
        <f>IF(MOD(Tabelle1[[#This Row],[Datum]],7)=1,SUMIF(Tabelle1[Datum],"&lt;="&amp;Tabelle1[[#This Row],[Datum]],Tabelle1[Stunde]),"")</f>
        <v/>
      </c>
    </row>
    <row r="3153" spans="2:12" hidden="1">
      <c r="B3153">
        <f>IF(Tabelle1[[#This Row],[Datum]]&lt;1,"",YEAR(Tabelle1[[#This Row],[Datum]]))</f>
        <v>2033</v>
      </c>
      <c r="C3153">
        <f>IF(Tabelle1[[#This Row],[Datum]]&lt;1,"",MONTH(Tabelle1[[#This Row],[Datum]]))</f>
        <v>8</v>
      </c>
      <c r="D3153" t="str">
        <f>IF(Tabelle1[[#This Row],[Verdienst]]="","",_xlfn.ISOWEEKNUM(Tabelle1[[#This Row],[Datum]]))</f>
        <v/>
      </c>
      <c r="E3153" s="5">
        <v>48807</v>
      </c>
      <c r="F3153" s="4"/>
      <c r="G3153" s="4"/>
      <c r="I3153" s="6" t="str">
        <f>IF(Tabelle1[[#This Row],[Beginn]]&lt;1,"",IF(OR(Tabelle1[[#This Row],[Beginn]]="Urlaub",Tabelle1[[#This Row],[Beginn]]="Krank",Tabelle1[[#This Row],[Beginn]]="Feiertag"),8/24,Tabelle1[[#This Row],[Ende]]-Tabelle1[[#This Row],[Beginn]]-Tabelle1[[#This Row],[Pause]]))</f>
        <v/>
      </c>
      <c r="J3153" s="2" t="str">
        <f>IF(ISNUMBER(Tabelle1[[#This Row],[Stunde]]),IF(Tabelle1[[#This Row],[Stunde]]&gt;0,Tabelle1[[#This Row],[Stunde]]*$J$1*24,""),"")</f>
        <v/>
      </c>
      <c r="K3153" t="str">
        <f>IF(MOD(Tabelle1[[#This Row],[Datum]],7)=1,SUMIF(Tabelle1[Datum],"&lt;="&amp;Tabelle1[[#This Row],[Datum]],Tabelle1[Betrag]),"")</f>
        <v/>
      </c>
      <c r="L3153" s="6" t="str">
        <f>IF(MOD(Tabelle1[[#This Row],[Datum]],7)=1,SUMIF(Tabelle1[Datum],"&lt;="&amp;Tabelle1[[#This Row],[Datum]],Tabelle1[Stunde]),"")</f>
        <v/>
      </c>
    </row>
    <row r="3154" spans="2:12" hidden="1">
      <c r="B3154">
        <f>IF(Tabelle1[[#This Row],[Datum]]&lt;1,"",YEAR(Tabelle1[[#This Row],[Datum]]))</f>
        <v>2033</v>
      </c>
      <c r="C3154">
        <f>IF(Tabelle1[[#This Row],[Datum]]&lt;1,"",MONTH(Tabelle1[[#This Row],[Datum]]))</f>
        <v>8</v>
      </c>
      <c r="D3154" t="str">
        <f>IF(Tabelle1[[#This Row],[Verdienst]]="","",_xlfn.ISOWEEKNUM(Tabelle1[[#This Row],[Datum]]))</f>
        <v/>
      </c>
      <c r="E3154" s="5">
        <v>48808</v>
      </c>
      <c r="F3154" s="4"/>
      <c r="G3154" s="4"/>
      <c r="I3154" s="6" t="str">
        <f>IF(Tabelle1[[#This Row],[Beginn]]&lt;1,"",IF(OR(Tabelle1[[#This Row],[Beginn]]="Urlaub",Tabelle1[[#This Row],[Beginn]]="Krank",Tabelle1[[#This Row],[Beginn]]="Feiertag"),8/24,Tabelle1[[#This Row],[Ende]]-Tabelle1[[#This Row],[Beginn]]-Tabelle1[[#This Row],[Pause]]))</f>
        <v/>
      </c>
      <c r="J3154" s="2" t="str">
        <f>IF(ISNUMBER(Tabelle1[[#This Row],[Stunde]]),IF(Tabelle1[[#This Row],[Stunde]]&gt;0,Tabelle1[[#This Row],[Stunde]]*$J$1*24,""),"")</f>
        <v/>
      </c>
      <c r="K3154" t="str">
        <f>IF(MOD(Tabelle1[[#This Row],[Datum]],7)=1,SUMIF(Tabelle1[Datum],"&lt;="&amp;Tabelle1[[#This Row],[Datum]],Tabelle1[Betrag]),"")</f>
        <v/>
      </c>
      <c r="L3154" s="6" t="str">
        <f>IF(MOD(Tabelle1[[#This Row],[Datum]],7)=1,SUMIF(Tabelle1[Datum],"&lt;="&amp;Tabelle1[[#This Row],[Datum]],Tabelle1[Stunde]),"")</f>
        <v/>
      </c>
    </row>
    <row r="3155" spans="2:12" hidden="1">
      <c r="B3155">
        <f>IF(Tabelle1[[#This Row],[Datum]]&lt;1,"",YEAR(Tabelle1[[#This Row],[Datum]]))</f>
        <v>2033</v>
      </c>
      <c r="C3155">
        <f>IF(Tabelle1[[#This Row],[Datum]]&lt;1,"",MONTH(Tabelle1[[#This Row],[Datum]]))</f>
        <v>8</v>
      </c>
      <c r="D3155" t="str">
        <f>IF(Tabelle1[[#This Row],[Verdienst]]="","",_xlfn.ISOWEEKNUM(Tabelle1[[#This Row],[Datum]]))</f>
        <v/>
      </c>
      <c r="E3155" s="5">
        <v>48809</v>
      </c>
      <c r="F3155" s="4"/>
      <c r="G3155" s="4"/>
      <c r="I3155" s="6" t="str">
        <f>IF(Tabelle1[[#This Row],[Beginn]]&lt;1,"",IF(OR(Tabelle1[[#This Row],[Beginn]]="Urlaub",Tabelle1[[#This Row],[Beginn]]="Krank",Tabelle1[[#This Row],[Beginn]]="Feiertag"),8/24,Tabelle1[[#This Row],[Ende]]-Tabelle1[[#This Row],[Beginn]]-Tabelle1[[#This Row],[Pause]]))</f>
        <v/>
      </c>
      <c r="J3155" s="2" t="str">
        <f>IF(ISNUMBER(Tabelle1[[#This Row],[Stunde]]),IF(Tabelle1[[#This Row],[Stunde]]&gt;0,Tabelle1[[#This Row],[Stunde]]*$J$1*24,""),"")</f>
        <v/>
      </c>
      <c r="K3155" t="str">
        <f>IF(MOD(Tabelle1[[#This Row],[Datum]],7)=1,SUMIF(Tabelle1[Datum],"&lt;="&amp;Tabelle1[[#This Row],[Datum]],Tabelle1[Betrag]),"")</f>
        <v/>
      </c>
      <c r="L3155" s="6" t="str">
        <f>IF(MOD(Tabelle1[[#This Row],[Datum]],7)=1,SUMIF(Tabelle1[Datum],"&lt;="&amp;Tabelle1[[#This Row],[Datum]],Tabelle1[Stunde]),"")</f>
        <v/>
      </c>
    </row>
    <row r="3156" spans="2:12" hidden="1">
      <c r="B3156">
        <f>IF(Tabelle1[[#This Row],[Datum]]&lt;1,"",YEAR(Tabelle1[[#This Row],[Datum]]))</f>
        <v>2033</v>
      </c>
      <c r="C3156">
        <f>IF(Tabelle1[[#This Row],[Datum]]&lt;1,"",MONTH(Tabelle1[[#This Row],[Datum]]))</f>
        <v>8</v>
      </c>
      <c r="D3156" t="str">
        <f>IF(Tabelle1[[#This Row],[Verdienst]]="","",_xlfn.ISOWEEKNUM(Tabelle1[[#This Row],[Datum]]))</f>
        <v/>
      </c>
      <c r="E3156" s="5">
        <v>48810</v>
      </c>
      <c r="F3156" s="4"/>
      <c r="G3156" s="4"/>
      <c r="I3156" s="6" t="str">
        <f>IF(Tabelle1[[#This Row],[Beginn]]&lt;1,"",IF(OR(Tabelle1[[#This Row],[Beginn]]="Urlaub",Tabelle1[[#This Row],[Beginn]]="Krank",Tabelle1[[#This Row],[Beginn]]="Feiertag"),8/24,Tabelle1[[#This Row],[Ende]]-Tabelle1[[#This Row],[Beginn]]-Tabelle1[[#This Row],[Pause]]))</f>
        <v/>
      </c>
      <c r="J3156" s="2" t="str">
        <f>IF(ISNUMBER(Tabelle1[[#This Row],[Stunde]]),IF(Tabelle1[[#This Row],[Stunde]]&gt;0,Tabelle1[[#This Row],[Stunde]]*$J$1*24,""),"")</f>
        <v/>
      </c>
      <c r="K3156" t="str">
        <f>IF(MOD(Tabelle1[[#This Row],[Datum]],7)=1,SUMIF(Tabelle1[Datum],"&lt;="&amp;Tabelle1[[#This Row],[Datum]],Tabelle1[Betrag]),"")</f>
        <v/>
      </c>
      <c r="L3156" s="6" t="str">
        <f>IF(MOD(Tabelle1[[#This Row],[Datum]],7)=1,SUMIF(Tabelle1[Datum],"&lt;="&amp;Tabelle1[[#This Row],[Datum]],Tabelle1[Stunde]),"")</f>
        <v/>
      </c>
    </row>
    <row r="3157" spans="2:12" hidden="1">
      <c r="B3157">
        <f>IF(Tabelle1[[#This Row],[Datum]]&lt;1,"",YEAR(Tabelle1[[#This Row],[Datum]]))</f>
        <v>2033</v>
      </c>
      <c r="C3157">
        <f>IF(Tabelle1[[#This Row],[Datum]]&lt;1,"",MONTH(Tabelle1[[#This Row],[Datum]]))</f>
        <v>8</v>
      </c>
      <c r="D3157" t="str">
        <f>IF(Tabelle1[[#This Row],[Verdienst]]="","",_xlfn.ISOWEEKNUM(Tabelle1[[#This Row],[Datum]]))</f>
        <v/>
      </c>
      <c r="E3157" s="5">
        <v>48811</v>
      </c>
      <c r="F3157" s="4"/>
      <c r="G3157" s="4"/>
      <c r="I3157" s="6" t="str">
        <f>IF(Tabelle1[[#This Row],[Beginn]]&lt;1,"",IF(OR(Tabelle1[[#This Row],[Beginn]]="Urlaub",Tabelle1[[#This Row],[Beginn]]="Krank",Tabelle1[[#This Row],[Beginn]]="Feiertag"),8/24,Tabelle1[[#This Row],[Ende]]-Tabelle1[[#This Row],[Beginn]]-Tabelle1[[#This Row],[Pause]]))</f>
        <v/>
      </c>
      <c r="J3157" s="2" t="str">
        <f>IF(ISNUMBER(Tabelle1[[#This Row],[Stunde]]),IF(Tabelle1[[#This Row],[Stunde]]&gt;0,Tabelle1[[#This Row],[Stunde]]*$J$1*24,""),"")</f>
        <v/>
      </c>
      <c r="K3157" t="str">
        <f>IF(MOD(Tabelle1[[#This Row],[Datum]],7)=1,SUMIF(Tabelle1[Datum],"&lt;="&amp;Tabelle1[[#This Row],[Datum]],Tabelle1[Betrag]),"")</f>
        <v/>
      </c>
      <c r="L3157" s="6" t="str">
        <f>IF(MOD(Tabelle1[[#This Row],[Datum]],7)=1,SUMIF(Tabelle1[Datum],"&lt;="&amp;Tabelle1[[#This Row],[Datum]],Tabelle1[Stunde]),"")</f>
        <v/>
      </c>
    </row>
    <row r="3158" spans="2:12" hidden="1">
      <c r="B3158">
        <f>IF(Tabelle1[[#This Row],[Datum]]&lt;1,"",YEAR(Tabelle1[[#This Row],[Datum]]))</f>
        <v>2033</v>
      </c>
      <c r="C3158">
        <f>IF(Tabelle1[[#This Row],[Datum]]&lt;1,"",MONTH(Tabelle1[[#This Row],[Datum]]))</f>
        <v>8</v>
      </c>
      <c r="D3158">
        <f>IF(Tabelle1[[#This Row],[Verdienst]]="","",_xlfn.ISOWEEKNUM(Tabelle1[[#This Row],[Datum]]))</f>
        <v>33</v>
      </c>
      <c r="E3158" s="5">
        <v>48812</v>
      </c>
      <c r="F3158" s="4"/>
      <c r="G3158" s="4"/>
      <c r="I3158" s="6" t="str">
        <f>IF(Tabelle1[[#This Row],[Beginn]]&lt;1,"",IF(OR(Tabelle1[[#This Row],[Beginn]]="Urlaub",Tabelle1[[#This Row],[Beginn]]="Krank",Tabelle1[[#This Row],[Beginn]]="Feiertag"),8/24,Tabelle1[[#This Row],[Ende]]-Tabelle1[[#This Row],[Beginn]]-Tabelle1[[#This Row],[Pause]]))</f>
        <v/>
      </c>
      <c r="J3158" s="2" t="str">
        <f>IF(ISNUMBER(Tabelle1[[#This Row],[Stunde]]),IF(Tabelle1[[#This Row],[Stunde]]&gt;0,Tabelle1[[#This Row],[Stunde]]*$J$1*24,""),"")</f>
        <v/>
      </c>
      <c r="K3158">
        <f>IF(MOD(Tabelle1[[#This Row],[Datum]],7)=1,SUMIF(Tabelle1[Datum],"&lt;="&amp;Tabelle1[[#This Row],[Datum]],Tabelle1[Betrag]),"")</f>
        <v>506.55999999999995</v>
      </c>
      <c r="L3158" s="6">
        <f>IF(MOD(Tabelle1[[#This Row],[Datum]],7)=1,SUMIF(Tabelle1[Datum],"&lt;="&amp;Tabelle1[[#This Row],[Datum]],Tabelle1[Stunde]),"")</f>
        <v>1.3333333333333333</v>
      </c>
    </row>
    <row r="3159" spans="2:12" hidden="1">
      <c r="B3159">
        <f>IF(Tabelle1[[#This Row],[Datum]]&lt;1,"",YEAR(Tabelle1[[#This Row],[Datum]]))</f>
        <v>2033</v>
      </c>
      <c r="C3159">
        <f>IF(Tabelle1[[#This Row],[Datum]]&lt;1,"",MONTH(Tabelle1[[#This Row],[Datum]]))</f>
        <v>8</v>
      </c>
      <c r="D3159" t="str">
        <f>IF(Tabelle1[[#This Row],[Verdienst]]="","",_xlfn.ISOWEEKNUM(Tabelle1[[#This Row],[Datum]]))</f>
        <v/>
      </c>
      <c r="E3159" s="5">
        <v>48813</v>
      </c>
      <c r="F3159" s="4"/>
      <c r="G3159" s="4"/>
      <c r="I3159" s="6" t="str">
        <f>IF(Tabelle1[[#This Row],[Beginn]]&lt;1,"",IF(OR(Tabelle1[[#This Row],[Beginn]]="Urlaub",Tabelle1[[#This Row],[Beginn]]="Krank",Tabelle1[[#This Row],[Beginn]]="Feiertag"),8/24,Tabelle1[[#This Row],[Ende]]-Tabelle1[[#This Row],[Beginn]]-Tabelle1[[#This Row],[Pause]]))</f>
        <v/>
      </c>
      <c r="J3159" s="2" t="str">
        <f>IF(ISNUMBER(Tabelle1[[#This Row],[Stunde]]),IF(Tabelle1[[#This Row],[Stunde]]&gt;0,Tabelle1[[#This Row],[Stunde]]*$J$1*24,""),"")</f>
        <v/>
      </c>
      <c r="K3159" t="str">
        <f>IF(MOD(Tabelle1[[#This Row],[Datum]],7)=1,SUMIF(Tabelle1[Datum],"&lt;="&amp;Tabelle1[[#This Row],[Datum]],Tabelle1[Betrag]),"")</f>
        <v/>
      </c>
      <c r="L3159" s="6" t="str">
        <f>IF(MOD(Tabelle1[[#This Row],[Datum]],7)=1,SUMIF(Tabelle1[Datum],"&lt;="&amp;Tabelle1[[#This Row],[Datum]],Tabelle1[Stunde]),"")</f>
        <v/>
      </c>
    </row>
    <row r="3160" spans="2:12" hidden="1">
      <c r="B3160">
        <f>IF(Tabelle1[[#This Row],[Datum]]&lt;1,"",YEAR(Tabelle1[[#This Row],[Datum]]))</f>
        <v>2033</v>
      </c>
      <c r="C3160">
        <f>IF(Tabelle1[[#This Row],[Datum]]&lt;1,"",MONTH(Tabelle1[[#This Row],[Datum]]))</f>
        <v>8</v>
      </c>
      <c r="D3160" t="str">
        <f>IF(Tabelle1[[#This Row],[Verdienst]]="","",_xlfn.ISOWEEKNUM(Tabelle1[[#This Row],[Datum]]))</f>
        <v/>
      </c>
      <c r="E3160" s="5">
        <v>48814</v>
      </c>
      <c r="F3160" s="4"/>
      <c r="G3160" s="4"/>
      <c r="I3160" s="6" t="str">
        <f>IF(Tabelle1[[#This Row],[Beginn]]&lt;1,"",IF(OR(Tabelle1[[#This Row],[Beginn]]="Urlaub",Tabelle1[[#This Row],[Beginn]]="Krank",Tabelle1[[#This Row],[Beginn]]="Feiertag"),8/24,Tabelle1[[#This Row],[Ende]]-Tabelle1[[#This Row],[Beginn]]-Tabelle1[[#This Row],[Pause]]))</f>
        <v/>
      </c>
      <c r="J3160" s="2" t="str">
        <f>IF(ISNUMBER(Tabelle1[[#This Row],[Stunde]]),IF(Tabelle1[[#This Row],[Stunde]]&gt;0,Tabelle1[[#This Row],[Stunde]]*$J$1*24,""),"")</f>
        <v/>
      </c>
      <c r="K3160" t="str">
        <f>IF(MOD(Tabelle1[[#This Row],[Datum]],7)=1,SUMIF(Tabelle1[Datum],"&lt;="&amp;Tabelle1[[#This Row],[Datum]],Tabelle1[Betrag]),"")</f>
        <v/>
      </c>
      <c r="L3160" s="6" t="str">
        <f>IF(MOD(Tabelle1[[#This Row],[Datum]],7)=1,SUMIF(Tabelle1[Datum],"&lt;="&amp;Tabelle1[[#This Row],[Datum]],Tabelle1[Stunde]),"")</f>
        <v/>
      </c>
    </row>
    <row r="3161" spans="2:12" hidden="1">
      <c r="B3161">
        <f>IF(Tabelle1[[#This Row],[Datum]]&lt;1,"",YEAR(Tabelle1[[#This Row],[Datum]]))</f>
        <v>2033</v>
      </c>
      <c r="C3161">
        <f>IF(Tabelle1[[#This Row],[Datum]]&lt;1,"",MONTH(Tabelle1[[#This Row],[Datum]]))</f>
        <v>8</v>
      </c>
      <c r="D3161" t="str">
        <f>IF(Tabelle1[[#This Row],[Verdienst]]="","",_xlfn.ISOWEEKNUM(Tabelle1[[#This Row],[Datum]]))</f>
        <v/>
      </c>
      <c r="E3161" s="5">
        <v>48815</v>
      </c>
      <c r="F3161" s="4"/>
      <c r="G3161" s="4"/>
      <c r="I3161" s="6" t="str">
        <f>IF(Tabelle1[[#This Row],[Beginn]]&lt;1,"",IF(OR(Tabelle1[[#This Row],[Beginn]]="Urlaub",Tabelle1[[#This Row],[Beginn]]="Krank",Tabelle1[[#This Row],[Beginn]]="Feiertag"),8/24,Tabelle1[[#This Row],[Ende]]-Tabelle1[[#This Row],[Beginn]]-Tabelle1[[#This Row],[Pause]]))</f>
        <v/>
      </c>
      <c r="J3161" s="2" t="str">
        <f>IF(ISNUMBER(Tabelle1[[#This Row],[Stunde]]),IF(Tabelle1[[#This Row],[Stunde]]&gt;0,Tabelle1[[#This Row],[Stunde]]*$J$1*24,""),"")</f>
        <v/>
      </c>
      <c r="K3161" t="str">
        <f>IF(MOD(Tabelle1[[#This Row],[Datum]],7)=1,SUMIF(Tabelle1[Datum],"&lt;="&amp;Tabelle1[[#This Row],[Datum]],Tabelle1[Betrag]),"")</f>
        <v/>
      </c>
      <c r="L3161" s="6" t="str">
        <f>IF(MOD(Tabelle1[[#This Row],[Datum]],7)=1,SUMIF(Tabelle1[Datum],"&lt;="&amp;Tabelle1[[#This Row],[Datum]],Tabelle1[Stunde]),"")</f>
        <v/>
      </c>
    </row>
    <row r="3162" spans="2:12" hidden="1">
      <c r="B3162">
        <f>IF(Tabelle1[[#This Row],[Datum]]&lt;1,"",YEAR(Tabelle1[[#This Row],[Datum]]))</f>
        <v>2033</v>
      </c>
      <c r="C3162">
        <f>IF(Tabelle1[[#This Row],[Datum]]&lt;1,"",MONTH(Tabelle1[[#This Row],[Datum]]))</f>
        <v>8</v>
      </c>
      <c r="D3162" t="str">
        <f>IF(Tabelle1[[#This Row],[Verdienst]]="","",_xlfn.ISOWEEKNUM(Tabelle1[[#This Row],[Datum]]))</f>
        <v/>
      </c>
      <c r="E3162" s="5">
        <v>48816</v>
      </c>
      <c r="F3162" s="4"/>
      <c r="G3162" s="4"/>
      <c r="I3162" s="6" t="str">
        <f>IF(Tabelle1[[#This Row],[Beginn]]&lt;1,"",IF(OR(Tabelle1[[#This Row],[Beginn]]="Urlaub",Tabelle1[[#This Row],[Beginn]]="Krank",Tabelle1[[#This Row],[Beginn]]="Feiertag"),8/24,Tabelle1[[#This Row],[Ende]]-Tabelle1[[#This Row],[Beginn]]-Tabelle1[[#This Row],[Pause]]))</f>
        <v/>
      </c>
      <c r="J3162" s="2" t="str">
        <f>IF(ISNUMBER(Tabelle1[[#This Row],[Stunde]]),IF(Tabelle1[[#This Row],[Stunde]]&gt;0,Tabelle1[[#This Row],[Stunde]]*$J$1*24,""),"")</f>
        <v/>
      </c>
      <c r="K3162" t="str">
        <f>IF(MOD(Tabelle1[[#This Row],[Datum]],7)=1,SUMIF(Tabelle1[Datum],"&lt;="&amp;Tabelle1[[#This Row],[Datum]],Tabelle1[Betrag]),"")</f>
        <v/>
      </c>
      <c r="L3162" s="6" t="str">
        <f>IF(MOD(Tabelle1[[#This Row],[Datum]],7)=1,SUMIF(Tabelle1[Datum],"&lt;="&amp;Tabelle1[[#This Row],[Datum]],Tabelle1[Stunde]),"")</f>
        <v/>
      </c>
    </row>
    <row r="3163" spans="2:12" hidden="1">
      <c r="B3163">
        <f>IF(Tabelle1[[#This Row],[Datum]]&lt;1,"",YEAR(Tabelle1[[#This Row],[Datum]]))</f>
        <v>2033</v>
      </c>
      <c r="C3163">
        <f>IF(Tabelle1[[#This Row],[Datum]]&lt;1,"",MONTH(Tabelle1[[#This Row],[Datum]]))</f>
        <v>8</v>
      </c>
      <c r="D3163" t="str">
        <f>IF(Tabelle1[[#This Row],[Verdienst]]="","",_xlfn.ISOWEEKNUM(Tabelle1[[#This Row],[Datum]]))</f>
        <v/>
      </c>
      <c r="E3163" s="5">
        <v>48817</v>
      </c>
      <c r="F3163" s="4"/>
      <c r="G3163" s="4"/>
      <c r="I3163" s="6" t="str">
        <f>IF(Tabelle1[[#This Row],[Beginn]]&lt;1,"",IF(OR(Tabelle1[[#This Row],[Beginn]]="Urlaub",Tabelle1[[#This Row],[Beginn]]="Krank",Tabelle1[[#This Row],[Beginn]]="Feiertag"),8/24,Tabelle1[[#This Row],[Ende]]-Tabelle1[[#This Row],[Beginn]]-Tabelle1[[#This Row],[Pause]]))</f>
        <v/>
      </c>
      <c r="J3163" s="2" t="str">
        <f>IF(ISNUMBER(Tabelle1[[#This Row],[Stunde]]),IF(Tabelle1[[#This Row],[Stunde]]&gt;0,Tabelle1[[#This Row],[Stunde]]*$J$1*24,""),"")</f>
        <v/>
      </c>
      <c r="K3163" t="str">
        <f>IF(MOD(Tabelle1[[#This Row],[Datum]],7)=1,SUMIF(Tabelle1[Datum],"&lt;="&amp;Tabelle1[[#This Row],[Datum]],Tabelle1[Betrag]),"")</f>
        <v/>
      </c>
      <c r="L3163" s="6" t="str">
        <f>IF(MOD(Tabelle1[[#This Row],[Datum]],7)=1,SUMIF(Tabelle1[Datum],"&lt;="&amp;Tabelle1[[#This Row],[Datum]],Tabelle1[Stunde]),"")</f>
        <v/>
      </c>
    </row>
    <row r="3164" spans="2:12" hidden="1">
      <c r="B3164">
        <f>IF(Tabelle1[[#This Row],[Datum]]&lt;1,"",YEAR(Tabelle1[[#This Row],[Datum]]))</f>
        <v>2033</v>
      </c>
      <c r="C3164">
        <f>IF(Tabelle1[[#This Row],[Datum]]&lt;1,"",MONTH(Tabelle1[[#This Row],[Datum]]))</f>
        <v>8</v>
      </c>
      <c r="D3164" t="str">
        <f>IF(Tabelle1[[#This Row],[Verdienst]]="","",_xlfn.ISOWEEKNUM(Tabelle1[[#This Row],[Datum]]))</f>
        <v/>
      </c>
      <c r="E3164" s="5">
        <v>48818</v>
      </c>
      <c r="F3164" s="4"/>
      <c r="G3164" s="4"/>
      <c r="I3164" s="6" t="str">
        <f>IF(Tabelle1[[#This Row],[Beginn]]&lt;1,"",IF(OR(Tabelle1[[#This Row],[Beginn]]="Urlaub",Tabelle1[[#This Row],[Beginn]]="Krank",Tabelle1[[#This Row],[Beginn]]="Feiertag"),8/24,Tabelle1[[#This Row],[Ende]]-Tabelle1[[#This Row],[Beginn]]-Tabelle1[[#This Row],[Pause]]))</f>
        <v/>
      </c>
      <c r="J3164" s="2" t="str">
        <f>IF(ISNUMBER(Tabelle1[[#This Row],[Stunde]]),IF(Tabelle1[[#This Row],[Stunde]]&gt;0,Tabelle1[[#This Row],[Stunde]]*$J$1*24,""),"")</f>
        <v/>
      </c>
      <c r="K3164" t="str">
        <f>IF(MOD(Tabelle1[[#This Row],[Datum]],7)=1,SUMIF(Tabelle1[Datum],"&lt;="&amp;Tabelle1[[#This Row],[Datum]],Tabelle1[Betrag]),"")</f>
        <v/>
      </c>
      <c r="L3164" s="6" t="str">
        <f>IF(MOD(Tabelle1[[#This Row],[Datum]],7)=1,SUMIF(Tabelle1[Datum],"&lt;="&amp;Tabelle1[[#This Row],[Datum]],Tabelle1[Stunde]),"")</f>
        <v/>
      </c>
    </row>
    <row r="3165" spans="2:12" hidden="1">
      <c r="B3165">
        <f>IF(Tabelle1[[#This Row],[Datum]]&lt;1,"",YEAR(Tabelle1[[#This Row],[Datum]]))</f>
        <v>2033</v>
      </c>
      <c r="C3165">
        <f>IF(Tabelle1[[#This Row],[Datum]]&lt;1,"",MONTH(Tabelle1[[#This Row],[Datum]]))</f>
        <v>8</v>
      </c>
      <c r="D3165">
        <f>IF(Tabelle1[[#This Row],[Verdienst]]="","",_xlfn.ISOWEEKNUM(Tabelle1[[#This Row],[Datum]]))</f>
        <v>34</v>
      </c>
      <c r="E3165" s="5">
        <v>48819</v>
      </c>
      <c r="F3165" s="4"/>
      <c r="G3165" s="4"/>
      <c r="I3165" s="6" t="str">
        <f>IF(Tabelle1[[#This Row],[Beginn]]&lt;1,"",IF(OR(Tabelle1[[#This Row],[Beginn]]="Urlaub",Tabelle1[[#This Row],[Beginn]]="Krank",Tabelle1[[#This Row],[Beginn]]="Feiertag"),8/24,Tabelle1[[#This Row],[Ende]]-Tabelle1[[#This Row],[Beginn]]-Tabelle1[[#This Row],[Pause]]))</f>
        <v/>
      </c>
      <c r="J3165" s="2" t="str">
        <f>IF(ISNUMBER(Tabelle1[[#This Row],[Stunde]]),IF(Tabelle1[[#This Row],[Stunde]]&gt;0,Tabelle1[[#This Row],[Stunde]]*$J$1*24,""),"")</f>
        <v/>
      </c>
      <c r="K3165">
        <f>IF(MOD(Tabelle1[[#This Row],[Datum]],7)=1,SUMIF(Tabelle1[Datum],"&lt;="&amp;Tabelle1[[#This Row],[Datum]],Tabelle1[Betrag]),"")</f>
        <v>506.55999999999995</v>
      </c>
      <c r="L3165" s="6">
        <f>IF(MOD(Tabelle1[[#This Row],[Datum]],7)=1,SUMIF(Tabelle1[Datum],"&lt;="&amp;Tabelle1[[#This Row],[Datum]],Tabelle1[Stunde]),"")</f>
        <v>1.3333333333333333</v>
      </c>
    </row>
    <row r="3166" spans="2:12" hidden="1">
      <c r="B3166">
        <f>IF(Tabelle1[[#This Row],[Datum]]&lt;1,"",YEAR(Tabelle1[[#This Row],[Datum]]))</f>
        <v>2033</v>
      </c>
      <c r="C3166">
        <f>IF(Tabelle1[[#This Row],[Datum]]&lt;1,"",MONTH(Tabelle1[[#This Row],[Datum]]))</f>
        <v>8</v>
      </c>
      <c r="D3166" t="str">
        <f>IF(Tabelle1[[#This Row],[Verdienst]]="","",_xlfn.ISOWEEKNUM(Tabelle1[[#This Row],[Datum]]))</f>
        <v/>
      </c>
      <c r="E3166" s="5">
        <v>48820</v>
      </c>
      <c r="F3166" s="4"/>
      <c r="G3166" s="4"/>
      <c r="I3166" s="6" t="str">
        <f>IF(Tabelle1[[#This Row],[Beginn]]&lt;1,"",IF(OR(Tabelle1[[#This Row],[Beginn]]="Urlaub",Tabelle1[[#This Row],[Beginn]]="Krank",Tabelle1[[#This Row],[Beginn]]="Feiertag"),8/24,Tabelle1[[#This Row],[Ende]]-Tabelle1[[#This Row],[Beginn]]-Tabelle1[[#This Row],[Pause]]))</f>
        <v/>
      </c>
      <c r="J3166" s="2" t="str">
        <f>IF(ISNUMBER(Tabelle1[[#This Row],[Stunde]]),IF(Tabelle1[[#This Row],[Stunde]]&gt;0,Tabelle1[[#This Row],[Stunde]]*$J$1*24,""),"")</f>
        <v/>
      </c>
      <c r="K3166" t="str">
        <f>IF(MOD(Tabelle1[[#This Row],[Datum]],7)=1,SUMIF(Tabelle1[Datum],"&lt;="&amp;Tabelle1[[#This Row],[Datum]],Tabelle1[Betrag]),"")</f>
        <v/>
      </c>
      <c r="L3166" s="6" t="str">
        <f>IF(MOD(Tabelle1[[#This Row],[Datum]],7)=1,SUMIF(Tabelle1[Datum],"&lt;="&amp;Tabelle1[[#This Row],[Datum]],Tabelle1[Stunde]),"")</f>
        <v/>
      </c>
    </row>
    <row r="3167" spans="2:12" hidden="1">
      <c r="B3167">
        <f>IF(Tabelle1[[#This Row],[Datum]]&lt;1,"",YEAR(Tabelle1[[#This Row],[Datum]]))</f>
        <v>2033</v>
      </c>
      <c r="C3167">
        <f>IF(Tabelle1[[#This Row],[Datum]]&lt;1,"",MONTH(Tabelle1[[#This Row],[Datum]]))</f>
        <v>8</v>
      </c>
      <c r="D3167" t="str">
        <f>IF(Tabelle1[[#This Row],[Verdienst]]="","",_xlfn.ISOWEEKNUM(Tabelle1[[#This Row],[Datum]]))</f>
        <v/>
      </c>
      <c r="E3167" s="5">
        <v>48821</v>
      </c>
      <c r="F3167" s="4"/>
      <c r="G3167" s="4"/>
      <c r="I3167" s="6" t="str">
        <f>IF(Tabelle1[[#This Row],[Beginn]]&lt;1,"",IF(OR(Tabelle1[[#This Row],[Beginn]]="Urlaub",Tabelle1[[#This Row],[Beginn]]="Krank",Tabelle1[[#This Row],[Beginn]]="Feiertag"),8/24,Tabelle1[[#This Row],[Ende]]-Tabelle1[[#This Row],[Beginn]]-Tabelle1[[#This Row],[Pause]]))</f>
        <v/>
      </c>
      <c r="J3167" s="2" t="str">
        <f>IF(ISNUMBER(Tabelle1[[#This Row],[Stunde]]),IF(Tabelle1[[#This Row],[Stunde]]&gt;0,Tabelle1[[#This Row],[Stunde]]*$J$1*24,""),"")</f>
        <v/>
      </c>
      <c r="K3167" t="str">
        <f>IF(MOD(Tabelle1[[#This Row],[Datum]],7)=1,SUMIF(Tabelle1[Datum],"&lt;="&amp;Tabelle1[[#This Row],[Datum]],Tabelle1[Betrag]),"")</f>
        <v/>
      </c>
      <c r="L3167" s="6" t="str">
        <f>IF(MOD(Tabelle1[[#This Row],[Datum]],7)=1,SUMIF(Tabelle1[Datum],"&lt;="&amp;Tabelle1[[#This Row],[Datum]],Tabelle1[Stunde]),"")</f>
        <v/>
      </c>
    </row>
    <row r="3168" spans="2:12" hidden="1">
      <c r="B3168">
        <f>IF(Tabelle1[[#This Row],[Datum]]&lt;1,"",YEAR(Tabelle1[[#This Row],[Datum]]))</f>
        <v>2033</v>
      </c>
      <c r="C3168">
        <f>IF(Tabelle1[[#This Row],[Datum]]&lt;1,"",MONTH(Tabelle1[[#This Row],[Datum]]))</f>
        <v>8</v>
      </c>
      <c r="D3168" t="str">
        <f>IF(Tabelle1[[#This Row],[Verdienst]]="","",_xlfn.ISOWEEKNUM(Tabelle1[[#This Row],[Datum]]))</f>
        <v/>
      </c>
      <c r="E3168" s="5">
        <v>48822</v>
      </c>
      <c r="F3168" s="4"/>
      <c r="G3168" s="4"/>
      <c r="I3168" s="6" t="str">
        <f>IF(Tabelle1[[#This Row],[Beginn]]&lt;1,"",IF(OR(Tabelle1[[#This Row],[Beginn]]="Urlaub",Tabelle1[[#This Row],[Beginn]]="Krank",Tabelle1[[#This Row],[Beginn]]="Feiertag"),8/24,Tabelle1[[#This Row],[Ende]]-Tabelle1[[#This Row],[Beginn]]-Tabelle1[[#This Row],[Pause]]))</f>
        <v/>
      </c>
      <c r="J3168" s="2" t="str">
        <f>IF(ISNUMBER(Tabelle1[[#This Row],[Stunde]]),IF(Tabelle1[[#This Row],[Stunde]]&gt;0,Tabelle1[[#This Row],[Stunde]]*$J$1*24,""),"")</f>
        <v/>
      </c>
      <c r="K3168" t="str">
        <f>IF(MOD(Tabelle1[[#This Row],[Datum]],7)=1,SUMIF(Tabelle1[Datum],"&lt;="&amp;Tabelle1[[#This Row],[Datum]],Tabelle1[Betrag]),"")</f>
        <v/>
      </c>
      <c r="L3168" s="6" t="str">
        <f>IF(MOD(Tabelle1[[#This Row],[Datum]],7)=1,SUMIF(Tabelle1[Datum],"&lt;="&amp;Tabelle1[[#This Row],[Datum]],Tabelle1[Stunde]),"")</f>
        <v/>
      </c>
    </row>
    <row r="3169" spans="2:12" hidden="1">
      <c r="B3169">
        <f>IF(Tabelle1[[#This Row],[Datum]]&lt;1,"",YEAR(Tabelle1[[#This Row],[Datum]]))</f>
        <v>2033</v>
      </c>
      <c r="C3169">
        <f>IF(Tabelle1[[#This Row],[Datum]]&lt;1,"",MONTH(Tabelle1[[#This Row],[Datum]]))</f>
        <v>9</v>
      </c>
      <c r="D3169" t="str">
        <f>IF(Tabelle1[[#This Row],[Verdienst]]="","",_xlfn.ISOWEEKNUM(Tabelle1[[#This Row],[Datum]]))</f>
        <v/>
      </c>
      <c r="E3169" s="5">
        <v>48823</v>
      </c>
      <c r="F3169" s="4"/>
      <c r="G3169" s="4"/>
      <c r="I3169" s="6" t="str">
        <f>IF(Tabelle1[[#This Row],[Beginn]]&lt;1,"",IF(OR(Tabelle1[[#This Row],[Beginn]]="Urlaub",Tabelle1[[#This Row],[Beginn]]="Krank",Tabelle1[[#This Row],[Beginn]]="Feiertag"),8/24,Tabelle1[[#This Row],[Ende]]-Tabelle1[[#This Row],[Beginn]]-Tabelle1[[#This Row],[Pause]]))</f>
        <v/>
      </c>
      <c r="J3169" s="2" t="str">
        <f>IF(ISNUMBER(Tabelle1[[#This Row],[Stunde]]),IF(Tabelle1[[#This Row],[Stunde]]&gt;0,Tabelle1[[#This Row],[Stunde]]*$J$1*24,""),"")</f>
        <v/>
      </c>
      <c r="K3169" t="str">
        <f>IF(MOD(Tabelle1[[#This Row],[Datum]],7)=1,SUMIF(Tabelle1[Datum],"&lt;="&amp;Tabelle1[[#This Row],[Datum]],Tabelle1[Betrag]),"")</f>
        <v/>
      </c>
      <c r="L3169" s="6" t="str">
        <f>IF(MOD(Tabelle1[[#This Row],[Datum]],7)=1,SUMIF(Tabelle1[Datum],"&lt;="&amp;Tabelle1[[#This Row],[Datum]],Tabelle1[Stunde]),"")</f>
        <v/>
      </c>
    </row>
    <row r="3170" spans="2:12" hidden="1">
      <c r="B3170">
        <f>IF(Tabelle1[[#This Row],[Datum]]&lt;1,"",YEAR(Tabelle1[[#This Row],[Datum]]))</f>
        <v>2033</v>
      </c>
      <c r="C3170">
        <f>IF(Tabelle1[[#This Row],[Datum]]&lt;1,"",MONTH(Tabelle1[[#This Row],[Datum]]))</f>
        <v>9</v>
      </c>
      <c r="D3170" t="str">
        <f>IF(Tabelle1[[#This Row],[Verdienst]]="","",_xlfn.ISOWEEKNUM(Tabelle1[[#This Row],[Datum]]))</f>
        <v/>
      </c>
      <c r="E3170" s="5">
        <v>48824</v>
      </c>
      <c r="F3170" s="4"/>
      <c r="G3170" s="4"/>
      <c r="I3170" s="6" t="str">
        <f>IF(Tabelle1[[#This Row],[Beginn]]&lt;1,"",IF(OR(Tabelle1[[#This Row],[Beginn]]="Urlaub",Tabelle1[[#This Row],[Beginn]]="Krank",Tabelle1[[#This Row],[Beginn]]="Feiertag"),8/24,Tabelle1[[#This Row],[Ende]]-Tabelle1[[#This Row],[Beginn]]-Tabelle1[[#This Row],[Pause]]))</f>
        <v/>
      </c>
      <c r="J3170" s="2" t="str">
        <f>IF(ISNUMBER(Tabelle1[[#This Row],[Stunde]]),IF(Tabelle1[[#This Row],[Stunde]]&gt;0,Tabelle1[[#This Row],[Stunde]]*$J$1*24,""),"")</f>
        <v/>
      </c>
      <c r="K3170" t="str">
        <f>IF(MOD(Tabelle1[[#This Row],[Datum]],7)=1,SUMIF(Tabelle1[Datum],"&lt;="&amp;Tabelle1[[#This Row],[Datum]],Tabelle1[Betrag]),"")</f>
        <v/>
      </c>
      <c r="L3170" s="6" t="str">
        <f>IF(MOD(Tabelle1[[#This Row],[Datum]],7)=1,SUMIF(Tabelle1[Datum],"&lt;="&amp;Tabelle1[[#This Row],[Datum]],Tabelle1[Stunde]),"")</f>
        <v/>
      </c>
    </row>
    <row r="3171" spans="2:12" hidden="1">
      <c r="B3171">
        <f>IF(Tabelle1[[#This Row],[Datum]]&lt;1,"",YEAR(Tabelle1[[#This Row],[Datum]]))</f>
        <v>2033</v>
      </c>
      <c r="C3171">
        <f>IF(Tabelle1[[#This Row],[Datum]]&lt;1,"",MONTH(Tabelle1[[#This Row],[Datum]]))</f>
        <v>9</v>
      </c>
      <c r="D3171" t="str">
        <f>IF(Tabelle1[[#This Row],[Verdienst]]="","",_xlfn.ISOWEEKNUM(Tabelle1[[#This Row],[Datum]]))</f>
        <v/>
      </c>
      <c r="E3171" s="5">
        <v>48825</v>
      </c>
      <c r="F3171" s="4"/>
      <c r="G3171" s="4"/>
      <c r="I3171" s="6" t="str">
        <f>IF(Tabelle1[[#This Row],[Beginn]]&lt;1,"",IF(OR(Tabelle1[[#This Row],[Beginn]]="Urlaub",Tabelle1[[#This Row],[Beginn]]="Krank",Tabelle1[[#This Row],[Beginn]]="Feiertag"),8/24,Tabelle1[[#This Row],[Ende]]-Tabelle1[[#This Row],[Beginn]]-Tabelle1[[#This Row],[Pause]]))</f>
        <v/>
      </c>
      <c r="J3171" s="2" t="str">
        <f>IF(ISNUMBER(Tabelle1[[#This Row],[Stunde]]),IF(Tabelle1[[#This Row],[Stunde]]&gt;0,Tabelle1[[#This Row],[Stunde]]*$J$1*24,""),"")</f>
        <v/>
      </c>
      <c r="K3171" t="str">
        <f>IF(MOD(Tabelle1[[#This Row],[Datum]],7)=1,SUMIF(Tabelle1[Datum],"&lt;="&amp;Tabelle1[[#This Row],[Datum]],Tabelle1[Betrag]),"")</f>
        <v/>
      </c>
      <c r="L3171" s="6" t="str">
        <f>IF(MOD(Tabelle1[[#This Row],[Datum]],7)=1,SUMIF(Tabelle1[Datum],"&lt;="&amp;Tabelle1[[#This Row],[Datum]],Tabelle1[Stunde]),"")</f>
        <v/>
      </c>
    </row>
    <row r="3172" spans="2:12" hidden="1">
      <c r="B3172">
        <f>IF(Tabelle1[[#This Row],[Datum]]&lt;1,"",YEAR(Tabelle1[[#This Row],[Datum]]))</f>
        <v>2033</v>
      </c>
      <c r="C3172">
        <f>IF(Tabelle1[[#This Row],[Datum]]&lt;1,"",MONTH(Tabelle1[[#This Row],[Datum]]))</f>
        <v>9</v>
      </c>
      <c r="D3172">
        <f>IF(Tabelle1[[#This Row],[Verdienst]]="","",_xlfn.ISOWEEKNUM(Tabelle1[[#This Row],[Datum]]))</f>
        <v>35</v>
      </c>
      <c r="E3172" s="5">
        <v>48826</v>
      </c>
      <c r="F3172" s="4"/>
      <c r="G3172" s="4"/>
      <c r="I3172" s="6" t="str">
        <f>IF(Tabelle1[[#This Row],[Beginn]]&lt;1,"",IF(OR(Tabelle1[[#This Row],[Beginn]]="Urlaub",Tabelle1[[#This Row],[Beginn]]="Krank",Tabelle1[[#This Row],[Beginn]]="Feiertag"),8/24,Tabelle1[[#This Row],[Ende]]-Tabelle1[[#This Row],[Beginn]]-Tabelle1[[#This Row],[Pause]]))</f>
        <v/>
      </c>
      <c r="J3172" s="2" t="str">
        <f>IF(ISNUMBER(Tabelle1[[#This Row],[Stunde]]),IF(Tabelle1[[#This Row],[Stunde]]&gt;0,Tabelle1[[#This Row],[Stunde]]*$J$1*24,""),"")</f>
        <v/>
      </c>
      <c r="K3172">
        <f>IF(MOD(Tabelle1[[#This Row],[Datum]],7)=1,SUMIF(Tabelle1[Datum],"&lt;="&amp;Tabelle1[[#This Row],[Datum]],Tabelle1[Betrag]),"")</f>
        <v>506.55999999999995</v>
      </c>
      <c r="L3172" s="6">
        <f>IF(MOD(Tabelle1[[#This Row],[Datum]],7)=1,SUMIF(Tabelle1[Datum],"&lt;="&amp;Tabelle1[[#This Row],[Datum]],Tabelle1[Stunde]),"")</f>
        <v>1.3333333333333333</v>
      </c>
    </row>
    <row r="3173" spans="2:12" hidden="1">
      <c r="B3173">
        <f>IF(Tabelle1[[#This Row],[Datum]]&lt;1,"",YEAR(Tabelle1[[#This Row],[Datum]]))</f>
        <v>2033</v>
      </c>
      <c r="C3173">
        <f>IF(Tabelle1[[#This Row],[Datum]]&lt;1,"",MONTH(Tabelle1[[#This Row],[Datum]]))</f>
        <v>9</v>
      </c>
      <c r="D3173" t="str">
        <f>IF(Tabelle1[[#This Row],[Verdienst]]="","",_xlfn.ISOWEEKNUM(Tabelle1[[#This Row],[Datum]]))</f>
        <v/>
      </c>
      <c r="E3173" s="5">
        <v>48827</v>
      </c>
      <c r="F3173" s="4"/>
      <c r="G3173" s="4"/>
      <c r="I3173" s="6" t="str">
        <f>IF(Tabelle1[[#This Row],[Beginn]]&lt;1,"",IF(OR(Tabelle1[[#This Row],[Beginn]]="Urlaub",Tabelle1[[#This Row],[Beginn]]="Krank",Tabelle1[[#This Row],[Beginn]]="Feiertag"),8/24,Tabelle1[[#This Row],[Ende]]-Tabelle1[[#This Row],[Beginn]]-Tabelle1[[#This Row],[Pause]]))</f>
        <v/>
      </c>
      <c r="J3173" s="2" t="str">
        <f>IF(ISNUMBER(Tabelle1[[#This Row],[Stunde]]),IF(Tabelle1[[#This Row],[Stunde]]&gt;0,Tabelle1[[#This Row],[Stunde]]*$J$1*24,""),"")</f>
        <v/>
      </c>
      <c r="K3173" t="str">
        <f>IF(MOD(Tabelle1[[#This Row],[Datum]],7)=1,SUMIF(Tabelle1[Datum],"&lt;="&amp;Tabelle1[[#This Row],[Datum]],Tabelle1[Betrag]),"")</f>
        <v/>
      </c>
      <c r="L3173" s="6" t="str">
        <f>IF(MOD(Tabelle1[[#This Row],[Datum]],7)=1,SUMIF(Tabelle1[Datum],"&lt;="&amp;Tabelle1[[#This Row],[Datum]],Tabelle1[Stunde]),"")</f>
        <v/>
      </c>
    </row>
    <row r="3174" spans="2:12" hidden="1">
      <c r="B3174">
        <f>IF(Tabelle1[[#This Row],[Datum]]&lt;1,"",YEAR(Tabelle1[[#This Row],[Datum]]))</f>
        <v>2033</v>
      </c>
      <c r="C3174">
        <f>IF(Tabelle1[[#This Row],[Datum]]&lt;1,"",MONTH(Tabelle1[[#This Row],[Datum]]))</f>
        <v>9</v>
      </c>
      <c r="D3174" t="str">
        <f>IF(Tabelle1[[#This Row],[Verdienst]]="","",_xlfn.ISOWEEKNUM(Tabelle1[[#This Row],[Datum]]))</f>
        <v/>
      </c>
      <c r="E3174" s="5">
        <v>48828</v>
      </c>
      <c r="F3174" s="4"/>
      <c r="G3174" s="4"/>
      <c r="I3174" s="6" t="str">
        <f>IF(Tabelle1[[#This Row],[Beginn]]&lt;1,"",IF(OR(Tabelle1[[#This Row],[Beginn]]="Urlaub",Tabelle1[[#This Row],[Beginn]]="Krank",Tabelle1[[#This Row],[Beginn]]="Feiertag"),8/24,Tabelle1[[#This Row],[Ende]]-Tabelle1[[#This Row],[Beginn]]-Tabelle1[[#This Row],[Pause]]))</f>
        <v/>
      </c>
      <c r="J3174" s="2" t="str">
        <f>IF(ISNUMBER(Tabelle1[[#This Row],[Stunde]]),IF(Tabelle1[[#This Row],[Stunde]]&gt;0,Tabelle1[[#This Row],[Stunde]]*$J$1*24,""),"")</f>
        <v/>
      </c>
      <c r="K3174" t="str">
        <f>IF(MOD(Tabelle1[[#This Row],[Datum]],7)=1,SUMIF(Tabelle1[Datum],"&lt;="&amp;Tabelle1[[#This Row],[Datum]],Tabelle1[Betrag]),"")</f>
        <v/>
      </c>
      <c r="L3174" s="6" t="str">
        <f>IF(MOD(Tabelle1[[#This Row],[Datum]],7)=1,SUMIF(Tabelle1[Datum],"&lt;="&amp;Tabelle1[[#This Row],[Datum]],Tabelle1[Stunde]),"")</f>
        <v/>
      </c>
    </row>
    <row r="3175" spans="2:12" hidden="1">
      <c r="B3175">
        <f>IF(Tabelle1[[#This Row],[Datum]]&lt;1,"",YEAR(Tabelle1[[#This Row],[Datum]]))</f>
        <v>2033</v>
      </c>
      <c r="C3175">
        <f>IF(Tabelle1[[#This Row],[Datum]]&lt;1,"",MONTH(Tabelle1[[#This Row],[Datum]]))</f>
        <v>9</v>
      </c>
      <c r="D3175" t="str">
        <f>IF(Tabelle1[[#This Row],[Verdienst]]="","",_xlfn.ISOWEEKNUM(Tabelle1[[#This Row],[Datum]]))</f>
        <v/>
      </c>
      <c r="E3175" s="5">
        <v>48829</v>
      </c>
      <c r="F3175" s="4"/>
      <c r="G3175" s="4"/>
      <c r="I3175" s="6" t="str">
        <f>IF(Tabelle1[[#This Row],[Beginn]]&lt;1,"",IF(OR(Tabelle1[[#This Row],[Beginn]]="Urlaub",Tabelle1[[#This Row],[Beginn]]="Krank",Tabelle1[[#This Row],[Beginn]]="Feiertag"),8/24,Tabelle1[[#This Row],[Ende]]-Tabelle1[[#This Row],[Beginn]]-Tabelle1[[#This Row],[Pause]]))</f>
        <v/>
      </c>
      <c r="J3175" s="2" t="str">
        <f>IF(ISNUMBER(Tabelle1[[#This Row],[Stunde]]),IF(Tabelle1[[#This Row],[Stunde]]&gt;0,Tabelle1[[#This Row],[Stunde]]*$J$1*24,""),"")</f>
        <v/>
      </c>
      <c r="K3175" t="str">
        <f>IF(MOD(Tabelle1[[#This Row],[Datum]],7)=1,SUMIF(Tabelle1[Datum],"&lt;="&amp;Tabelle1[[#This Row],[Datum]],Tabelle1[Betrag]),"")</f>
        <v/>
      </c>
      <c r="L3175" s="6" t="str">
        <f>IF(MOD(Tabelle1[[#This Row],[Datum]],7)=1,SUMIF(Tabelle1[Datum],"&lt;="&amp;Tabelle1[[#This Row],[Datum]],Tabelle1[Stunde]),"")</f>
        <v/>
      </c>
    </row>
    <row r="3176" spans="2:12" hidden="1">
      <c r="B3176">
        <f>IF(Tabelle1[[#This Row],[Datum]]&lt;1,"",YEAR(Tabelle1[[#This Row],[Datum]]))</f>
        <v>2033</v>
      </c>
      <c r="C3176">
        <f>IF(Tabelle1[[#This Row],[Datum]]&lt;1,"",MONTH(Tabelle1[[#This Row],[Datum]]))</f>
        <v>9</v>
      </c>
      <c r="D3176" t="str">
        <f>IF(Tabelle1[[#This Row],[Verdienst]]="","",_xlfn.ISOWEEKNUM(Tabelle1[[#This Row],[Datum]]))</f>
        <v/>
      </c>
      <c r="E3176" s="5">
        <v>48830</v>
      </c>
      <c r="F3176" s="4"/>
      <c r="G3176" s="4"/>
      <c r="I3176" s="6" t="str">
        <f>IF(Tabelle1[[#This Row],[Beginn]]&lt;1,"",IF(OR(Tabelle1[[#This Row],[Beginn]]="Urlaub",Tabelle1[[#This Row],[Beginn]]="Krank",Tabelle1[[#This Row],[Beginn]]="Feiertag"),8/24,Tabelle1[[#This Row],[Ende]]-Tabelle1[[#This Row],[Beginn]]-Tabelle1[[#This Row],[Pause]]))</f>
        <v/>
      </c>
      <c r="J3176" s="2" t="str">
        <f>IF(ISNUMBER(Tabelle1[[#This Row],[Stunde]]),IF(Tabelle1[[#This Row],[Stunde]]&gt;0,Tabelle1[[#This Row],[Stunde]]*$J$1*24,""),"")</f>
        <v/>
      </c>
      <c r="K3176" t="str">
        <f>IF(MOD(Tabelle1[[#This Row],[Datum]],7)=1,SUMIF(Tabelle1[Datum],"&lt;="&amp;Tabelle1[[#This Row],[Datum]],Tabelle1[Betrag]),"")</f>
        <v/>
      </c>
      <c r="L3176" s="6" t="str">
        <f>IF(MOD(Tabelle1[[#This Row],[Datum]],7)=1,SUMIF(Tabelle1[Datum],"&lt;="&amp;Tabelle1[[#This Row],[Datum]],Tabelle1[Stunde]),"")</f>
        <v/>
      </c>
    </row>
    <row r="3177" spans="2:12" hidden="1">
      <c r="B3177">
        <f>IF(Tabelle1[[#This Row],[Datum]]&lt;1,"",YEAR(Tabelle1[[#This Row],[Datum]]))</f>
        <v>2033</v>
      </c>
      <c r="C3177">
        <f>IF(Tabelle1[[#This Row],[Datum]]&lt;1,"",MONTH(Tabelle1[[#This Row],[Datum]]))</f>
        <v>9</v>
      </c>
      <c r="D3177" t="str">
        <f>IF(Tabelle1[[#This Row],[Verdienst]]="","",_xlfn.ISOWEEKNUM(Tabelle1[[#This Row],[Datum]]))</f>
        <v/>
      </c>
      <c r="E3177" s="5">
        <v>48831</v>
      </c>
      <c r="F3177" s="4"/>
      <c r="G3177" s="4"/>
      <c r="I3177" s="6" t="str">
        <f>IF(Tabelle1[[#This Row],[Beginn]]&lt;1,"",IF(OR(Tabelle1[[#This Row],[Beginn]]="Urlaub",Tabelle1[[#This Row],[Beginn]]="Krank",Tabelle1[[#This Row],[Beginn]]="Feiertag"),8/24,Tabelle1[[#This Row],[Ende]]-Tabelle1[[#This Row],[Beginn]]-Tabelle1[[#This Row],[Pause]]))</f>
        <v/>
      </c>
      <c r="J3177" s="2" t="str">
        <f>IF(ISNUMBER(Tabelle1[[#This Row],[Stunde]]),IF(Tabelle1[[#This Row],[Stunde]]&gt;0,Tabelle1[[#This Row],[Stunde]]*$J$1*24,""),"")</f>
        <v/>
      </c>
      <c r="K3177" t="str">
        <f>IF(MOD(Tabelle1[[#This Row],[Datum]],7)=1,SUMIF(Tabelle1[Datum],"&lt;="&amp;Tabelle1[[#This Row],[Datum]],Tabelle1[Betrag]),"")</f>
        <v/>
      </c>
      <c r="L3177" s="6" t="str">
        <f>IF(MOD(Tabelle1[[#This Row],[Datum]],7)=1,SUMIF(Tabelle1[Datum],"&lt;="&amp;Tabelle1[[#This Row],[Datum]],Tabelle1[Stunde]),"")</f>
        <v/>
      </c>
    </row>
    <row r="3178" spans="2:12" hidden="1">
      <c r="B3178">
        <f>IF(Tabelle1[[#This Row],[Datum]]&lt;1,"",YEAR(Tabelle1[[#This Row],[Datum]]))</f>
        <v>2033</v>
      </c>
      <c r="C3178">
        <f>IF(Tabelle1[[#This Row],[Datum]]&lt;1,"",MONTH(Tabelle1[[#This Row],[Datum]]))</f>
        <v>9</v>
      </c>
      <c r="D3178" t="str">
        <f>IF(Tabelle1[[#This Row],[Verdienst]]="","",_xlfn.ISOWEEKNUM(Tabelle1[[#This Row],[Datum]]))</f>
        <v/>
      </c>
      <c r="E3178" s="5">
        <v>48832</v>
      </c>
      <c r="F3178" s="4"/>
      <c r="G3178" s="4"/>
      <c r="I3178" s="6" t="str">
        <f>IF(Tabelle1[[#This Row],[Beginn]]&lt;1,"",IF(OR(Tabelle1[[#This Row],[Beginn]]="Urlaub",Tabelle1[[#This Row],[Beginn]]="Krank",Tabelle1[[#This Row],[Beginn]]="Feiertag"),8/24,Tabelle1[[#This Row],[Ende]]-Tabelle1[[#This Row],[Beginn]]-Tabelle1[[#This Row],[Pause]]))</f>
        <v/>
      </c>
      <c r="J3178" s="2" t="str">
        <f>IF(ISNUMBER(Tabelle1[[#This Row],[Stunde]]),IF(Tabelle1[[#This Row],[Stunde]]&gt;0,Tabelle1[[#This Row],[Stunde]]*$J$1*24,""),"")</f>
        <v/>
      </c>
      <c r="K3178" t="str">
        <f>IF(MOD(Tabelle1[[#This Row],[Datum]],7)=1,SUMIF(Tabelle1[Datum],"&lt;="&amp;Tabelle1[[#This Row],[Datum]],Tabelle1[Betrag]),"")</f>
        <v/>
      </c>
      <c r="L3178" s="6" t="str">
        <f>IF(MOD(Tabelle1[[#This Row],[Datum]],7)=1,SUMIF(Tabelle1[Datum],"&lt;="&amp;Tabelle1[[#This Row],[Datum]],Tabelle1[Stunde]),"")</f>
        <v/>
      </c>
    </row>
    <row r="3179" spans="2:12" hidden="1">
      <c r="B3179">
        <f>IF(Tabelle1[[#This Row],[Datum]]&lt;1,"",YEAR(Tabelle1[[#This Row],[Datum]]))</f>
        <v>2033</v>
      </c>
      <c r="C3179">
        <f>IF(Tabelle1[[#This Row],[Datum]]&lt;1,"",MONTH(Tabelle1[[#This Row],[Datum]]))</f>
        <v>9</v>
      </c>
      <c r="D3179">
        <f>IF(Tabelle1[[#This Row],[Verdienst]]="","",_xlfn.ISOWEEKNUM(Tabelle1[[#This Row],[Datum]]))</f>
        <v>36</v>
      </c>
      <c r="E3179" s="5">
        <v>48833</v>
      </c>
      <c r="F3179" s="4"/>
      <c r="G3179" s="4"/>
      <c r="I3179" s="6" t="str">
        <f>IF(Tabelle1[[#This Row],[Beginn]]&lt;1,"",IF(OR(Tabelle1[[#This Row],[Beginn]]="Urlaub",Tabelle1[[#This Row],[Beginn]]="Krank",Tabelle1[[#This Row],[Beginn]]="Feiertag"),8/24,Tabelle1[[#This Row],[Ende]]-Tabelle1[[#This Row],[Beginn]]-Tabelle1[[#This Row],[Pause]]))</f>
        <v/>
      </c>
      <c r="J3179" s="2" t="str">
        <f>IF(ISNUMBER(Tabelle1[[#This Row],[Stunde]]),IF(Tabelle1[[#This Row],[Stunde]]&gt;0,Tabelle1[[#This Row],[Stunde]]*$J$1*24,""),"")</f>
        <v/>
      </c>
      <c r="K3179">
        <f>IF(MOD(Tabelle1[[#This Row],[Datum]],7)=1,SUMIF(Tabelle1[Datum],"&lt;="&amp;Tabelle1[[#This Row],[Datum]],Tabelle1[Betrag]),"")</f>
        <v>506.55999999999995</v>
      </c>
      <c r="L3179" s="6">
        <f>IF(MOD(Tabelle1[[#This Row],[Datum]],7)=1,SUMIF(Tabelle1[Datum],"&lt;="&amp;Tabelle1[[#This Row],[Datum]],Tabelle1[Stunde]),"")</f>
        <v>1.3333333333333333</v>
      </c>
    </row>
    <row r="3180" spans="2:12" hidden="1">
      <c r="B3180">
        <f>IF(Tabelle1[[#This Row],[Datum]]&lt;1,"",YEAR(Tabelle1[[#This Row],[Datum]]))</f>
        <v>2033</v>
      </c>
      <c r="C3180">
        <f>IF(Tabelle1[[#This Row],[Datum]]&lt;1,"",MONTH(Tabelle1[[#This Row],[Datum]]))</f>
        <v>9</v>
      </c>
      <c r="D3180" t="str">
        <f>IF(Tabelle1[[#This Row],[Verdienst]]="","",_xlfn.ISOWEEKNUM(Tabelle1[[#This Row],[Datum]]))</f>
        <v/>
      </c>
      <c r="E3180" s="5">
        <v>48834</v>
      </c>
      <c r="F3180" s="4"/>
      <c r="G3180" s="4"/>
      <c r="I3180" s="6" t="str">
        <f>IF(Tabelle1[[#This Row],[Beginn]]&lt;1,"",IF(OR(Tabelle1[[#This Row],[Beginn]]="Urlaub",Tabelle1[[#This Row],[Beginn]]="Krank",Tabelle1[[#This Row],[Beginn]]="Feiertag"),8/24,Tabelle1[[#This Row],[Ende]]-Tabelle1[[#This Row],[Beginn]]-Tabelle1[[#This Row],[Pause]]))</f>
        <v/>
      </c>
      <c r="J3180" s="2" t="str">
        <f>IF(ISNUMBER(Tabelle1[[#This Row],[Stunde]]),IF(Tabelle1[[#This Row],[Stunde]]&gt;0,Tabelle1[[#This Row],[Stunde]]*$J$1*24,""),"")</f>
        <v/>
      </c>
      <c r="K3180" t="str">
        <f>IF(MOD(Tabelle1[[#This Row],[Datum]],7)=1,SUMIF(Tabelle1[Datum],"&lt;="&amp;Tabelle1[[#This Row],[Datum]],Tabelle1[Betrag]),"")</f>
        <v/>
      </c>
      <c r="L3180" s="6" t="str">
        <f>IF(MOD(Tabelle1[[#This Row],[Datum]],7)=1,SUMIF(Tabelle1[Datum],"&lt;="&amp;Tabelle1[[#This Row],[Datum]],Tabelle1[Stunde]),"")</f>
        <v/>
      </c>
    </row>
    <row r="3181" spans="2:12" hidden="1">
      <c r="B3181">
        <f>IF(Tabelle1[[#This Row],[Datum]]&lt;1,"",YEAR(Tabelle1[[#This Row],[Datum]]))</f>
        <v>2033</v>
      </c>
      <c r="C3181">
        <f>IF(Tabelle1[[#This Row],[Datum]]&lt;1,"",MONTH(Tabelle1[[#This Row],[Datum]]))</f>
        <v>9</v>
      </c>
      <c r="D3181" t="str">
        <f>IF(Tabelle1[[#This Row],[Verdienst]]="","",_xlfn.ISOWEEKNUM(Tabelle1[[#This Row],[Datum]]))</f>
        <v/>
      </c>
      <c r="E3181" s="5">
        <v>48835</v>
      </c>
      <c r="F3181" s="4"/>
      <c r="G3181" s="4"/>
      <c r="I3181" s="6" t="str">
        <f>IF(Tabelle1[[#This Row],[Beginn]]&lt;1,"",IF(OR(Tabelle1[[#This Row],[Beginn]]="Urlaub",Tabelle1[[#This Row],[Beginn]]="Krank",Tabelle1[[#This Row],[Beginn]]="Feiertag"),8/24,Tabelle1[[#This Row],[Ende]]-Tabelle1[[#This Row],[Beginn]]-Tabelle1[[#This Row],[Pause]]))</f>
        <v/>
      </c>
      <c r="J3181" s="2" t="str">
        <f>IF(ISNUMBER(Tabelle1[[#This Row],[Stunde]]),IF(Tabelle1[[#This Row],[Stunde]]&gt;0,Tabelle1[[#This Row],[Stunde]]*$J$1*24,""),"")</f>
        <v/>
      </c>
      <c r="K3181" t="str">
        <f>IF(MOD(Tabelle1[[#This Row],[Datum]],7)=1,SUMIF(Tabelle1[Datum],"&lt;="&amp;Tabelle1[[#This Row],[Datum]],Tabelle1[Betrag]),"")</f>
        <v/>
      </c>
      <c r="L3181" s="6" t="str">
        <f>IF(MOD(Tabelle1[[#This Row],[Datum]],7)=1,SUMIF(Tabelle1[Datum],"&lt;="&amp;Tabelle1[[#This Row],[Datum]],Tabelle1[Stunde]),"")</f>
        <v/>
      </c>
    </row>
    <row r="3182" spans="2:12" hidden="1">
      <c r="B3182">
        <f>IF(Tabelle1[[#This Row],[Datum]]&lt;1,"",YEAR(Tabelle1[[#This Row],[Datum]]))</f>
        <v>2033</v>
      </c>
      <c r="C3182">
        <f>IF(Tabelle1[[#This Row],[Datum]]&lt;1,"",MONTH(Tabelle1[[#This Row],[Datum]]))</f>
        <v>9</v>
      </c>
      <c r="D3182" t="str">
        <f>IF(Tabelle1[[#This Row],[Verdienst]]="","",_xlfn.ISOWEEKNUM(Tabelle1[[#This Row],[Datum]]))</f>
        <v/>
      </c>
      <c r="E3182" s="5">
        <v>48836</v>
      </c>
      <c r="F3182" s="4"/>
      <c r="G3182" s="4"/>
      <c r="I3182" s="6" t="str">
        <f>IF(Tabelle1[[#This Row],[Beginn]]&lt;1,"",IF(OR(Tabelle1[[#This Row],[Beginn]]="Urlaub",Tabelle1[[#This Row],[Beginn]]="Krank",Tabelle1[[#This Row],[Beginn]]="Feiertag"),8/24,Tabelle1[[#This Row],[Ende]]-Tabelle1[[#This Row],[Beginn]]-Tabelle1[[#This Row],[Pause]]))</f>
        <v/>
      </c>
      <c r="J3182" s="2" t="str">
        <f>IF(ISNUMBER(Tabelle1[[#This Row],[Stunde]]),IF(Tabelle1[[#This Row],[Stunde]]&gt;0,Tabelle1[[#This Row],[Stunde]]*$J$1*24,""),"")</f>
        <v/>
      </c>
      <c r="K3182" t="str">
        <f>IF(MOD(Tabelle1[[#This Row],[Datum]],7)=1,SUMIF(Tabelle1[Datum],"&lt;="&amp;Tabelle1[[#This Row],[Datum]],Tabelle1[Betrag]),"")</f>
        <v/>
      </c>
      <c r="L3182" s="6" t="str">
        <f>IF(MOD(Tabelle1[[#This Row],[Datum]],7)=1,SUMIF(Tabelle1[Datum],"&lt;="&amp;Tabelle1[[#This Row],[Datum]],Tabelle1[Stunde]),"")</f>
        <v/>
      </c>
    </row>
    <row r="3183" spans="2:12" hidden="1">
      <c r="B3183">
        <f>IF(Tabelle1[[#This Row],[Datum]]&lt;1,"",YEAR(Tabelle1[[#This Row],[Datum]]))</f>
        <v>2033</v>
      </c>
      <c r="C3183">
        <f>IF(Tabelle1[[#This Row],[Datum]]&lt;1,"",MONTH(Tabelle1[[#This Row],[Datum]]))</f>
        <v>9</v>
      </c>
      <c r="D3183" t="str">
        <f>IF(Tabelle1[[#This Row],[Verdienst]]="","",_xlfn.ISOWEEKNUM(Tabelle1[[#This Row],[Datum]]))</f>
        <v/>
      </c>
      <c r="E3183" s="5">
        <v>48837</v>
      </c>
      <c r="F3183" s="4"/>
      <c r="G3183" s="4"/>
      <c r="I3183" s="6" t="str">
        <f>IF(Tabelle1[[#This Row],[Beginn]]&lt;1,"",IF(OR(Tabelle1[[#This Row],[Beginn]]="Urlaub",Tabelle1[[#This Row],[Beginn]]="Krank",Tabelle1[[#This Row],[Beginn]]="Feiertag"),8/24,Tabelle1[[#This Row],[Ende]]-Tabelle1[[#This Row],[Beginn]]-Tabelle1[[#This Row],[Pause]]))</f>
        <v/>
      </c>
      <c r="J3183" s="2" t="str">
        <f>IF(ISNUMBER(Tabelle1[[#This Row],[Stunde]]),IF(Tabelle1[[#This Row],[Stunde]]&gt;0,Tabelle1[[#This Row],[Stunde]]*$J$1*24,""),"")</f>
        <v/>
      </c>
      <c r="K3183" t="str">
        <f>IF(MOD(Tabelle1[[#This Row],[Datum]],7)=1,SUMIF(Tabelle1[Datum],"&lt;="&amp;Tabelle1[[#This Row],[Datum]],Tabelle1[Betrag]),"")</f>
        <v/>
      </c>
      <c r="L3183" s="6" t="str">
        <f>IF(MOD(Tabelle1[[#This Row],[Datum]],7)=1,SUMIF(Tabelle1[Datum],"&lt;="&amp;Tabelle1[[#This Row],[Datum]],Tabelle1[Stunde]),"")</f>
        <v/>
      </c>
    </row>
    <row r="3184" spans="2:12" hidden="1">
      <c r="B3184">
        <f>IF(Tabelle1[[#This Row],[Datum]]&lt;1,"",YEAR(Tabelle1[[#This Row],[Datum]]))</f>
        <v>2033</v>
      </c>
      <c r="C3184">
        <f>IF(Tabelle1[[#This Row],[Datum]]&lt;1,"",MONTH(Tabelle1[[#This Row],[Datum]]))</f>
        <v>9</v>
      </c>
      <c r="D3184" t="str">
        <f>IF(Tabelle1[[#This Row],[Verdienst]]="","",_xlfn.ISOWEEKNUM(Tabelle1[[#This Row],[Datum]]))</f>
        <v/>
      </c>
      <c r="E3184" s="5">
        <v>48838</v>
      </c>
      <c r="F3184" s="4"/>
      <c r="G3184" s="4"/>
      <c r="I3184" s="6" t="str">
        <f>IF(Tabelle1[[#This Row],[Beginn]]&lt;1,"",IF(OR(Tabelle1[[#This Row],[Beginn]]="Urlaub",Tabelle1[[#This Row],[Beginn]]="Krank",Tabelle1[[#This Row],[Beginn]]="Feiertag"),8/24,Tabelle1[[#This Row],[Ende]]-Tabelle1[[#This Row],[Beginn]]-Tabelle1[[#This Row],[Pause]]))</f>
        <v/>
      </c>
      <c r="J3184" s="2" t="str">
        <f>IF(ISNUMBER(Tabelle1[[#This Row],[Stunde]]),IF(Tabelle1[[#This Row],[Stunde]]&gt;0,Tabelle1[[#This Row],[Stunde]]*$J$1*24,""),"")</f>
        <v/>
      </c>
      <c r="K3184" t="str">
        <f>IF(MOD(Tabelle1[[#This Row],[Datum]],7)=1,SUMIF(Tabelle1[Datum],"&lt;="&amp;Tabelle1[[#This Row],[Datum]],Tabelle1[Betrag]),"")</f>
        <v/>
      </c>
      <c r="L3184" s="6" t="str">
        <f>IF(MOD(Tabelle1[[#This Row],[Datum]],7)=1,SUMIF(Tabelle1[Datum],"&lt;="&amp;Tabelle1[[#This Row],[Datum]],Tabelle1[Stunde]),"")</f>
        <v/>
      </c>
    </row>
    <row r="3185" spans="2:12" hidden="1">
      <c r="B3185">
        <f>IF(Tabelle1[[#This Row],[Datum]]&lt;1,"",YEAR(Tabelle1[[#This Row],[Datum]]))</f>
        <v>2033</v>
      </c>
      <c r="C3185">
        <f>IF(Tabelle1[[#This Row],[Datum]]&lt;1,"",MONTH(Tabelle1[[#This Row],[Datum]]))</f>
        <v>9</v>
      </c>
      <c r="D3185" t="str">
        <f>IF(Tabelle1[[#This Row],[Verdienst]]="","",_xlfn.ISOWEEKNUM(Tabelle1[[#This Row],[Datum]]))</f>
        <v/>
      </c>
      <c r="E3185" s="5">
        <v>48839</v>
      </c>
      <c r="F3185" s="4"/>
      <c r="G3185" s="4"/>
      <c r="I3185" s="6" t="str">
        <f>IF(Tabelle1[[#This Row],[Beginn]]&lt;1,"",IF(OR(Tabelle1[[#This Row],[Beginn]]="Urlaub",Tabelle1[[#This Row],[Beginn]]="Krank",Tabelle1[[#This Row],[Beginn]]="Feiertag"),8/24,Tabelle1[[#This Row],[Ende]]-Tabelle1[[#This Row],[Beginn]]-Tabelle1[[#This Row],[Pause]]))</f>
        <v/>
      </c>
      <c r="J3185" s="2" t="str">
        <f>IF(ISNUMBER(Tabelle1[[#This Row],[Stunde]]),IF(Tabelle1[[#This Row],[Stunde]]&gt;0,Tabelle1[[#This Row],[Stunde]]*$J$1*24,""),"")</f>
        <v/>
      </c>
      <c r="K3185" t="str">
        <f>IF(MOD(Tabelle1[[#This Row],[Datum]],7)=1,SUMIF(Tabelle1[Datum],"&lt;="&amp;Tabelle1[[#This Row],[Datum]],Tabelle1[Betrag]),"")</f>
        <v/>
      </c>
      <c r="L3185" s="6" t="str">
        <f>IF(MOD(Tabelle1[[#This Row],[Datum]],7)=1,SUMIF(Tabelle1[Datum],"&lt;="&amp;Tabelle1[[#This Row],[Datum]],Tabelle1[Stunde]),"")</f>
        <v/>
      </c>
    </row>
    <row r="3186" spans="2:12" hidden="1">
      <c r="B3186">
        <f>IF(Tabelle1[[#This Row],[Datum]]&lt;1,"",YEAR(Tabelle1[[#This Row],[Datum]]))</f>
        <v>2033</v>
      </c>
      <c r="C3186">
        <f>IF(Tabelle1[[#This Row],[Datum]]&lt;1,"",MONTH(Tabelle1[[#This Row],[Datum]]))</f>
        <v>9</v>
      </c>
      <c r="D3186">
        <f>IF(Tabelle1[[#This Row],[Verdienst]]="","",_xlfn.ISOWEEKNUM(Tabelle1[[#This Row],[Datum]]))</f>
        <v>37</v>
      </c>
      <c r="E3186" s="5">
        <v>48840</v>
      </c>
      <c r="F3186" s="4"/>
      <c r="G3186" s="4"/>
      <c r="I3186" s="6" t="str">
        <f>IF(Tabelle1[[#This Row],[Beginn]]&lt;1,"",IF(OR(Tabelle1[[#This Row],[Beginn]]="Urlaub",Tabelle1[[#This Row],[Beginn]]="Krank",Tabelle1[[#This Row],[Beginn]]="Feiertag"),8/24,Tabelle1[[#This Row],[Ende]]-Tabelle1[[#This Row],[Beginn]]-Tabelle1[[#This Row],[Pause]]))</f>
        <v/>
      </c>
      <c r="J3186" s="2" t="str">
        <f>IF(ISNUMBER(Tabelle1[[#This Row],[Stunde]]),IF(Tabelle1[[#This Row],[Stunde]]&gt;0,Tabelle1[[#This Row],[Stunde]]*$J$1*24,""),"")</f>
        <v/>
      </c>
      <c r="K3186">
        <f>IF(MOD(Tabelle1[[#This Row],[Datum]],7)=1,SUMIF(Tabelle1[Datum],"&lt;="&amp;Tabelle1[[#This Row],[Datum]],Tabelle1[Betrag]),"")</f>
        <v>506.55999999999995</v>
      </c>
      <c r="L3186" s="6">
        <f>IF(MOD(Tabelle1[[#This Row],[Datum]],7)=1,SUMIF(Tabelle1[Datum],"&lt;="&amp;Tabelle1[[#This Row],[Datum]],Tabelle1[Stunde]),"")</f>
        <v>1.3333333333333333</v>
      </c>
    </row>
    <row r="3187" spans="2:12" hidden="1">
      <c r="B3187">
        <f>IF(Tabelle1[[#This Row],[Datum]]&lt;1,"",YEAR(Tabelle1[[#This Row],[Datum]]))</f>
        <v>2033</v>
      </c>
      <c r="C3187">
        <f>IF(Tabelle1[[#This Row],[Datum]]&lt;1,"",MONTH(Tabelle1[[#This Row],[Datum]]))</f>
        <v>9</v>
      </c>
      <c r="D3187" t="str">
        <f>IF(Tabelle1[[#This Row],[Verdienst]]="","",_xlfn.ISOWEEKNUM(Tabelle1[[#This Row],[Datum]]))</f>
        <v/>
      </c>
      <c r="E3187" s="5">
        <v>48841</v>
      </c>
      <c r="F3187" s="4"/>
      <c r="G3187" s="4"/>
      <c r="I3187" s="6" t="str">
        <f>IF(Tabelle1[[#This Row],[Beginn]]&lt;1,"",IF(OR(Tabelle1[[#This Row],[Beginn]]="Urlaub",Tabelle1[[#This Row],[Beginn]]="Krank",Tabelle1[[#This Row],[Beginn]]="Feiertag"),8/24,Tabelle1[[#This Row],[Ende]]-Tabelle1[[#This Row],[Beginn]]-Tabelle1[[#This Row],[Pause]]))</f>
        <v/>
      </c>
      <c r="J3187" s="2" t="str">
        <f>IF(ISNUMBER(Tabelle1[[#This Row],[Stunde]]),IF(Tabelle1[[#This Row],[Stunde]]&gt;0,Tabelle1[[#This Row],[Stunde]]*$J$1*24,""),"")</f>
        <v/>
      </c>
      <c r="K3187" t="str">
        <f>IF(MOD(Tabelle1[[#This Row],[Datum]],7)=1,SUMIF(Tabelle1[Datum],"&lt;="&amp;Tabelle1[[#This Row],[Datum]],Tabelle1[Betrag]),"")</f>
        <v/>
      </c>
      <c r="L3187" s="6" t="str">
        <f>IF(MOD(Tabelle1[[#This Row],[Datum]],7)=1,SUMIF(Tabelle1[Datum],"&lt;="&amp;Tabelle1[[#This Row],[Datum]],Tabelle1[Stunde]),"")</f>
        <v/>
      </c>
    </row>
    <row r="3188" spans="2:12" hidden="1">
      <c r="B3188">
        <f>IF(Tabelle1[[#This Row],[Datum]]&lt;1,"",YEAR(Tabelle1[[#This Row],[Datum]]))</f>
        <v>2033</v>
      </c>
      <c r="C3188">
        <f>IF(Tabelle1[[#This Row],[Datum]]&lt;1,"",MONTH(Tabelle1[[#This Row],[Datum]]))</f>
        <v>9</v>
      </c>
      <c r="D3188" t="str">
        <f>IF(Tabelle1[[#This Row],[Verdienst]]="","",_xlfn.ISOWEEKNUM(Tabelle1[[#This Row],[Datum]]))</f>
        <v/>
      </c>
      <c r="E3188" s="5">
        <v>48842</v>
      </c>
      <c r="F3188" s="4"/>
      <c r="G3188" s="4"/>
      <c r="I3188" s="6" t="str">
        <f>IF(Tabelle1[[#This Row],[Beginn]]&lt;1,"",IF(OR(Tabelle1[[#This Row],[Beginn]]="Urlaub",Tabelle1[[#This Row],[Beginn]]="Krank",Tabelle1[[#This Row],[Beginn]]="Feiertag"),8/24,Tabelle1[[#This Row],[Ende]]-Tabelle1[[#This Row],[Beginn]]-Tabelle1[[#This Row],[Pause]]))</f>
        <v/>
      </c>
      <c r="J3188" s="2" t="str">
        <f>IF(ISNUMBER(Tabelle1[[#This Row],[Stunde]]),IF(Tabelle1[[#This Row],[Stunde]]&gt;0,Tabelle1[[#This Row],[Stunde]]*$J$1*24,""),"")</f>
        <v/>
      </c>
      <c r="K3188" t="str">
        <f>IF(MOD(Tabelle1[[#This Row],[Datum]],7)=1,SUMIF(Tabelle1[Datum],"&lt;="&amp;Tabelle1[[#This Row],[Datum]],Tabelle1[Betrag]),"")</f>
        <v/>
      </c>
      <c r="L3188" s="6" t="str">
        <f>IF(MOD(Tabelle1[[#This Row],[Datum]],7)=1,SUMIF(Tabelle1[Datum],"&lt;="&amp;Tabelle1[[#This Row],[Datum]],Tabelle1[Stunde]),"")</f>
        <v/>
      </c>
    </row>
    <row r="3189" spans="2:12" hidden="1">
      <c r="B3189">
        <f>IF(Tabelle1[[#This Row],[Datum]]&lt;1,"",YEAR(Tabelle1[[#This Row],[Datum]]))</f>
        <v>2033</v>
      </c>
      <c r="C3189">
        <f>IF(Tabelle1[[#This Row],[Datum]]&lt;1,"",MONTH(Tabelle1[[#This Row],[Datum]]))</f>
        <v>9</v>
      </c>
      <c r="D3189" t="str">
        <f>IF(Tabelle1[[#This Row],[Verdienst]]="","",_xlfn.ISOWEEKNUM(Tabelle1[[#This Row],[Datum]]))</f>
        <v/>
      </c>
      <c r="E3189" s="5">
        <v>48843</v>
      </c>
      <c r="F3189" s="4"/>
      <c r="G3189" s="4"/>
      <c r="I3189" s="6" t="str">
        <f>IF(Tabelle1[[#This Row],[Beginn]]&lt;1,"",IF(OR(Tabelle1[[#This Row],[Beginn]]="Urlaub",Tabelle1[[#This Row],[Beginn]]="Krank",Tabelle1[[#This Row],[Beginn]]="Feiertag"),8/24,Tabelle1[[#This Row],[Ende]]-Tabelle1[[#This Row],[Beginn]]-Tabelle1[[#This Row],[Pause]]))</f>
        <v/>
      </c>
      <c r="J3189" s="2" t="str">
        <f>IF(ISNUMBER(Tabelle1[[#This Row],[Stunde]]),IF(Tabelle1[[#This Row],[Stunde]]&gt;0,Tabelle1[[#This Row],[Stunde]]*$J$1*24,""),"")</f>
        <v/>
      </c>
      <c r="K3189" t="str">
        <f>IF(MOD(Tabelle1[[#This Row],[Datum]],7)=1,SUMIF(Tabelle1[Datum],"&lt;="&amp;Tabelle1[[#This Row],[Datum]],Tabelle1[Betrag]),"")</f>
        <v/>
      </c>
      <c r="L3189" s="6" t="str">
        <f>IF(MOD(Tabelle1[[#This Row],[Datum]],7)=1,SUMIF(Tabelle1[Datum],"&lt;="&amp;Tabelle1[[#This Row],[Datum]],Tabelle1[Stunde]),"")</f>
        <v/>
      </c>
    </row>
    <row r="3190" spans="2:12" hidden="1">
      <c r="B3190">
        <f>IF(Tabelle1[[#This Row],[Datum]]&lt;1,"",YEAR(Tabelle1[[#This Row],[Datum]]))</f>
        <v>2033</v>
      </c>
      <c r="C3190">
        <f>IF(Tabelle1[[#This Row],[Datum]]&lt;1,"",MONTH(Tabelle1[[#This Row],[Datum]]))</f>
        <v>9</v>
      </c>
      <c r="D3190" t="str">
        <f>IF(Tabelle1[[#This Row],[Verdienst]]="","",_xlfn.ISOWEEKNUM(Tabelle1[[#This Row],[Datum]]))</f>
        <v/>
      </c>
      <c r="E3190" s="5">
        <v>48844</v>
      </c>
      <c r="F3190" s="4"/>
      <c r="G3190" s="4"/>
      <c r="I3190" s="6" t="str">
        <f>IF(Tabelle1[[#This Row],[Beginn]]&lt;1,"",IF(OR(Tabelle1[[#This Row],[Beginn]]="Urlaub",Tabelle1[[#This Row],[Beginn]]="Krank",Tabelle1[[#This Row],[Beginn]]="Feiertag"),8/24,Tabelle1[[#This Row],[Ende]]-Tabelle1[[#This Row],[Beginn]]-Tabelle1[[#This Row],[Pause]]))</f>
        <v/>
      </c>
      <c r="J3190" s="2" t="str">
        <f>IF(ISNUMBER(Tabelle1[[#This Row],[Stunde]]),IF(Tabelle1[[#This Row],[Stunde]]&gt;0,Tabelle1[[#This Row],[Stunde]]*$J$1*24,""),"")</f>
        <v/>
      </c>
      <c r="K3190" t="str">
        <f>IF(MOD(Tabelle1[[#This Row],[Datum]],7)=1,SUMIF(Tabelle1[Datum],"&lt;="&amp;Tabelle1[[#This Row],[Datum]],Tabelle1[Betrag]),"")</f>
        <v/>
      </c>
      <c r="L3190" s="6" t="str">
        <f>IF(MOD(Tabelle1[[#This Row],[Datum]],7)=1,SUMIF(Tabelle1[Datum],"&lt;="&amp;Tabelle1[[#This Row],[Datum]],Tabelle1[Stunde]),"")</f>
        <v/>
      </c>
    </row>
    <row r="3191" spans="2:12" hidden="1">
      <c r="B3191">
        <f>IF(Tabelle1[[#This Row],[Datum]]&lt;1,"",YEAR(Tabelle1[[#This Row],[Datum]]))</f>
        <v>2033</v>
      </c>
      <c r="C3191">
        <f>IF(Tabelle1[[#This Row],[Datum]]&lt;1,"",MONTH(Tabelle1[[#This Row],[Datum]]))</f>
        <v>9</v>
      </c>
      <c r="D3191" t="str">
        <f>IF(Tabelle1[[#This Row],[Verdienst]]="","",_xlfn.ISOWEEKNUM(Tabelle1[[#This Row],[Datum]]))</f>
        <v/>
      </c>
      <c r="E3191" s="5">
        <v>48845</v>
      </c>
      <c r="F3191" s="4"/>
      <c r="G3191" s="4"/>
      <c r="I3191" s="6" t="str">
        <f>IF(Tabelle1[[#This Row],[Beginn]]&lt;1,"",IF(OR(Tabelle1[[#This Row],[Beginn]]="Urlaub",Tabelle1[[#This Row],[Beginn]]="Krank",Tabelle1[[#This Row],[Beginn]]="Feiertag"),8/24,Tabelle1[[#This Row],[Ende]]-Tabelle1[[#This Row],[Beginn]]-Tabelle1[[#This Row],[Pause]]))</f>
        <v/>
      </c>
      <c r="J3191" s="2" t="str">
        <f>IF(ISNUMBER(Tabelle1[[#This Row],[Stunde]]),IF(Tabelle1[[#This Row],[Stunde]]&gt;0,Tabelle1[[#This Row],[Stunde]]*$J$1*24,""),"")</f>
        <v/>
      </c>
      <c r="K3191" t="str">
        <f>IF(MOD(Tabelle1[[#This Row],[Datum]],7)=1,SUMIF(Tabelle1[Datum],"&lt;="&amp;Tabelle1[[#This Row],[Datum]],Tabelle1[Betrag]),"")</f>
        <v/>
      </c>
      <c r="L3191" s="6" t="str">
        <f>IF(MOD(Tabelle1[[#This Row],[Datum]],7)=1,SUMIF(Tabelle1[Datum],"&lt;="&amp;Tabelle1[[#This Row],[Datum]],Tabelle1[Stunde]),"")</f>
        <v/>
      </c>
    </row>
    <row r="3192" spans="2:12" hidden="1">
      <c r="B3192">
        <f>IF(Tabelle1[[#This Row],[Datum]]&lt;1,"",YEAR(Tabelle1[[#This Row],[Datum]]))</f>
        <v>2033</v>
      </c>
      <c r="C3192">
        <f>IF(Tabelle1[[#This Row],[Datum]]&lt;1,"",MONTH(Tabelle1[[#This Row],[Datum]]))</f>
        <v>9</v>
      </c>
      <c r="D3192" t="str">
        <f>IF(Tabelle1[[#This Row],[Verdienst]]="","",_xlfn.ISOWEEKNUM(Tabelle1[[#This Row],[Datum]]))</f>
        <v/>
      </c>
      <c r="E3192" s="5">
        <v>48846</v>
      </c>
      <c r="F3192" s="4"/>
      <c r="G3192" s="4"/>
      <c r="I3192" s="6" t="str">
        <f>IF(Tabelle1[[#This Row],[Beginn]]&lt;1,"",IF(OR(Tabelle1[[#This Row],[Beginn]]="Urlaub",Tabelle1[[#This Row],[Beginn]]="Krank",Tabelle1[[#This Row],[Beginn]]="Feiertag"),8/24,Tabelle1[[#This Row],[Ende]]-Tabelle1[[#This Row],[Beginn]]-Tabelle1[[#This Row],[Pause]]))</f>
        <v/>
      </c>
      <c r="J3192" s="2" t="str">
        <f>IF(ISNUMBER(Tabelle1[[#This Row],[Stunde]]),IF(Tabelle1[[#This Row],[Stunde]]&gt;0,Tabelle1[[#This Row],[Stunde]]*$J$1*24,""),"")</f>
        <v/>
      </c>
      <c r="K3192" t="str">
        <f>IF(MOD(Tabelle1[[#This Row],[Datum]],7)=1,SUMIF(Tabelle1[Datum],"&lt;="&amp;Tabelle1[[#This Row],[Datum]],Tabelle1[Betrag]),"")</f>
        <v/>
      </c>
      <c r="L3192" s="6" t="str">
        <f>IF(MOD(Tabelle1[[#This Row],[Datum]],7)=1,SUMIF(Tabelle1[Datum],"&lt;="&amp;Tabelle1[[#This Row],[Datum]],Tabelle1[Stunde]),"")</f>
        <v/>
      </c>
    </row>
    <row r="3193" spans="2:12" hidden="1">
      <c r="B3193">
        <f>IF(Tabelle1[[#This Row],[Datum]]&lt;1,"",YEAR(Tabelle1[[#This Row],[Datum]]))</f>
        <v>2033</v>
      </c>
      <c r="C3193">
        <f>IF(Tabelle1[[#This Row],[Datum]]&lt;1,"",MONTH(Tabelle1[[#This Row],[Datum]]))</f>
        <v>9</v>
      </c>
      <c r="D3193">
        <f>IF(Tabelle1[[#This Row],[Verdienst]]="","",_xlfn.ISOWEEKNUM(Tabelle1[[#This Row],[Datum]]))</f>
        <v>38</v>
      </c>
      <c r="E3193" s="5">
        <v>48847</v>
      </c>
      <c r="F3193" s="4"/>
      <c r="G3193" s="4"/>
      <c r="I3193" s="6" t="str">
        <f>IF(Tabelle1[[#This Row],[Beginn]]&lt;1,"",IF(OR(Tabelle1[[#This Row],[Beginn]]="Urlaub",Tabelle1[[#This Row],[Beginn]]="Krank",Tabelle1[[#This Row],[Beginn]]="Feiertag"),8/24,Tabelle1[[#This Row],[Ende]]-Tabelle1[[#This Row],[Beginn]]-Tabelle1[[#This Row],[Pause]]))</f>
        <v/>
      </c>
      <c r="J3193" s="2" t="str">
        <f>IF(ISNUMBER(Tabelle1[[#This Row],[Stunde]]),IF(Tabelle1[[#This Row],[Stunde]]&gt;0,Tabelle1[[#This Row],[Stunde]]*$J$1*24,""),"")</f>
        <v/>
      </c>
      <c r="K3193">
        <f>IF(MOD(Tabelle1[[#This Row],[Datum]],7)=1,SUMIF(Tabelle1[Datum],"&lt;="&amp;Tabelle1[[#This Row],[Datum]],Tabelle1[Betrag]),"")</f>
        <v>506.55999999999995</v>
      </c>
      <c r="L3193" s="6">
        <f>IF(MOD(Tabelle1[[#This Row],[Datum]],7)=1,SUMIF(Tabelle1[Datum],"&lt;="&amp;Tabelle1[[#This Row],[Datum]],Tabelle1[Stunde]),"")</f>
        <v>1.3333333333333333</v>
      </c>
    </row>
    <row r="3194" spans="2:12" hidden="1">
      <c r="B3194">
        <f>IF(Tabelle1[[#This Row],[Datum]]&lt;1,"",YEAR(Tabelle1[[#This Row],[Datum]]))</f>
        <v>2033</v>
      </c>
      <c r="C3194">
        <f>IF(Tabelle1[[#This Row],[Datum]]&lt;1,"",MONTH(Tabelle1[[#This Row],[Datum]]))</f>
        <v>9</v>
      </c>
      <c r="D3194" t="str">
        <f>IF(Tabelle1[[#This Row],[Verdienst]]="","",_xlfn.ISOWEEKNUM(Tabelle1[[#This Row],[Datum]]))</f>
        <v/>
      </c>
      <c r="E3194" s="5">
        <v>48848</v>
      </c>
      <c r="F3194" s="4"/>
      <c r="G3194" s="4"/>
      <c r="I3194" s="6" t="str">
        <f>IF(Tabelle1[[#This Row],[Beginn]]&lt;1,"",IF(OR(Tabelle1[[#This Row],[Beginn]]="Urlaub",Tabelle1[[#This Row],[Beginn]]="Krank",Tabelle1[[#This Row],[Beginn]]="Feiertag"),8/24,Tabelle1[[#This Row],[Ende]]-Tabelle1[[#This Row],[Beginn]]-Tabelle1[[#This Row],[Pause]]))</f>
        <v/>
      </c>
      <c r="J3194" s="2" t="str">
        <f>IF(ISNUMBER(Tabelle1[[#This Row],[Stunde]]),IF(Tabelle1[[#This Row],[Stunde]]&gt;0,Tabelle1[[#This Row],[Stunde]]*$J$1*24,""),"")</f>
        <v/>
      </c>
      <c r="K3194" t="str">
        <f>IF(MOD(Tabelle1[[#This Row],[Datum]],7)=1,SUMIF(Tabelle1[Datum],"&lt;="&amp;Tabelle1[[#This Row],[Datum]],Tabelle1[Betrag]),"")</f>
        <v/>
      </c>
      <c r="L3194" s="6" t="str">
        <f>IF(MOD(Tabelle1[[#This Row],[Datum]],7)=1,SUMIF(Tabelle1[Datum],"&lt;="&amp;Tabelle1[[#This Row],[Datum]],Tabelle1[Stunde]),"")</f>
        <v/>
      </c>
    </row>
    <row r="3195" spans="2:12" hidden="1">
      <c r="B3195">
        <f>IF(Tabelle1[[#This Row],[Datum]]&lt;1,"",YEAR(Tabelle1[[#This Row],[Datum]]))</f>
        <v>2033</v>
      </c>
      <c r="C3195">
        <f>IF(Tabelle1[[#This Row],[Datum]]&lt;1,"",MONTH(Tabelle1[[#This Row],[Datum]]))</f>
        <v>9</v>
      </c>
      <c r="D3195" t="str">
        <f>IF(Tabelle1[[#This Row],[Verdienst]]="","",_xlfn.ISOWEEKNUM(Tabelle1[[#This Row],[Datum]]))</f>
        <v/>
      </c>
      <c r="E3195" s="5">
        <v>48849</v>
      </c>
      <c r="F3195" s="4"/>
      <c r="G3195" s="4"/>
      <c r="I3195" s="6" t="str">
        <f>IF(Tabelle1[[#This Row],[Beginn]]&lt;1,"",IF(OR(Tabelle1[[#This Row],[Beginn]]="Urlaub",Tabelle1[[#This Row],[Beginn]]="Krank",Tabelle1[[#This Row],[Beginn]]="Feiertag"),8/24,Tabelle1[[#This Row],[Ende]]-Tabelle1[[#This Row],[Beginn]]-Tabelle1[[#This Row],[Pause]]))</f>
        <v/>
      </c>
      <c r="J3195" s="2" t="str">
        <f>IF(ISNUMBER(Tabelle1[[#This Row],[Stunde]]),IF(Tabelle1[[#This Row],[Stunde]]&gt;0,Tabelle1[[#This Row],[Stunde]]*$J$1*24,""),"")</f>
        <v/>
      </c>
      <c r="K3195" t="str">
        <f>IF(MOD(Tabelle1[[#This Row],[Datum]],7)=1,SUMIF(Tabelle1[Datum],"&lt;="&amp;Tabelle1[[#This Row],[Datum]],Tabelle1[Betrag]),"")</f>
        <v/>
      </c>
      <c r="L3195" s="6" t="str">
        <f>IF(MOD(Tabelle1[[#This Row],[Datum]],7)=1,SUMIF(Tabelle1[Datum],"&lt;="&amp;Tabelle1[[#This Row],[Datum]],Tabelle1[Stunde]),"")</f>
        <v/>
      </c>
    </row>
    <row r="3196" spans="2:12" hidden="1">
      <c r="B3196">
        <f>IF(Tabelle1[[#This Row],[Datum]]&lt;1,"",YEAR(Tabelle1[[#This Row],[Datum]]))</f>
        <v>2033</v>
      </c>
      <c r="C3196">
        <f>IF(Tabelle1[[#This Row],[Datum]]&lt;1,"",MONTH(Tabelle1[[#This Row],[Datum]]))</f>
        <v>9</v>
      </c>
      <c r="D3196" t="str">
        <f>IF(Tabelle1[[#This Row],[Verdienst]]="","",_xlfn.ISOWEEKNUM(Tabelle1[[#This Row],[Datum]]))</f>
        <v/>
      </c>
      <c r="E3196" s="5">
        <v>48850</v>
      </c>
      <c r="F3196" s="4"/>
      <c r="G3196" s="4"/>
      <c r="I3196" s="6" t="str">
        <f>IF(Tabelle1[[#This Row],[Beginn]]&lt;1,"",IF(OR(Tabelle1[[#This Row],[Beginn]]="Urlaub",Tabelle1[[#This Row],[Beginn]]="Krank",Tabelle1[[#This Row],[Beginn]]="Feiertag"),8/24,Tabelle1[[#This Row],[Ende]]-Tabelle1[[#This Row],[Beginn]]-Tabelle1[[#This Row],[Pause]]))</f>
        <v/>
      </c>
      <c r="J3196" s="2" t="str">
        <f>IF(ISNUMBER(Tabelle1[[#This Row],[Stunde]]),IF(Tabelle1[[#This Row],[Stunde]]&gt;0,Tabelle1[[#This Row],[Stunde]]*$J$1*24,""),"")</f>
        <v/>
      </c>
      <c r="K3196" t="str">
        <f>IF(MOD(Tabelle1[[#This Row],[Datum]],7)=1,SUMIF(Tabelle1[Datum],"&lt;="&amp;Tabelle1[[#This Row],[Datum]],Tabelle1[Betrag]),"")</f>
        <v/>
      </c>
      <c r="L3196" s="6" t="str">
        <f>IF(MOD(Tabelle1[[#This Row],[Datum]],7)=1,SUMIF(Tabelle1[Datum],"&lt;="&amp;Tabelle1[[#This Row],[Datum]],Tabelle1[Stunde]),"")</f>
        <v/>
      </c>
    </row>
    <row r="3197" spans="2:12" hidden="1">
      <c r="B3197">
        <f>IF(Tabelle1[[#This Row],[Datum]]&lt;1,"",YEAR(Tabelle1[[#This Row],[Datum]]))</f>
        <v>2033</v>
      </c>
      <c r="C3197">
        <f>IF(Tabelle1[[#This Row],[Datum]]&lt;1,"",MONTH(Tabelle1[[#This Row],[Datum]]))</f>
        <v>9</v>
      </c>
      <c r="D3197" t="str">
        <f>IF(Tabelle1[[#This Row],[Verdienst]]="","",_xlfn.ISOWEEKNUM(Tabelle1[[#This Row],[Datum]]))</f>
        <v/>
      </c>
      <c r="E3197" s="5">
        <v>48851</v>
      </c>
      <c r="F3197" s="4"/>
      <c r="G3197" s="4"/>
      <c r="I3197" s="6" t="str">
        <f>IF(Tabelle1[[#This Row],[Beginn]]&lt;1,"",IF(OR(Tabelle1[[#This Row],[Beginn]]="Urlaub",Tabelle1[[#This Row],[Beginn]]="Krank",Tabelle1[[#This Row],[Beginn]]="Feiertag"),8/24,Tabelle1[[#This Row],[Ende]]-Tabelle1[[#This Row],[Beginn]]-Tabelle1[[#This Row],[Pause]]))</f>
        <v/>
      </c>
      <c r="J3197" s="2" t="str">
        <f>IF(ISNUMBER(Tabelle1[[#This Row],[Stunde]]),IF(Tabelle1[[#This Row],[Stunde]]&gt;0,Tabelle1[[#This Row],[Stunde]]*$J$1*24,""),"")</f>
        <v/>
      </c>
      <c r="K3197" t="str">
        <f>IF(MOD(Tabelle1[[#This Row],[Datum]],7)=1,SUMIF(Tabelle1[Datum],"&lt;="&amp;Tabelle1[[#This Row],[Datum]],Tabelle1[Betrag]),"")</f>
        <v/>
      </c>
      <c r="L3197" s="6" t="str">
        <f>IF(MOD(Tabelle1[[#This Row],[Datum]],7)=1,SUMIF(Tabelle1[Datum],"&lt;="&amp;Tabelle1[[#This Row],[Datum]],Tabelle1[Stunde]),"")</f>
        <v/>
      </c>
    </row>
    <row r="3198" spans="2:12" hidden="1">
      <c r="B3198">
        <f>IF(Tabelle1[[#This Row],[Datum]]&lt;1,"",YEAR(Tabelle1[[#This Row],[Datum]]))</f>
        <v>2033</v>
      </c>
      <c r="C3198">
        <f>IF(Tabelle1[[#This Row],[Datum]]&lt;1,"",MONTH(Tabelle1[[#This Row],[Datum]]))</f>
        <v>9</v>
      </c>
      <c r="D3198" t="str">
        <f>IF(Tabelle1[[#This Row],[Verdienst]]="","",_xlfn.ISOWEEKNUM(Tabelle1[[#This Row],[Datum]]))</f>
        <v/>
      </c>
      <c r="E3198" s="5">
        <v>48852</v>
      </c>
      <c r="F3198" s="4"/>
      <c r="G3198" s="4"/>
      <c r="I3198" s="6" t="str">
        <f>IF(Tabelle1[[#This Row],[Beginn]]&lt;1,"",IF(OR(Tabelle1[[#This Row],[Beginn]]="Urlaub",Tabelle1[[#This Row],[Beginn]]="Krank",Tabelle1[[#This Row],[Beginn]]="Feiertag"),8/24,Tabelle1[[#This Row],[Ende]]-Tabelle1[[#This Row],[Beginn]]-Tabelle1[[#This Row],[Pause]]))</f>
        <v/>
      </c>
      <c r="J3198" s="2" t="str">
        <f>IF(ISNUMBER(Tabelle1[[#This Row],[Stunde]]),IF(Tabelle1[[#This Row],[Stunde]]&gt;0,Tabelle1[[#This Row],[Stunde]]*$J$1*24,""),"")</f>
        <v/>
      </c>
      <c r="K3198" t="str">
        <f>IF(MOD(Tabelle1[[#This Row],[Datum]],7)=1,SUMIF(Tabelle1[Datum],"&lt;="&amp;Tabelle1[[#This Row],[Datum]],Tabelle1[Betrag]),"")</f>
        <v/>
      </c>
      <c r="L3198" s="6" t="str">
        <f>IF(MOD(Tabelle1[[#This Row],[Datum]],7)=1,SUMIF(Tabelle1[Datum],"&lt;="&amp;Tabelle1[[#This Row],[Datum]],Tabelle1[Stunde]),"")</f>
        <v/>
      </c>
    </row>
    <row r="3199" spans="2:12" hidden="1">
      <c r="B3199">
        <f>IF(Tabelle1[[#This Row],[Datum]]&lt;1,"",YEAR(Tabelle1[[#This Row],[Datum]]))</f>
        <v>2033</v>
      </c>
      <c r="C3199">
        <f>IF(Tabelle1[[#This Row],[Datum]]&lt;1,"",MONTH(Tabelle1[[#This Row],[Datum]]))</f>
        <v>10</v>
      </c>
      <c r="D3199" t="str">
        <f>IF(Tabelle1[[#This Row],[Verdienst]]="","",_xlfn.ISOWEEKNUM(Tabelle1[[#This Row],[Datum]]))</f>
        <v/>
      </c>
      <c r="E3199" s="5">
        <v>48853</v>
      </c>
      <c r="F3199" s="4"/>
      <c r="G3199" s="4"/>
      <c r="I3199" s="6" t="str">
        <f>IF(Tabelle1[[#This Row],[Beginn]]&lt;1,"",IF(OR(Tabelle1[[#This Row],[Beginn]]="Urlaub",Tabelle1[[#This Row],[Beginn]]="Krank",Tabelle1[[#This Row],[Beginn]]="Feiertag"),8/24,Tabelle1[[#This Row],[Ende]]-Tabelle1[[#This Row],[Beginn]]-Tabelle1[[#This Row],[Pause]]))</f>
        <v/>
      </c>
      <c r="J3199" s="2" t="str">
        <f>IF(ISNUMBER(Tabelle1[[#This Row],[Stunde]]),IF(Tabelle1[[#This Row],[Stunde]]&gt;0,Tabelle1[[#This Row],[Stunde]]*$J$1*24,""),"")</f>
        <v/>
      </c>
      <c r="K3199" t="str">
        <f>IF(MOD(Tabelle1[[#This Row],[Datum]],7)=1,SUMIF(Tabelle1[Datum],"&lt;="&amp;Tabelle1[[#This Row],[Datum]],Tabelle1[Betrag]),"")</f>
        <v/>
      </c>
      <c r="L3199" s="6" t="str">
        <f>IF(MOD(Tabelle1[[#This Row],[Datum]],7)=1,SUMIF(Tabelle1[Datum],"&lt;="&amp;Tabelle1[[#This Row],[Datum]],Tabelle1[Stunde]),"")</f>
        <v/>
      </c>
    </row>
    <row r="3200" spans="2:12" hidden="1">
      <c r="B3200">
        <f>IF(Tabelle1[[#This Row],[Datum]]&lt;1,"",YEAR(Tabelle1[[#This Row],[Datum]]))</f>
        <v>2033</v>
      </c>
      <c r="C3200">
        <f>IF(Tabelle1[[#This Row],[Datum]]&lt;1,"",MONTH(Tabelle1[[#This Row],[Datum]]))</f>
        <v>10</v>
      </c>
      <c r="D3200">
        <f>IF(Tabelle1[[#This Row],[Verdienst]]="","",_xlfn.ISOWEEKNUM(Tabelle1[[#This Row],[Datum]]))</f>
        <v>39</v>
      </c>
      <c r="E3200" s="5">
        <v>48854</v>
      </c>
      <c r="F3200" s="4"/>
      <c r="G3200" s="4"/>
      <c r="I3200" s="6" t="str">
        <f>IF(Tabelle1[[#This Row],[Beginn]]&lt;1,"",IF(OR(Tabelle1[[#This Row],[Beginn]]="Urlaub",Tabelle1[[#This Row],[Beginn]]="Krank",Tabelle1[[#This Row],[Beginn]]="Feiertag"),8/24,Tabelle1[[#This Row],[Ende]]-Tabelle1[[#This Row],[Beginn]]-Tabelle1[[#This Row],[Pause]]))</f>
        <v/>
      </c>
      <c r="J3200" s="2" t="str">
        <f>IF(ISNUMBER(Tabelle1[[#This Row],[Stunde]]),IF(Tabelle1[[#This Row],[Stunde]]&gt;0,Tabelle1[[#This Row],[Stunde]]*$J$1*24,""),"")</f>
        <v/>
      </c>
      <c r="K3200">
        <f>IF(MOD(Tabelle1[[#This Row],[Datum]],7)=1,SUMIF(Tabelle1[Datum],"&lt;="&amp;Tabelle1[[#This Row],[Datum]],Tabelle1[Betrag]),"")</f>
        <v>506.55999999999995</v>
      </c>
      <c r="L3200" s="6">
        <f>IF(MOD(Tabelle1[[#This Row],[Datum]],7)=1,SUMIF(Tabelle1[Datum],"&lt;="&amp;Tabelle1[[#This Row],[Datum]],Tabelle1[Stunde]),"")</f>
        <v>1.3333333333333333</v>
      </c>
    </row>
    <row r="3201" spans="2:12" hidden="1">
      <c r="B3201">
        <f>IF(Tabelle1[[#This Row],[Datum]]&lt;1,"",YEAR(Tabelle1[[#This Row],[Datum]]))</f>
        <v>2033</v>
      </c>
      <c r="C3201">
        <f>IF(Tabelle1[[#This Row],[Datum]]&lt;1,"",MONTH(Tabelle1[[#This Row],[Datum]]))</f>
        <v>10</v>
      </c>
      <c r="D3201" t="str">
        <f>IF(Tabelle1[[#This Row],[Verdienst]]="","",_xlfn.ISOWEEKNUM(Tabelle1[[#This Row],[Datum]]))</f>
        <v/>
      </c>
      <c r="E3201" s="5">
        <v>48855</v>
      </c>
      <c r="F3201" s="4"/>
      <c r="G3201" s="4"/>
      <c r="I3201" s="6" t="str">
        <f>IF(Tabelle1[[#This Row],[Beginn]]&lt;1,"",IF(OR(Tabelle1[[#This Row],[Beginn]]="Urlaub",Tabelle1[[#This Row],[Beginn]]="Krank",Tabelle1[[#This Row],[Beginn]]="Feiertag"),8/24,Tabelle1[[#This Row],[Ende]]-Tabelle1[[#This Row],[Beginn]]-Tabelle1[[#This Row],[Pause]]))</f>
        <v/>
      </c>
      <c r="J3201" s="2" t="str">
        <f>IF(ISNUMBER(Tabelle1[[#This Row],[Stunde]]),IF(Tabelle1[[#This Row],[Stunde]]&gt;0,Tabelle1[[#This Row],[Stunde]]*$J$1*24,""),"")</f>
        <v/>
      </c>
      <c r="K3201" t="str">
        <f>IF(MOD(Tabelle1[[#This Row],[Datum]],7)=1,SUMIF(Tabelle1[Datum],"&lt;="&amp;Tabelle1[[#This Row],[Datum]],Tabelle1[Betrag]),"")</f>
        <v/>
      </c>
      <c r="L3201" s="6" t="str">
        <f>IF(MOD(Tabelle1[[#This Row],[Datum]],7)=1,SUMIF(Tabelle1[Datum],"&lt;="&amp;Tabelle1[[#This Row],[Datum]],Tabelle1[Stunde]),"")</f>
        <v/>
      </c>
    </row>
    <row r="3202" spans="2:12" hidden="1">
      <c r="B3202">
        <f>IF(Tabelle1[[#This Row],[Datum]]&lt;1,"",YEAR(Tabelle1[[#This Row],[Datum]]))</f>
        <v>2033</v>
      </c>
      <c r="C3202">
        <f>IF(Tabelle1[[#This Row],[Datum]]&lt;1,"",MONTH(Tabelle1[[#This Row],[Datum]]))</f>
        <v>10</v>
      </c>
      <c r="D3202" t="str">
        <f>IF(Tabelle1[[#This Row],[Verdienst]]="","",_xlfn.ISOWEEKNUM(Tabelle1[[#This Row],[Datum]]))</f>
        <v/>
      </c>
      <c r="E3202" s="5">
        <v>48856</v>
      </c>
      <c r="F3202" s="4"/>
      <c r="G3202" s="4"/>
      <c r="I3202" s="6" t="str">
        <f>IF(Tabelle1[[#This Row],[Beginn]]&lt;1,"",IF(OR(Tabelle1[[#This Row],[Beginn]]="Urlaub",Tabelle1[[#This Row],[Beginn]]="Krank",Tabelle1[[#This Row],[Beginn]]="Feiertag"),8/24,Tabelle1[[#This Row],[Ende]]-Tabelle1[[#This Row],[Beginn]]-Tabelle1[[#This Row],[Pause]]))</f>
        <v/>
      </c>
      <c r="J3202" s="2" t="str">
        <f>IF(ISNUMBER(Tabelle1[[#This Row],[Stunde]]),IF(Tabelle1[[#This Row],[Stunde]]&gt;0,Tabelle1[[#This Row],[Stunde]]*$J$1*24,""),"")</f>
        <v/>
      </c>
      <c r="K3202" t="str">
        <f>IF(MOD(Tabelle1[[#This Row],[Datum]],7)=1,SUMIF(Tabelle1[Datum],"&lt;="&amp;Tabelle1[[#This Row],[Datum]],Tabelle1[Betrag]),"")</f>
        <v/>
      </c>
      <c r="L3202" s="6" t="str">
        <f>IF(MOD(Tabelle1[[#This Row],[Datum]],7)=1,SUMIF(Tabelle1[Datum],"&lt;="&amp;Tabelle1[[#This Row],[Datum]],Tabelle1[Stunde]),"")</f>
        <v/>
      </c>
    </row>
    <row r="3203" spans="2:12" hidden="1">
      <c r="B3203">
        <f>IF(Tabelle1[[#This Row],[Datum]]&lt;1,"",YEAR(Tabelle1[[#This Row],[Datum]]))</f>
        <v>2033</v>
      </c>
      <c r="C3203">
        <f>IF(Tabelle1[[#This Row],[Datum]]&lt;1,"",MONTH(Tabelle1[[#This Row],[Datum]]))</f>
        <v>10</v>
      </c>
      <c r="D3203" t="str">
        <f>IF(Tabelle1[[#This Row],[Verdienst]]="","",_xlfn.ISOWEEKNUM(Tabelle1[[#This Row],[Datum]]))</f>
        <v/>
      </c>
      <c r="E3203" s="5">
        <v>48857</v>
      </c>
      <c r="F3203" s="4"/>
      <c r="G3203" s="4"/>
      <c r="I3203" s="6" t="str">
        <f>IF(Tabelle1[[#This Row],[Beginn]]&lt;1,"",IF(OR(Tabelle1[[#This Row],[Beginn]]="Urlaub",Tabelle1[[#This Row],[Beginn]]="Krank",Tabelle1[[#This Row],[Beginn]]="Feiertag"),8/24,Tabelle1[[#This Row],[Ende]]-Tabelle1[[#This Row],[Beginn]]-Tabelle1[[#This Row],[Pause]]))</f>
        <v/>
      </c>
      <c r="J3203" s="2" t="str">
        <f>IF(ISNUMBER(Tabelle1[[#This Row],[Stunde]]),IF(Tabelle1[[#This Row],[Stunde]]&gt;0,Tabelle1[[#This Row],[Stunde]]*$J$1*24,""),"")</f>
        <v/>
      </c>
      <c r="K3203" t="str">
        <f>IF(MOD(Tabelle1[[#This Row],[Datum]],7)=1,SUMIF(Tabelle1[Datum],"&lt;="&amp;Tabelle1[[#This Row],[Datum]],Tabelle1[Betrag]),"")</f>
        <v/>
      </c>
      <c r="L3203" s="6" t="str">
        <f>IF(MOD(Tabelle1[[#This Row],[Datum]],7)=1,SUMIF(Tabelle1[Datum],"&lt;="&amp;Tabelle1[[#This Row],[Datum]],Tabelle1[Stunde]),"")</f>
        <v/>
      </c>
    </row>
    <row r="3204" spans="2:12" hidden="1">
      <c r="B3204">
        <f>IF(Tabelle1[[#This Row],[Datum]]&lt;1,"",YEAR(Tabelle1[[#This Row],[Datum]]))</f>
        <v>2033</v>
      </c>
      <c r="C3204">
        <f>IF(Tabelle1[[#This Row],[Datum]]&lt;1,"",MONTH(Tabelle1[[#This Row],[Datum]]))</f>
        <v>10</v>
      </c>
      <c r="D3204" t="str">
        <f>IF(Tabelle1[[#This Row],[Verdienst]]="","",_xlfn.ISOWEEKNUM(Tabelle1[[#This Row],[Datum]]))</f>
        <v/>
      </c>
      <c r="E3204" s="5">
        <v>48858</v>
      </c>
      <c r="F3204" s="4"/>
      <c r="G3204" s="4"/>
      <c r="I3204" s="6" t="str">
        <f>IF(Tabelle1[[#This Row],[Beginn]]&lt;1,"",IF(OR(Tabelle1[[#This Row],[Beginn]]="Urlaub",Tabelle1[[#This Row],[Beginn]]="Krank",Tabelle1[[#This Row],[Beginn]]="Feiertag"),8/24,Tabelle1[[#This Row],[Ende]]-Tabelle1[[#This Row],[Beginn]]-Tabelle1[[#This Row],[Pause]]))</f>
        <v/>
      </c>
      <c r="J3204" s="2" t="str">
        <f>IF(ISNUMBER(Tabelle1[[#This Row],[Stunde]]),IF(Tabelle1[[#This Row],[Stunde]]&gt;0,Tabelle1[[#This Row],[Stunde]]*$J$1*24,""),"")</f>
        <v/>
      </c>
      <c r="K3204" t="str">
        <f>IF(MOD(Tabelle1[[#This Row],[Datum]],7)=1,SUMIF(Tabelle1[Datum],"&lt;="&amp;Tabelle1[[#This Row],[Datum]],Tabelle1[Betrag]),"")</f>
        <v/>
      </c>
      <c r="L3204" s="6" t="str">
        <f>IF(MOD(Tabelle1[[#This Row],[Datum]],7)=1,SUMIF(Tabelle1[Datum],"&lt;="&amp;Tabelle1[[#This Row],[Datum]],Tabelle1[Stunde]),"")</f>
        <v/>
      </c>
    </row>
    <row r="3205" spans="2:12" hidden="1">
      <c r="B3205">
        <f>IF(Tabelle1[[#This Row],[Datum]]&lt;1,"",YEAR(Tabelle1[[#This Row],[Datum]]))</f>
        <v>2033</v>
      </c>
      <c r="C3205">
        <f>IF(Tabelle1[[#This Row],[Datum]]&lt;1,"",MONTH(Tabelle1[[#This Row],[Datum]]))</f>
        <v>10</v>
      </c>
      <c r="D3205" t="str">
        <f>IF(Tabelle1[[#This Row],[Verdienst]]="","",_xlfn.ISOWEEKNUM(Tabelle1[[#This Row],[Datum]]))</f>
        <v/>
      </c>
      <c r="E3205" s="5">
        <v>48859</v>
      </c>
      <c r="F3205" s="4"/>
      <c r="G3205" s="4"/>
      <c r="I3205" s="6" t="str">
        <f>IF(Tabelle1[[#This Row],[Beginn]]&lt;1,"",IF(OR(Tabelle1[[#This Row],[Beginn]]="Urlaub",Tabelle1[[#This Row],[Beginn]]="Krank",Tabelle1[[#This Row],[Beginn]]="Feiertag"),8/24,Tabelle1[[#This Row],[Ende]]-Tabelle1[[#This Row],[Beginn]]-Tabelle1[[#This Row],[Pause]]))</f>
        <v/>
      </c>
      <c r="J3205" s="2" t="str">
        <f>IF(ISNUMBER(Tabelle1[[#This Row],[Stunde]]),IF(Tabelle1[[#This Row],[Stunde]]&gt;0,Tabelle1[[#This Row],[Stunde]]*$J$1*24,""),"")</f>
        <v/>
      </c>
      <c r="K3205" t="str">
        <f>IF(MOD(Tabelle1[[#This Row],[Datum]],7)=1,SUMIF(Tabelle1[Datum],"&lt;="&amp;Tabelle1[[#This Row],[Datum]],Tabelle1[Betrag]),"")</f>
        <v/>
      </c>
      <c r="L3205" s="6" t="str">
        <f>IF(MOD(Tabelle1[[#This Row],[Datum]],7)=1,SUMIF(Tabelle1[Datum],"&lt;="&amp;Tabelle1[[#This Row],[Datum]],Tabelle1[Stunde]),"")</f>
        <v/>
      </c>
    </row>
    <row r="3206" spans="2:12" hidden="1">
      <c r="B3206">
        <f>IF(Tabelle1[[#This Row],[Datum]]&lt;1,"",YEAR(Tabelle1[[#This Row],[Datum]]))</f>
        <v>2033</v>
      </c>
      <c r="C3206">
        <f>IF(Tabelle1[[#This Row],[Datum]]&lt;1,"",MONTH(Tabelle1[[#This Row],[Datum]]))</f>
        <v>10</v>
      </c>
      <c r="D3206" t="str">
        <f>IF(Tabelle1[[#This Row],[Verdienst]]="","",_xlfn.ISOWEEKNUM(Tabelle1[[#This Row],[Datum]]))</f>
        <v/>
      </c>
      <c r="E3206" s="5">
        <v>48860</v>
      </c>
      <c r="F3206" s="4"/>
      <c r="G3206" s="4"/>
      <c r="I3206" s="6" t="str">
        <f>IF(Tabelle1[[#This Row],[Beginn]]&lt;1,"",IF(OR(Tabelle1[[#This Row],[Beginn]]="Urlaub",Tabelle1[[#This Row],[Beginn]]="Krank",Tabelle1[[#This Row],[Beginn]]="Feiertag"),8/24,Tabelle1[[#This Row],[Ende]]-Tabelle1[[#This Row],[Beginn]]-Tabelle1[[#This Row],[Pause]]))</f>
        <v/>
      </c>
      <c r="J3206" s="2" t="str">
        <f>IF(ISNUMBER(Tabelle1[[#This Row],[Stunde]]),IF(Tabelle1[[#This Row],[Stunde]]&gt;0,Tabelle1[[#This Row],[Stunde]]*$J$1*24,""),"")</f>
        <v/>
      </c>
      <c r="K3206" t="str">
        <f>IF(MOD(Tabelle1[[#This Row],[Datum]],7)=1,SUMIF(Tabelle1[Datum],"&lt;="&amp;Tabelle1[[#This Row],[Datum]],Tabelle1[Betrag]),"")</f>
        <v/>
      </c>
      <c r="L3206" s="6" t="str">
        <f>IF(MOD(Tabelle1[[#This Row],[Datum]],7)=1,SUMIF(Tabelle1[Datum],"&lt;="&amp;Tabelle1[[#This Row],[Datum]],Tabelle1[Stunde]),"")</f>
        <v/>
      </c>
    </row>
    <row r="3207" spans="2:12" hidden="1">
      <c r="B3207">
        <f>IF(Tabelle1[[#This Row],[Datum]]&lt;1,"",YEAR(Tabelle1[[#This Row],[Datum]]))</f>
        <v>2033</v>
      </c>
      <c r="C3207">
        <f>IF(Tabelle1[[#This Row],[Datum]]&lt;1,"",MONTH(Tabelle1[[#This Row],[Datum]]))</f>
        <v>10</v>
      </c>
      <c r="D3207">
        <f>IF(Tabelle1[[#This Row],[Verdienst]]="","",_xlfn.ISOWEEKNUM(Tabelle1[[#This Row],[Datum]]))</f>
        <v>40</v>
      </c>
      <c r="E3207" s="5">
        <v>48861</v>
      </c>
      <c r="F3207" s="4"/>
      <c r="G3207" s="4"/>
      <c r="I3207" s="6" t="str">
        <f>IF(Tabelle1[[#This Row],[Beginn]]&lt;1,"",IF(OR(Tabelle1[[#This Row],[Beginn]]="Urlaub",Tabelle1[[#This Row],[Beginn]]="Krank",Tabelle1[[#This Row],[Beginn]]="Feiertag"),8/24,Tabelle1[[#This Row],[Ende]]-Tabelle1[[#This Row],[Beginn]]-Tabelle1[[#This Row],[Pause]]))</f>
        <v/>
      </c>
      <c r="J3207" s="2" t="str">
        <f>IF(ISNUMBER(Tabelle1[[#This Row],[Stunde]]),IF(Tabelle1[[#This Row],[Stunde]]&gt;0,Tabelle1[[#This Row],[Stunde]]*$J$1*24,""),"")</f>
        <v/>
      </c>
      <c r="K3207">
        <f>IF(MOD(Tabelle1[[#This Row],[Datum]],7)=1,SUMIF(Tabelle1[Datum],"&lt;="&amp;Tabelle1[[#This Row],[Datum]],Tabelle1[Betrag]),"")</f>
        <v>506.55999999999995</v>
      </c>
      <c r="L3207" s="6">
        <f>IF(MOD(Tabelle1[[#This Row],[Datum]],7)=1,SUMIF(Tabelle1[Datum],"&lt;="&amp;Tabelle1[[#This Row],[Datum]],Tabelle1[Stunde]),"")</f>
        <v>1.3333333333333333</v>
      </c>
    </row>
    <row r="3208" spans="2:12" hidden="1">
      <c r="B3208">
        <f>IF(Tabelle1[[#This Row],[Datum]]&lt;1,"",YEAR(Tabelle1[[#This Row],[Datum]]))</f>
        <v>2033</v>
      </c>
      <c r="C3208">
        <f>IF(Tabelle1[[#This Row],[Datum]]&lt;1,"",MONTH(Tabelle1[[#This Row],[Datum]]))</f>
        <v>10</v>
      </c>
      <c r="D3208" t="str">
        <f>IF(Tabelle1[[#This Row],[Verdienst]]="","",_xlfn.ISOWEEKNUM(Tabelle1[[#This Row],[Datum]]))</f>
        <v/>
      </c>
      <c r="E3208" s="5">
        <v>48862</v>
      </c>
      <c r="F3208" s="4"/>
      <c r="G3208" s="4"/>
      <c r="I3208" s="6" t="str">
        <f>IF(Tabelle1[[#This Row],[Beginn]]&lt;1,"",IF(OR(Tabelle1[[#This Row],[Beginn]]="Urlaub",Tabelle1[[#This Row],[Beginn]]="Krank",Tabelle1[[#This Row],[Beginn]]="Feiertag"),8/24,Tabelle1[[#This Row],[Ende]]-Tabelle1[[#This Row],[Beginn]]-Tabelle1[[#This Row],[Pause]]))</f>
        <v/>
      </c>
      <c r="J3208" s="2" t="str">
        <f>IF(ISNUMBER(Tabelle1[[#This Row],[Stunde]]),IF(Tabelle1[[#This Row],[Stunde]]&gt;0,Tabelle1[[#This Row],[Stunde]]*$J$1*24,""),"")</f>
        <v/>
      </c>
      <c r="K3208" t="str">
        <f>IF(MOD(Tabelle1[[#This Row],[Datum]],7)=1,SUMIF(Tabelle1[Datum],"&lt;="&amp;Tabelle1[[#This Row],[Datum]],Tabelle1[Betrag]),"")</f>
        <v/>
      </c>
      <c r="L3208" s="6" t="str">
        <f>IF(MOD(Tabelle1[[#This Row],[Datum]],7)=1,SUMIF(Tabelle1[Datum],"&lt;="&amp;Tabelle1[[#This Row],[Datum]],Tabelle1[Stunde]),"")</f>
        <v/>
      </c>
    </row>
    <row r="3209" spans="2:12" hidden="1">
      <c r="B3209">
        <f>IF(Tabelle1[[#This Row],[Datum]]&lt;1,"",YEAR(Tabelle1[[#This Row],[Datum]]))</f>
        <v>2033</v>
      </c>
      <c r="C3209">
        <f>IF(Tabelle1[[#This Row],[Datum]]&lt;1,"",MONTH(Tabelle1[[#This Row],[Datum]]))</f>
        <v>10</v>
      </c>
      <c r="D3209" t="str">
        <f>IF(Tabelle1[[#This Row],[Verdienst]]="","",_xlfn.ISOWEEKNUM(Tabelle1[[#This Row],[Datum]]))</f>
        <v/>
      </c>
      <c r="E3209" s="5">
        <v>48863</v>
      </c>
      <c r="F3209" s="4"/>
      <c r="G3209" s="4"/>
      <c r="I3209" s="6" t="str">
        <f>IF(Tabelle1[[#This Row],[Beginn]]&lt;1,"",IF(OR(Tabelle1[[#This Row],[Beginn]]="Urlaub",Tabelle1[[#This Row],[Beginn]]="Krank",Tabelle1[[#This Row],[Beginn]]="Feiertag"),8/24,Tabelle1[[#This Row],[Ende]]-Tabelle1[[#This Row],[Beginn]]-Tabelle1[[#This Row],[Pause]]))</f>
        <v/>
      </c>
      <c r="J3209" s="2" t="str">
        <f>IF(ISNUMBER(Tabelle1[[#This Row],[Stunde]]),IF(Tabelle1[[#This Row],[Stunde]]&gt;0,Tabelle1[[#This Row],[Stunde]]*$J$1*24,""),"")</f>
        <v/>
      </c>
      <c r="K3209" t="str">
        <f>IF(MOD(Tabelle1[[#This Row],[Datum]],7)=1,SUMIF(Tabelle1[Datum],"&lt;="&amp;Tabelle1[[#This Row],[Datum]],Tabelle1[Betrag]),"")</f>
        <v/>
      </c>
      <c r="L3209" s="6" t="str">
        <f>IF(MOD(Tabelle1[[#This Row],[Datum]],7)=1,SUMIF(Tabelle1[Datum],"&lt;="&amp;Tabelle1[[#This Row],[Datum]],Tabelle1[Stunde]),"")</f>
        <v/>
      </c>
    </row>
    <row r="3210" spans="2:12" hidden="1">
      <c r="B3210">
        <f>IF(Tabelle1[[#This Row],[Datum]]&lt;1,"",YEAR(Tabelle1[[#This Row],[Datum]]))</f>
        <v>2033</v>
      </c>
      <c r="C3210">
        <f>IF(Tabelle1[[#This Row],[Datum]]&lt;1,"",MONTH(Tabelle1[[#This Row],[Datum]]))</f>
        <v>10</v>
      </c>
      <c r="D3210" t="str">
        <f>IF(Tabelle1[[#This Row],[Verdienst]]="","",_xlfn.ISOWEEKNUM(Tabelle1[[#This Row],[Datum]]))</f>
        <v/>
      </c>
      <c r="E3210" s="5">
        <v>48864</v>
      </c>
      <c r="F3210" s="4"/>
      <c r="G3210" s="4"/>
      <c r="I3210" s="6" t="str">
        <f>IF(Tabelle1[[#This Row],[Beginn]]&lt;1,"",IF(OR(Tabelle1[[#This Row],[Beginn]]="Urlaub",Tabelle1[[#This Row],[Beginn]]="Krank",Tabelle1[[#This Row],[Beginn]]="Feiertag"),8/24,Tabelle1[[#This Row],[Ende]]-Tabelle1[[#This Row],[Beginn]]-Tabelle1[[#This Row],[Pause]]))</f>
        <v/>
      </c>
      <c r="J3210" s="2" t="str">
        <f>IF(ISNUMBER(Tabelle1[[#This Row],[Stunde]]),IF(Tabelle1[[#This Row],[Stunde]]&gt;0,Tabelle1[[#This Row],[Stunde]]*$J$1*24,""),"")</f>
        <v/>
      </c>
      <c r="K3210" t="str">
        <f>IF(MOD(Tabelle1[[#This Row],[Datum]],7)=1,SUMIF(Tabelle1[Datum],"&lt;="&amp;Tabelle1[[#This Row],[Datum]],Tabelle1[Betrag]),"")</f>
        <v/>
      </c>
      <c r="L3210" s="6" t="str">
        <f>IF(MOD(Tabelle1[[#This Row],[Datum]],7)=1,SUMIF(Tabelle1[Datum],"&lt;="&amp;Tabelle1[[#This Row],[Datum]],Tabelle1[Stunde]),"")</f>
        <v/>
      </c>
    </row>
    <row r="3211" spans="2:12" hidden="1">
      <c r="B3211">
        <f>IF(Tabelle1[[#This Row],[Datum]]&lt;1,"",YEAR(Tabelle1[[#This Row],[Datum]]))</f>
        <v>2033</v>
      </c>
      <c r="C3211">
        <f>IF(Tabelle1[[#This Row],[Datum]]&lt;1,"",MONTH(Tabelle1[[#This Row],[Datum]]))</f>
        <v>10</v>
      </c>
      <c r="D3211" t="str">
        <f>IF(Tabelle1[[#This Row],[Verdienst]]="","",_xlfn.ISOWEEKNUM(Tabelle1[[#This Row],[Datum]]))</f>
        <v/>
      </c>
      <c r="E3211" s="5">
        <v>48865</v>
      </c>
      <c r="F3211" s="4"/>
      <c r="G3211" s="4"/>
      <c r="I3211" s="6" t="str">
        <f>IF(Tabelle1[[#This Row],[Beginn]]&lt;1,"",IF(OR(Tabelle1[[#This Row],[Beginn]]="Urlaub",Tabelle1[[#This Row],[Beginn]]="Krank",Tabelle1[[#This Row],[Beginn]]="Feiertag"),8/24,Tabelle1[[#This Row],[Ende]]-Tabelle1[[#This Row],[Beginn]]-Tabelle1[[#This Row],[Pause]]))</f>
        <v/>
      </c>
      <c r="J3211" s="2" t="str">
        <f>IF(ISNUMBER(Tabelle1[[#This Row],[Stunde]]),IF(Tabelle1[[#This Row],[Stunde]]&gt;0,Tabelle1[[#This Row],[Stunde]]*$J$1*24,""),"")</f>
        <v/>
      </c>
      <c r="K3211" t="str">
        <f>IF(MOD(Tabelle1[[#This Row],[Datum]],7)=1,SUMIF(Tabelle1[Datum],"&lt;="&amp;Tabelle1[[#This Row],[Datum]],Tabelle1[Betrag]),"")</f>
        <v/>
      </c>
      <c r="L3211" s="6" t="str">
        <f>IF(MOD(Tabelle1[[#This Row],[Datum]],7)=1,SUMIF(Tabelle1[Datum],"&lt;="&amp;Tabelle1[[#This Row],[Datum]],Tabelle1[Stunde]),"")</f>
        <v/>
      </c>
    </row>
    <row r="3212" spans="2:12" hidden="1">
      <c r="B3212">
        <f>IF(Tabelle1[[#This Row],[Datum]]&lt;1,"",YEAR(Tabelle1[[#This Row],[Datum]]))</f>
        <v>2033</v>
      </c>
      <c r="C3212">
        <f>IF(Tabelle1[[#This Row],[Datum]]&lt;1,"",MONTH(Tabelle1[[#This Row],[Datum]]))</f>
        <v>10</v>
      </c>
      <c r="D3212" t="str">
        <f>IF(Tabelle1[[#This Row],[Verdienst]]="","",_xlfn.ISOWEEKNUM(Tabelle1[[#This Row],[Datum]]))</f>
        <v/>
      </c>
      <c r="E3212" s="5">
        <v>48866</v>
      </c>
      <c r="F3212" s="4"/>
      <c r="G3212" s="4"/>
      <c r="I3212" s="6" t="str">
        <f>IF(Tabelle1[[#This Row],[Beginn]]&lt;1,"",IF(OR(Tabelle1[[#This Row],[Beginn]]="Urlaub",Tabelle1[[#This Row],[Beginn]]="Krank",Tabelle1[[#This Row],[Beginn]]="Feiertag"),8/24,Tabelle1[[#This Row],[Ende]]-Tabelle1[[#This Row],[Beginn]]-Tabelle1[[#This Row],[Pause]]))</f>
        <v/>
      </c>
      <c r="J3212" s="2" t="str">
        <f>IF(ISNUMBER(Tabelle1[[#This Row],[Stunde]]),IF(Tabelle1[[#This Row],[Stunde]]&gt;0,Tabelle1[[#This Row],[Stunde]]*$J$1*24,""),"")</f>
        <v/>
      </c>
      <c r="K3212" t="str">
        <f>IF(MOD(Tabelle1[[#This Row],[Datum]],7)=1,SUMIF(Tabelle1[Datum],"&lt;="&amp;Tabelle1[[#This Row],[Datum]],Tabelle1[Betrag]),"")</f>
        <v/>
      </c>
      <c r="L3212" s="6" t="str">
        <f>IF(MOD(Tabelle1[[#This Row],[Datum]],7)=1,SUMIF(Tabelle1[Datum],"&lt;="&amp;Tabelle1[[#This Row],[Datum]],Tabelle1[Stunde]),"")</f>
        <v/>
      </c>
    </row>
    <row r="3213" spans="2:12" hidden="1">
      <c r="B3213">
        <f>IF(Tabelle1[[#This Row],[Datum]]&lt;1,"",YEAR(Tabelle1[[#This Row],[Datum]]))</f>
        <v>2033</v>
      </c>
      <c r="C3213">
        <f>IF(Tabelle1[[#This Row],[Datum]]&lt;1,"",MONTH(Tabelle1[[#This Row],[Datum]]))</f>
        <v>10</v>
      </c>
      <c r="D3213" t="str">
        <f>IF(Tabelle1[[#This Row],[Verdienst]]="","",_xlfn.ISOWEEKNUM(Tabelle1[[#This Row],[Datum]]))</f>
        <v/>
      </c>
      <c r="E3213" s="5">
        <v>48867</v>
      </c>
      <c r="F3213" s="4"/>
      <c r="G3213" s="4"/>
      <c r="I3213" s="6" t="str">
        <f>IF(Tabelle1[[#This Row],[Beginn]]&lt;1,"",IF(OR(Tabelle1[[#This Row],[Beginn]]="Urlaub",Tabelle1[[#This Row],[Beginn]]="Krank",Tabelle1[[#This Row],[Beginn]]="Feiertag"),8/24,Tabelle1[[#This Row],[Ende]]-Tabelle1[[#This Row],[Beginn]]-Tabelle1[[#This Row],[Pause]]))</f>
        <v/>
      </c>
      <c r="J3213" s="2" t="str">
        <f>IF(ISNUMBER(Tabelle1[[#This Row],[Stunde]]),IF(Tabelle1[[#This Row],[Stunde]]&gt;0,Tabelle1[[#This Row],[Stunde]]*$J$1*24,""),"")</f>
        <v/>
      </c>
      <c r="K3213" t="str">
        <f>IF(MOD(Tabelle1[[#This Row],[Datum]],7)=1,SUMIF(Tabelle1[Datum],"&lt;="&amp;Tabelle1[[#This Row],[Datum]],Tabelle1[Betrag]),"")</f>
        <v/>
      </c>
      <c r="L3213" s="6" t="str">
        <f>IF(MOD(Tabelle1[[#This Row],[Datum]],7)=1,SUMIF(Tabelle1[Datum],"&lt;="&amp;Tabelle1[[#This Row],[Datum]],Tabelle1[Stunde]),"")</f>
        <v/>
      </c>
    </row>
    <row r="3214" spans="2:12" hidden="1">
      <c r="B3214">
        <f>IF(Tabelle1[[#This Row],[Datum]]&lt;1,"",YEAR(Tabelle1[[#This Row],[Datum]]))</f>
        <v>2033</v>
      </c>
      <c r="C3214">
        <f>IF(Tabelle1[[#This Row],[Datum]]&lt;1,"",MONTH(Tabelle1[[#This Row],[Datum]]))</f>
        <v>10</v>
      </c>
      <c r="D3214">
        <f>IF(Tabelle1[[#This Row],[Verdienst]]="","",_xlfn.ISOWEEKNUM(Tabelle1[[#This Row],[Datum]]))</f>
        <v>41</v>
      </c>
      <c r="E3214" s="5">
        <v>48868</v>
      </c>
      <c r="F3214" s="4"/>
      <c r="G3214" s="4"/>
      <c r="I3214" s="6" t="str">
        <f>IF(Tabelle1[[#This Row],[Beginn]]&lt;1,"",IF(OR(Tabelle1[[#This Row],[Beginn]]="Urlaub",Tabelle1[[#This Row],[Beginn]]="Krank",Tabelle1[[#This Row],[Beginn]]="Feiertag"),8/24,Tabelle1[[#This Row],[Ende]]-Tabelle1[[#This Row],[Beginn]]-Tabelle1[[#This Row],[Pause]]))</f>
        <v/>
      </c>
      <c r="J3214" s="2" t="str">
        <f>IF(ISNUMBER(Tabelle1[[#This Row],[Stunde]]),IF(Tabelle1[[#This Row],[Stunde]]&gt;0,Tabelle1[[#This Row],[Stunde]]*$J$1*24,""),"")</f>
        <v/>
      </c>
      <c r="K3214">
        <f>IF(MOD(Tabelle1[[#This Row],[Datum]],7)=1,SUMIF(Tabelle1[Datum],"&lt;="&amp;Tabelle1[[#This Row],[Datum]],Tabelle1[Betrag]),"")</f>
        <v>506.55999999999995</v>
      </c>
      <c r="L3214" s="6">
        <f>IF(MOD(Tabelle1[[#This Row],[Datum]],7)=1,SUMIF(Tabelle1[Datum],"&lt;="&amp;Tabelle1[[#This Row],[Datum]],Tabelle1[Stunde]),"")</f>
        <v>1.3333333333333333</v>
      </c>
    </row>
    <row r="3215" spans="2:12" hidden="1">
      <c r="B3215">
        <f>IF(Tabelle1[[#This Row],[Datum]]&lt;1,"",YEAR(Tabelle1[[#This Row],[Datum]]))</f>
        <v>2033</v>
      </c>
      <c r="C3215">
        <f>IF(Tabelle1[[#This Row],[Datum]]&lt;1,"",MONTH(Tabelle1[[#This Row],[Datum]]))</f>
        <v>10</v>
      </c>
      <c r="D3215" t="str">
        <f>IF(Tabelle1[[#This Row],[Verdienst]]="","",_xlfn.ISOWEEKNUM(Tabelle1[[#This Row],[Datum]]))</f>
        <v/>
      </c>
      <c r="E3215" s="5">
        <v>48869</v>
      </c>
      <c r="F3215" s="4"/>
      <c r="G3215" s="4"/>
      <c r="I3215" s="6" t="str">
        <f>IF(Tabelle1[[#This Row],[Beginn]]&lt;1,"",IF(OR(Tabelle1[[#This Row],[Beginn]]="Urlaub",Tabelle1[[#This Row],[Beginn]]="Krank",Tabelle1[[#This Row],[Beginn]]="Feiertag"),8/24,Tabelle1[[#This Row],[Ende]]-Tabelle1[[#This Row],[Beginn]]-Tabelle1[[#This Row],[Pause]]))</f>
        <v/>
      </c>
      <c r="J3215" s="2" t="str">
        <f>IF(ISNUMBER(Tabelle1[[#This Row],[Stunde]]),IF(Tabelle1[[#This Row],[Stunde]]&gt;0,Tabelle1[[#This Row],[Stunde]]*$J$1*24,""),"")</f>
        <v/>
      </c>
      <c r="K3215" t="str">
        <f>IF(MOD(Tabelle1[[#This Row],[Datum]],7)=1,SUMIF(Tabelle1[Datum],"&lt;="&amp;Tabelle1[[#This Row],[Datum]],Tabelle1[Betrag]),"")</f>
        <v/>
      </c>
      <c r="L3215" s="6" t="str">
        <f>IF(MOD(Tabelle1[[#This Row],[Datum]],7)=1,SUMIF(Tabelle1[Datum],"&lt;="&amp;Tabelle1[[#This Row],[Datum]],Tabelle1[Stunde]),"")</f>
        <v/>
      </c>
    </row>
    <row r="3216" spans="2:12" hidden="1">
      <c r="B3216">
        <f>IF(Tabelle1[[#This Row],[Datum]]&lt;1,"",YEAR(Tabelle1[[#This Row],[Datum]]))</f>
        <v>2033</v>
      </c>
      <c r="C3216">
        <f>IF(Tabelle1[[#This Row],[Datum]]&lt;1,"",MONTH(Tabelle1[[#This Row],[Datum]]))</f>
        <v>10</v>
      </c>
      <c r="D3216" t="str">
        <f>IF(Tabelle1[[#This Row],[Verdienst]]="","",_xlfn.ISOWEEKNUM(Tabelle1[[#This Row],[Datum]]))</f>
        <v/>
      </c>
      <c r="E3216" s="5">
        <v>48870</v>
      </c>
      <c r="F3216" s="4"/>
      <c r="G3216" s="4"/>
      <c r="I3216" s="6" t="str">
        <f>IF(Tabelle1[[#This Row],[Beginn]]&lt;1,"",IF(OR(Tabelle1[[#This Row],[Beginn]]="Urlaub",Tabelle1[[#This Row],[Beginn]]="Krank",Tabelle1[[#This Row],[Beginn]]="Feiertag"),8/24,Tabelle1[[#This Row],[Ende]]-Tabelle1[[#This Row],[Beginn]]-Tabelle1[[#This Row],[Pause]]))</f>
        <v/>
      </c>
      <c r="J3216" s="2" t="str">
        <f>IF(ISNUMBER(Tabelle1[[#This Row],[Stunde]]),IF(Tabelle1[[#This Row],[Stunde]]&gt;0,Tabelle1[[#This Row],[Stunde]]*$J$1*24,""),"")</f>
        <v/>
      </c>
      <c r="K3216" t="str">
        <f>IF(MOD(Tabelle1[[#This Row],[Datum]],7)=1,SUMIF(Tabelle1[Datum],"&lt;="&amp;Tabelle1[[#This Row],[Datum]],Tabelle1[Betrag]),"")</f>
        <v/>
      </c>
      <c r="L3216" s="6" t="str">
        <f>IF(MOD(Tabelle1[[#This Row],[Datum]],7)=1,SUMIF(Tabelle1[Datum],"&lt;="&amp;Tabelle1[[#This Row],[Datum]],Tabelle1[Stunde]),"")</f>
        <v/>
      </c>
    </row>
    <row r="3217" spans="2:12" hidden="1">
      <c r="B3217">
        <f>IF(Tabelle1[[#This Row],[Datum]]&lt;1,"",YEAR(Tabelle1[[#This Row],[Datum]]))</f>
        <v>2033</v>
      </c>
      <c r="C3217">
        <f>IF(Tabelle1[[#This Row],[Datum]]&lt;1,"",MONTH(Tabelle1[[#This Row],[Datum]]))</f>
        <v>10</v>
      </c>
      <c r="D3217" t="str">
        <f>IF(Tabelle1[[#This Row],[Verdienst]]="","",_xlfn.ISOWEEKNUM(Tabelle1[[#This Row],[Datum]]))</f>
        <v/>
      </c>
      <c r="E3217" s="5">
        <v>48871</v>
      </c>
      <c r="F3217" s="4"/>
      <c r="G3217" s="4"/>
      <c r="I3217" s="6" t="str">
        <f>IF(Tabelle1[[#This Row],[Beginn]]&lt;1,"",IF(OR(Tabelle1[[#This Row],[Beginn]]="Urlaub",Tabelle1[[#This Row],[Beginn]]="Krank",Tabelle1[[#This Row],[Beginn]]="Feiertag"),8/24,Tabelle1[[#This Row],[Ende]]-Tabelle1[[#This Row],[Beginn]]-Tabelle1[[#This Row],[Pause]]))</f>
        <v/>
      </c>
      <c r="J3217" s="2" t="str">
        <f>IF(ISNUMBER(Tabelle1[[#This Row],[Stunde]]),IF(Tabelle1[[#This Row],[Stunde]]&gt;0,Tabelle1[[#This Row],[Stunde]]*$J$1*24,""),"")</f>
        <v/>
      </c>
      <c r="K3217" t="str">
        <f>IF(MOD(Tabelle1[[#This Row],[Datum]],7)=1,SUMIF(Tabelle1[Datum],"&lt;="&amp;Tabelle1[[#This Row],[Datum]],Tabelle1[Betrag]),"")</f>
        <v/>
      </c>
      <c r="L3217" s="6" t="str">
        <f>IF(MOD(Tabelle1[[#This Row],[Datum]],7)=1,SUMIF(Tabelle1[Datum],"&lt;="&amp;Tabelle1[[#This Row],[Datum]],Tabelle1[Stunde]),"")</f>
        <v/>
      </c>
    </row>
    <row r="3218" spans="2:12" hidden="1">
      <c r="B3218">
        <f>IF(Tabelle1[[#This Row],[Datum]]&lt;1,"",YEAR(Tabelle1[[#This Row],[Datum]]))</f>
        <v>2033</v>
      </c>
      <c r="C3218">
        <f>IF(Tabelle1[[#This Row],[Datum]]&lt;1,"",MONTH(Tabelle1[[#This Row],[Datum]]))</f>
        <v>10</v>
      </c>
      <c r="D3218" t="str">
        <f>IF(Tabelle1[[#This Row],[Verdienst]]="","",_xlfn.ISOWEEKNUM(Tabelle1[[#This Row],[Datum]]))</f>
        <v/>
      </c>
      <c r="E3218" s="5">
        <v>48872</v>
      </c>
      <c r="F3218" s="4"/>
      <c r="G3218" s="4"/>
      <c r="I3218" s="6" t="str">
        <f>IF(Tabelle1[[#This Row],[Beginn]]&lt;1,"",IF(OR(Tabelle1[[#This Row],[Beginn]]="Urlaub",Tabelle1[[#This Row],[Beginn]]="Krank",Tabelle1[[#This Row],[Beginn]]="Feiertag"),8/24,Tabelle1[[#This Row],[Ende]]-Tabelle1[[#This Row],[Beginn]]-Tabelle1[[#This Row],[Pause]]))</f>
        <v/>
      </c>
      <c r="J3218" s="2" t="str">
        <f>IF(ISNUMBER(Tabelle1[[#This Row],[Stunde]]),IF(Tabelle1[[#This Row],[Stunde]]&gt;0,Tabelle1[[#This Row],[Stunde]]*$J$1*24,""),"")</f>
        <v/>
      </c>
      <c r="K3218" t="str">
        <f>IF(MOD(Tabelle1[[#This Row],[Datum]],7)=1,SUMIF(Tabelle1[Datum],"&lt;="&amp;Tabelle1[[#This Row],[Datum]],Tabelle1[Betrag]),"")</f>
        <v/>
      </c>
      <c r="L3218" s="6" t="str">
        <f>IF(MOD(Tabelle1[[#This Row],[Datum]],7)=1,SUMIF(Tabelle1[Datum],"&lt;="&amp;Tabelle1[[#This Row],[Datum]],Tabelle1[Stunde]),"")</f>
        <v/>
      </c>
    </row>
    <row r="3219" spans="2:12" hidden="1">
      <c r="B3219">
        <f>IF(Tabelle1[[#This Row],[Datum]]&lt;1,"",YEAR(Tabelle1[[#This Row],[Datum]]))</f>
        <v>2033</v>
      </c>
      <c r="C3219">
        <f>IF(Tabelle1[[#This Row],[Datum]]&lt;1,"",MONTH(Tabelle1[[#This Row],[Datum]]))</f>
        <v>10</v>
      </c>
      <c r="D3219" t="str">
        <f>IF(Tabelle1[[#This Row],[Verdienst]]="","",_xlfn.ISOWEEKNUM(Tabelle1[[#This Row],[Datum]]))</f>
        <v/>
      </c>
      <c r="E3219" s="5">
        <v>48873</v>
      </c>
      <c r="F3219" s="4"/>
      <c r="G3219" s="4"/>
      <c r="I3219" s="6" t="str">
        <f>IF(Tabelle1[[#This Row],[Beginn]]&lt;1,"",IF(OR(Tabelle1[[#This Row],[Beginn]]="Urlaub",Tabelle1[[#This Row],[Beginn]]="Krank",Tabelle1[[#This Row],[Beginn]]="Feiertag"),8/24,Tabelle1[[#This Row],[Ende]]-Tabelle1[[#This Row],[Beginn]]-Tabelle1[[#This Row],[Pause]]))</f>
        <v/>
      </c>
      <c r="J3219" s="2" t="str">
        <f>IF(ISNUMBER(Tabelle1[[#This Row],[Stunde]]),IF(Tabelle1[[#This Row],[Stunde]]&gt;0,Tabelle1[[#This Row],[Stunde]]*$J$1*24,""),"")</f>
        <v/>
      </c>
      <c r="K3219" t="str">
        <f>IF(MOD(Tabelle1[[#This Row],[Datum]],7)=1,SUMIF(Tabelle1[Datum],"&lt;="&amp;Tabelle1[[#This Row],[Datum]],Tabelle1[Betrag]),"")</f>
        <v/>
      </c>
      <c r="L3219" s="6" t="str">
        <f>IF(MOD(Tabelle1[[#This Row],[Datum]],7)=1,SUMIF(Tabelle1[Datum],"&lt;="&amp;Tabelle1[[#This Row],[Datum]],Tabelle1[Stunde]),"")</f>
        <v/>
      </c>
    </row>
    <row r="3220" spans="2:12" hidden="1">
      <c r="B3220">
        <f>IF(Tabelle1[[#This Row],[Datum]]&lt;1,"",YEAR(Tabelle1[[#This Row],[Datum]]))</f>
        <v>2033</v>
      </c>
      <c r="C3220">
        <f>IF(Tabelle1[[#This Row],[Datum]]&lt;1,"",MONTH(Tabelle1[[#This Row],[Datum]]))</f>
        <v>10</v>
      </c>
      <c r="D3220" t="str">
        <f>IF(Tabelle1[[#This Row],[Verdienst]]="","",_xlfn.ISOWEEKNUM(Tabelle1[[#This Row],[Datum]]))</f>
        <v/>
      </c>
      <c r="E3220" s="5">
        <v>48874</v>
      </c>
      <c r="F3220" s="4"/>
      <c r="G3220" s="4"/>
      <c r="I3220" s="6" t="str">
        <f>IF(Tabelle1[[#This Row],[Beginn]]&lt;1,"",IF(OR(Tabelle1[[#This Row],[Beginn]]="Urlaub",Tabelle1[[#This Row],[Beginn]]="Krank",Tabelle1[[#This Row],[Beginn]]="Feiertag"),8/24,Tabelle1[[#This Row],[Ende]]-Tabelle1[[#This Row],[Beginn]]-Tabelle1[[#This Row],[Pause]]))</f>
        <v/>
      </c>
      <c r="J3220" s="2" t="str">
        <f>IF(ISNUMBER(Tabelle1[[#This Row],[Stunde]]),IF(Tabelle1[[#This Row],[Stunde]]&gt;0,Tabelle1[[#This Row],[Stunde]]*$J$1*24,""),"")</f>
        <v/>
      </c>
      <c r="K3220" t="str">
        <f>IF(MOD(Tabelle1[[#This Row],[Datum]],7)=1,SUMIF(Tabelle1[Datum],"&lt;="&amp;Tabelle1[[#This Row],[Datum]],Tabelle1[Betrag]),"")</f>
        <v/>
      </c>
      <c r="L3220" s="6" t="str">
        <f>IF(MOD(Tabelle1[[#This Row],[Datum]],7)=1,SUMIF(Tabelle1[Datum],"&lt;="&amp;Tabelle1[[#This Row],[Datum]],Tabelle1[Stunde]),"")</f>
        <v/>
      </c>
    </row>
    <row r="3221" spans="2:12" hidden="1">
      <c r="B3221">
        <f>IF(Tabelle1[[#This Row],[Datum]]&lt;1,"",YEAR(Tabelle1[[#This Row],[Datum]]))</f>
        <v>2033</v>
      </c>
      <c r="C3221">
        <f>IF(Tabelle1[[#This Row],[Datum]]&lt;1,"",MONTH(Tabelle1[[#This Row],[Datum]]))</f>
        <v>10</v>
      </c>
      <c r="D3221">
        <f>IF(Tabelle1[[#This Row],[Verdienst]]="","",_xlfn.ISOWEEKNUM(Tabelle1[[#This Row],[Datum]]))</f>
        <v>42</v>
      </c>
      <c r="E3221" s="5">
        <v>48875</v>
      </c>
      <c r="F3221" s="4"/>
      <c r="G3221" s="4"/>
      <c r="I3221" s="6" t="str">
        <f>IF(Tabelle1[[#This Row],[Beginn]]&lt;1,"",IF(OR(Tabelle1[[#This Row],[Beginn]]="Urlaub",Tabelle1[[#This Row],[Beginn]]="Krank",Tabelle1[[#This Row],[Beginn]]="Feiertag"),8/24,Tabelle1[[#This Row],[Ende]]-Tabelle1[[#This Row],[Beginn]]-Tabelle1[[#This Row],[Pause]]))</f>
        <v/>
      </c>
      <c r="J3221" s="2" t="str">
        <f>IF(ISNUMBER(Tabelle1[[#This Row],[Stunde]]),IF(Tabelle1[[#This Row],[Stunde]]&gt;0,Tabelle1[[#This Row],[Stunde]]*$J$1*24,""),"")</f>
        <v/>
      </c>
      <c r="K3221">
        <f>IF(MOD(Tabelle1[[#This Row],[Datum]],7)=1,SUMIF(Tabelle1[Datum],"&lt;="&amp;Tabelle1[[#This Row],[Datum]],Tabelle1[Betrag]),"")</f>
        <v>506.55999999999995</v>
      </c>
      <c r="L3221" s="6">
        <f>IF(MOD(Tabelle1[[#This Row],[Datum]],7)=1,SUMIF(Tabelle1[Datum],"&lt;="&amp;Tabelle1[[#This Row],[Datum]],Tabelle1[Stunde]),"")</f>
        <v>1.3333333333333333</v>
      </c>
    </row>
    <row r="3222" spans="2:12" hidden="1">
      <c r="B3222">
        <f>IF(Tabelle1[[#This Row],[Datum]]&lt;1,"",YEAR(Tabelle1[[#This Row],[Datum]]))</f>
        <v>2033</v>
      </c>
      <c r="C3222">
        <f>IF(Tabelle1[[#This Row],[Datum]]&lt;1,"",MONTH(Tabelle1[[#This Row],[Datum]]))</f>
        <v>10</v>
      </c>
      <c r="D3222" t="str">
        <f>IF(Tabelle1[[#This Row],[Verdienst]]="","",_xlfn.ISOWEEKNUM(Tabelle1[[#This Row],[Datum]]))</f>
        <v/>
      </c>
      <c r="E3222" s="5">
        <v>48876</v>
      </c>
      <c r="F3222" s="4"/>
      <c r="G3222" s="4"/>
      <c r="I3222" s="6" t="str">
        <f>IF(Tabelle1[[#This Row],[Beginn]]&lt;1,"",IF(OR(Tabelle1[[#This Row],[Beginn]]="Urlaub",Tabelle1[[#This Row],[Beginn]]="Krank",Tabelle1[[#This Row],[Beginn]]="Feiertag"),8/24,Tabelle1[[#This Row],[Ende]]-Tabelle1[[#This Row],[Beginn]]-Tabelle1[[#This Row],[Pause]]))</f>
        <v/>
      </c>
      <c r="J3222" s="2" t="str">
        <f>IF(ISNUMBER(Tabelle1[[#This Row],[Stunde]]),IF(Tabelle1[[#This Row],[Stunde]]&gt;0,Tabelle1[[#This Row],[Stunde]]*$J$1*24,""),"")</f>
        <v/>
      </c>
      <c r="K3222" t="str">
        <f>IF(MOD(Tabelle1[[#This Row],[Datum]],7)=1,SUMIF(Tabelle1[Datum],"&lt;="&amp;Tabelle1[[#This Row],[Datum]],Tabelle1[Betrag]),"")</f>
        <v/>
      </c>
      <c r="L3222" s="6" t="str">
        <f>IF(MOD(Tabelle1[[#This Row],[Datum]],7)=1,SUMIF(Tabelle1[Datum],"&lt;="&amp;Tabelle1[[#This Row],[Datum]],Tabelle1[Stunde]),"")</f>
        <v/>
      </c>
    </row>
    <row r="3223" spans="2:12" hidden="1">
      <c r="B3223">
        <f>IF(Tabelle1[[#This Row],[Datum]]&lt;1,"",YEAR(Tabelle1[[#This Row],[Datum]]))</f>
        <v>2033</v>
      </c>
      <c r="C3223">
        <f>IF(Tabelle1[[#This Row],[Datum]]&lt;1,"",MONTH(Tabelle1[[#This Row],[Datum]]))</f>
        <v>10</v>
      </c>
      <c r="D3223" t="str">
        <f>IF(Tabelle1[[#This Row],[Verdienst]]="","",_xlfn.ISOWEEKNUM(Tabelle1[[#This Row],[Datum]]))</f>
        <v/>
      </c>
      <c r="E3223" s="5">
        <v>48877</v>
      </c>
      <c r="F3223" s="4"/>
      <c r="G3223" s="4"/>
      <c r="I3223" s="6" t="str">
        <f>IF(Tabelle1[[#This Row],[Beginn]]&lt;1,"",IF(OR(Tabelle1[[#This Row],[Beginn]]="Urlaub",Tabelle1[[#This Row],[Beginn]]="Krank",Tabelle1[[#This Row],[Beginn]]="Feiertag"),8/24,Tabelle1[[#This Row],[Ende]]-Tabelle1[[#This Row],[Beginn]]-Tabelle1[[#This Row],[Pause]]))</f>
        <v/>
      </c>
      <c r="J3223" s="2" t="str">
        <f>IF(ISNUMBER(Tabelle1[[#This Row],[Stunde]]),IF(Tabelle1[[#This Row],[Stunde]]&gt;0,Tabelle1[[#This Row],[Stunde]]*$J$1*24,""),"")</f>
        <v/>
      </c>
      <c r="K3223" t="str">
        <f>IF(MOD(Tabelle1[[#This Row],[Datum]],7)=1,SUMIF(Tabelle1[Datum],"&lt;="&amp;Tabelle1[[#This Row],[Datum]],Tabelle1[Betrag]),"")</f>
        <v/>
      </c>
      <c r="L3223" s="6" t="str">
        <f>IF(MOD(Tabelle1[[#This Row],[Datum]],7)=1,SUMIF(Tabelle1[Datum],"&lt;="&amp;Tabelle1[[#This Row],[Datum]],Tabelle1[Stunde]),"")</f>
        <v/>
      </c>
    </row>
    <row r="3224" spans="2:12" hidden="1">
      <c r="B3224">
        <f>IF(Tabelle1[[#This Row],[Datum]]&lt;1,"",YEAR(Tabelle1[[#This Row],[Datum]]))</f>
        <v>2033</v>
      </c>
      <c r="C3224">
        <f>IF(Tabelle1[[#This Row],[Datum]]&lt;1,"",MONTH(Tabelle1[[#This Row],[Datum]]))</f>
        <v>10</v>
      </c>
      <c r="D3224" t="str">
        <f>IF(Tabelle1[[#This Row],[Verdienst]]="","",_xlfn.ISOWEEKNUM(Tabelle1[[#This Row],[Datum]]))</f>
        <v/>
      </c>
      <c r="E3224" s="5">
        <v>48878</v>
      </c>
      <c r="F3224" s="4"/>
      <c r="G3224" s="4"/>
      <c r="I3224" s="6" t="str">
        <f>IF(Tabelle1[[#This Row],[Beginn]]&lt;1,"",IF(OR(Tabelle1[[#This Row],[Beginn]]="Urlaub",Tabelle1[[#This Row],[Beginn]]="Krank",Tabelle1[[#This Row],[Beginn]]="Feiertag"),8/24,Tabelle1[[#This Row],[Ende]]-Tabelle1[[#This Row],[Beginn]]-Tabelle1[[#This Row],[Pause]]))</f>
        <v/>
      </c>
      <c r="J3224" s="2" t="str">
        <f>IF(ISNUMBER(Tabelle1[[#This Row],[Stunde]]),IF(Tabelle1[[#This Row],[Stunde]]&gt;0,Tabelle1[[#This Row],[Stunde]]*$J$1*24,""),"")</f>
        <v/>
      </c>
      <c r="K3224" t="str">
        <f>IF(MOD(Tabelle1[[#This Row],[Datum]],7)=1,SUMIF(Tabelle1[Datum],"&lt;="&amp;Tabelle1[[#This Row],[Datum]],Tabelle1[Betrag]),"")</f>
        <v/>
      </c>
      <c r="L3224" s="6" t="str">
        <f>IF(MOD(Tabelle1[[#This Row],[Datum]],7)=1,SUMIF(Tabelle1[Datum],"&lt;="&amp;Tabelle1[[#This Row],[Datum]],Tabelle1[Stunde]),"")</f>
        <v/>
      </c>
    </row>
    <row r="3225" spans="2:12" hidden="1">
      <c r="B3225">
        <f>IF(Tabelle1[[#This Row],[Datum]]&lt;1,"",YEAR(Tabelle1[[#This Row],[Datum]]))</f>
        <v>2033</v>
      </c>
      <c r="C3225">
        <f>IF(Tabelle1[[#This Row],[Datum]]&lt;1,"",MONTH(Tabelle1[[#This Row],[Datum]]))</f>
        <v>10</v>
      </c>
      <c r="D3225" t="str">
        <f>IF(Tabelle1[[#This Row],[Verdienst]]="","",_xlfn.ISOWEEKNUM(Tabelle1[[#This Row],[Datum]]))</f>
        <v/>
      </c>
      <c r="E3225" s="5">
        <v>48879</v>
      </c>
      <c r="F3225" s="4"/>
      <c r="G3225" s="4"/>
      <c r="I3225" s="6" t="str">
        <f>IF(Tabelle1[[#This Row],[Beginn]]&lt;1,"",IF(OR(Tabelle1[[#This Row],[Beginn]]="Urlaub",Tabelle1[[#This Row],[Beginn]]="Krank",Tabelle1[[#This Row],[Beginn]]="Feiertag"),8/24,Tabelle1[[#This Row],[Ende]]-Tabelle1[[#This Row],[Beginn]]-Tabelle1[[#This Row],[Pause]]))</f>
        <v/>
      </c>
      <c r="J3225" s="2" t="str">
        <f>IF(ISNUMBER(Tabelle1[[#This Row],[Stunde]]),IF(Tabelle1[[#This Row],[Stunde]]&gt;0,Tabelle1[[#This Row],[Stunde]]*$J$1*24,""),"")</f>
        <v/>
      </c>
      <c r="K3225" t="str">
        <f>IF(MOD(Tabelle1[[#This Row],[Datum]],7)=1,SUMIF(Tabelle1[Datum],"&lt;="&amp;Tabelle1[[#This Row],[Datum]],Tabelle1[Betrag]),"")</f>
        <v/>
      </c>
      <c r="L3225" s="6" t="str">
        <f>IF(MOD(Tabelle1[[#This Row],[Datum]],7)=1,SUMIF(Tabelle1[Datum],"&lt;="&amp;Tabelle1[[#This Row],[Datum]],Tabelle1[Stunde]),"")</f>
        <v/>
      </c>
    </row>
    <row r="3226" spans="2:12" hidden="1">
      <c r="B3226">
        <f>IF(Tabelle1[[#This Row],[Datum]]&lt;1,"",YEAR(Tabelle1[[#This Row],[Datum]]))</f>
        <v>2033</v>
      </c>
      <c r="C3226">
        <f>IF(Tabelle1[[#This Row],[Datum]]&lt;1,"",MONTH(Tabelle1[[#This Row],[Datum]]))</f>
        <v>10</v>
      </c>
      <c r="D3226" t="str">
        <f>IF(Tabelle1[[#This Row],[Verdienst]]="","",_xlfn.ISOWEEKNUM(Tabelle1[[#This Row],[Datum]]))</f>
        <v/>
      </c>
      <c r="E3226" s="5">
        <v>48880</v>
      </c>
      <c r="F3226" s="4"/>
      <c r="G3226" s="4"/>
      <c r="I3226" s="6" t="str">
        <f>IF(Tabelle1[[#This Row],[Beginn]]&lt;1,"",IF(OR(Tabelle1[[#This Row],[Beginn]]="Urlaub",Tabelle1[[#This Row],[Beginn]]="Krank",Tabelle1[[#This Row],[Beginn]]="Feiertag"),8/24,Tabelle1[[#This Row],[Ende]]-Tabelle1[[#This Row],[Beginn]]-Tabelle1[[#This Row],[Pause]]))</f>
        <v/>
      </c>
      <c r="J3226" s="2" t="str">
        <f>IF(ISNUMBER(Tabelle1[[#This Row],[Stunde]]),IF(Tabelle1[[#This Row],[Stunde]]&gt;0,Tabelle1[[#This Row],[Stunde]]*$J$1*24,""),"")</f>
        <v/>
      </c>
      <c r="K3226" t="str">
        <f>IF(MOD(Tabelle1[[#This Row],[Datum]],7)=1,SUMIF(Tabelle1[Datum],"&lt;="&amp;Tabelle1[[#This Row],[Datum]],Tabelle1[Betrag]),"")</f>
        <v/>
      </c>
      <c r="L3226" s="6" t="str">
        <f>IF(MOD(Tabelle1[[#This Row],[Datum]],7)=1,SUMIF(Tabelle1[Datum],"&lt;="&amp;Tabelle1[[#This Row],[Datum]],Tabelle1[Stunde]),"")</f>
        <v/>
      </c>
    </row>
    <row r="3227" spans="2:12" hidden="1">
      <c r="B3227">
        <f>IF(Tabelle1[[#This Row],[Datum]]&lt;1,"",YEAR(Tabelle1[[#This Row],[Datum]]))</f>
        <v>2033</v>
      </c>
      <c r="C3227">
        <f>IF(Tabelle1[[#This Row],[Datum]]&lt;1,"",MONTH(Tabelle1[[#This Row],[Datum]]))</f>
        <v>10</v>
      </c>
      <c r="D3227" t="str">
        <f>IF(Tabelle1[[#This Row],[Verdienst]]="","",_xlfn.ISOWEEKNUM(Tabelle1[[#This Row],[Datum]]))</f>
        <v/>
      </c>
      <c r="E3227" s="5">
        <v>48881</v>
      </c>
      <c r="F3227" s="4"/>
      <c r="G3227" s="4"/>
      <c r="I3227" s="6" t="str">
        <f>IF(Tabelle1[[#This Row],[Beginn]]&lt;1,"",IF(OR(Tabelle1[[#This Row],[Beginn]]="Urlaub",Tabelle1[[#This Row],[Beginn]]="Krank",Tabelle1[[#This Row],[Beginn]]="Feiertag"),8/24,Tabelle1[[#This Row],[Ende]]-Tabelle1[[#This Row],[Beginn]]-Tabelle1[[#This Row],[Pause]]))</f>
        <v/>
      </c>
      <c r="J3227" s="2" t="str">
        <f>IF(ISNUMBER(Tabelle1[[#This Row],[Stunde]]),IF(Tabelle1[[#This Row],[Stunde]]&gt;0,Tabelle1[[#This Row],[Stunde]]*$J$1*24,""),"")</f>
        <v/>
      </c>
      <c r="K3227" t="str">
        <f>IF(MOD(Tabelle1[[#This Row],[Datum]],7)=1,SUMIF(Tabelle1[Datum],"&lt;="&amp;Tabelle1[[#This Row],[Datum]],Tabelle1[Betrag]),"")</f>
        <v/>
      </c>
      <c r="L3227" s="6" t="str">
        <f>IF(MOD(Tabelle1[[#This Row],[Datum]],7)=1,SUMIF(Tabelle1[Datum],"&lt;="&amp;Tabelle1[[#This Row],[Datum]],Tabelle1[Stunde]),"")</f>
        <v/>
      </c>
    </row>
    <row r="3228" spans="2:12" hidden="1">
      <c r="B3228">
        <f>IF(Tabelle1[[#This Row],[Datum]]&lt;1,"",YEAR(Tabelle1[[#This Row],[Datum]]))</f>
        <v>2033</v>
      </c>
      <c r="C3228">
        <f>IF(Tabelle1[[#This Row],[Datum]]&lt;1,"",MONTH(Tabelle1[[#This Row],[Datum]]))</f>
        <v>10</v>
      </c>
      <c r="D3228">
        <f>IF(Tabelle1[[#This Row],[Verdienst]]="","",_xlfn.ISOWEEKNUM(Tabelle1[[#This Row],[Datum]]))</f>
        <v>43</v>
      </c>
      <c r="E3228" s="5">
        <v>48882</v>
      </c>
      <c r="F3228" s="4"/>
      <c r="G3228" s="4"/>
      <c r="I3228" s="6" t="str">
        <f>IF(Tabelle1[[#This Row],[Beginn]]&lt;1,"",IF(OR(Tabelle1[[#This Row],[Beginn]]="Urlaub",Tabelle1[[#This Row],[Beginn]]="Krank",Tabelle1[[#This Row],[Beginn]]="Feiertag"),8/24,Tabelle1[[#This Row],[Ende]]-Tabelle1[[#This Row],[Beginn]]-Tabelle1[[#This Row],[Pause]]))</f>
        <v/>
      </c>
      <c r="J3228" s="2" t="str">
        <f>IF(ISNUMBER(Tabelle1[[#This Row],[Stunde]]),IF(Tabelle1[[#This Row],[Stunde]]&gt;0,Tabelle1[[#This Row],[Stunde]]*$J$1*24,""),"")</f>
        <v/>
      </c>
      <c r="K3228">
        <f>IF(MOD(Tabelle1[[#This Row],[Datum]],7)=1,SUMIF(Tabelle1[Datum],"&lt;="&amp;Tabelle1[[#This Row],[Datum]],Tabelle1[Betrag]),"")</f>
        <v>506.55999999999995</v>
      </c>
      <c r="L3228" s="6">
        <f>IF(MOD(Tabelle1[[#This Row],[Datum]],7)=1,SUMIF(Tabelle1[Datum],"&lt;="&amp;Tabelle1[[#This Row],[Datum]],Tabelle1[Stunde]),"")</f>
        <v>1.3333333333333333</v>
      </c>
    </row>
    <row r="3229" spans="2:12" hidden="1">
      <c r="B3229">
        <f>IF(Tabelle1[[#This Row],[Datum]]&lt;1,"",YEAR(Tabelle1[[#This Row],[Datum]]))</f>
        <v>2033</v>
      </c>
      <c r="C3229">
        <f>IF(Tabelle1[[#This Row],[Datum]]&lt;1,"",MONTH(Tabelle1[[#This Row],[Datum]]))</f>
        <v>10</v>
      </c>
      <c r="D3229" t="str">
        <f>IF(Tabelle1[[#This Row],[Verdienst]]="","",_xlfn.ISOWEEKNUM(Tabelle1[[#This Row],[Datum]]))</f>
        <v/>
      </c>
      <c r="E3229" s="5">
        <v>48883</v>
      </c>
      <c r="F3229" s="4"/>
      <c r="G3229" s="4"/>
      <c r="I3229" s="6" t="str">
        <f>IF(Tabelle1[[#This Row],[Beginn]]&lt;1,"",IF(OR(Tabelle1[[#This Row],[Beginn]]="Urlaub",Tabelle1[[#This Row],[Beginn]]="Krank",Tabelle1[[#This Row],[Beginn]]="Feiertag"),8/24,Tabelle1[[#This Row],[Ende]]-Tabelle1[[#This Row],[Beginn]]-Tabelle1[[#This Row],[Pause]]))</f>
        <v/>
      </c>
      <c r="J3229" s="2" t="str">
        <f>IF(ISNUMBER(Tabelle1[[#This Row],[Stunde]]),IF(Tabelle1[[#This Row],[Stunde]]&gt;0,Tabelle1[[#This Row],[Stunde]]*$J$1*24,""),"")</f>
        <v/>
      </c>
      <c r="K3229" t="str">
        <f>IF(MOD(Tabelle1[[#This Row],[Datum]],7)=1,SUMIF(Tabelle1[Datum],"&lt;="&amp;Tabelle1[[#This Row],[Datum]],Tabelle1[Betrag]),"")</f>
        <v/>
      </c>
      <c r="L3229" s="6" t="str">
        <f>IF(MOD(Tabelle1[[#This Row],[Datum]],7)=1,SUMIF(Tabelle1[Datum],"&lt;="&amp;Tabelle1[[#This Row],[Datum]],Tabelle1[Stunde]),"")</f>
        <v/>
      </c>
    </row>
    <row r="3230" spans="2:12" hidden="1">
      <c r="B3230">
        <f>IF(Tabelle1[[#This Row],[Datum]]&lt;1,"",YEAR(Tabelle1[[#This Row],[Datum]]))</f>
        <v>2033</v>
      </c>
      <c r="C3230">
        <f>IF(Tabelle1[[#This Row],[Datum]]&lt;1,"",MONTH(Tabelle1[[#This Row],[Datum]]))</f>
        <v>11</v>
      </c>
      <c r="D3230" t="str">
        <f>IF(Tabelle1[[#This Row],[Verdienst]]="","",_xlfn.ISOWEEKNUM(Tabelle1[[#This Row],[Datum]]))</f>
        <v/>
      </c>
      <c r="E3230" s="5">
        <v>48884</v>
      </c>
      <c r="F3230" s="4"/>
      <c r="G3230" s="4"/>
      <c r="I3230" s="6" t="str">
        <f>IF(Tabelle1[[#This Row],[Beginn]]&lt;1,"",IF(OR(Tabelle1[[#This Row],[Beginn]]="Urlaub",Tabelle1[[#This Row],[Beginn]]="Krank",Tabelle1[[#This Row],[Beginn]]="Feiertag"),8/24,Tabelle1[[#This Row],[Ende]]-Tabelle1[[#This Row],[Beginn]]-Tabelle1[[#This Row],[Pause]]))</f>
        <v/>
      </c>
      <c r="J3230" s="2" t="str">
        <f>IF(ISNUMBER(Tabelle1[[#This Row],[Stunde]]),IF(Tabelle1[[#This Row],[Stunde]]&gt;0,Tabelle1[[#This Row],[Stunde]]*$J$1*24,""),"")</f>
        <v/>
      </c>
      <c r="K3230" t="str">
        <f>IF(MOD(Tabelle1[[#This Row],[Datum]],7)=1,SUMIF(Tabelle1[Datum],"&lt;="&amp;Tabelle1[[#This Row],[Datum]],Tabelle1[Betrag]),"")</f>
        <v/>
      </c>
      <c r="L3230" s="6" t="str">
        <f>IF(MOD(Tabelle1[[#This Row],[Datum]],7)=1,SUMIF(Tabelle1[Datum],"&lt;="&amp;Tabelle1[[#This Row],[Datum]],Tabelle1[Stunde]),"")</f>
        <v/>
      </c>
    </row>
    <row r="3231" spans="2:12" hidden="1">
      <c r="B3231">
        <f>IF(Tabelle1[[#This Row],[Datum]]&lt;1,"",YEAR(Tabelle1[[#This Row],[Datum]]))</f>
        <v>2033</v>
      </c>
      <c r="C3231">
        <f>IF(Tabelle1[[#This Row],[Datum]]&lt;1,"",MONTH(Tabelle1[[#This Row],[Datum]]))</f>
        <v>11</v>
      </c>
      <c r="D3231" t="str">
        <f>IF(Tabelle1[[#This Row],[Verdienst]]="","",_xlfn.ISOWEEKNUM(Tabelle1[[#This Row],[Datum]]))</f>
        <v/>
      </c>
      <c r="E3231" s="5">
        <v>48885</v>
      </c>
      <c r="F3231" s="4"/>
      <c r="G3231" s="4"/>
      <c r="I3231" s="6" t="str">
        <f>IF(Tabelle1[[#This Row],[Beginn]]&lt;1,"",IF(OR(Tabelle1[[#This Row],[Beginn]]="Urlaub",Tabelle1[[#This Row],[Beginn]]="Krank",Tabelle1[[#This Row],[Beginn]]="Feiertag"),8/24,Tabelle1[[#This Row],[Ende]]-Tabelle1[[#This Row],[Beginn]]-Tabelle1[[#This Row],[Pause]]))</f>
        <v/>
      </c>
      <c r="J3231" s="2" t="str">
        <f>IF(ISNUMBER(Tabelle1[[#This Row],[Stunde]]),IF(Tabelle1[[#This Row],[Stunde]]&gt;0,Tabelle1[[#This Row],[Stunde]]*$J$1*24,""),"")</f>
        <v/>
      </c>
      <c r="K3231" t="str">
        <f>IF(MOD(Tabelle1[[#This Row],[Datum]],7)=1,SUMIF(Tabelle1[Datum],"&lt;="&amp;Tabelle1[[#This Row],[Datum]],Tabelle1[Betrag]),"")</f>
        <v/>
      </c>
      <c r="L3231" s="6" t="str">
        <f>IF(MOD(Tabelle1[[#This Row],[Datum]],7)=1,SUMIF(Tabelle1[Datum],"&lt;="&amp;Tabelle1[[#This Row],[Datum]],Tabelle1[Stunde]),"")</f>
        <v/>
      </c>
    </row>
    <row r="3232" spans="2:12" hidden="1">
      <c r="B3232">
        <f>IF(Tabelle1[[#This Row],[Datum]]&lt;1,"",YEAR(Tabelle1[[#This Row],[Datum]]))</f>
        <v>2033</v>
      </c>
      <c r="C3232">
        <f>IF(Tabelle1[[#This Row],[Datum]]&lt;1,"",MONTH(Tabelle1[[#This Row],[Datum]]))</f>
        <v>11</v>
      </c>
      <c r="D3232" t="str">
        <f>IF(Tabelle1[[#This Row],[Verdienst]]="","",_xlfn.ISOWEEKNUM(Tabelle1[[#This Row],[Datum]]))</f>
        <v/>
      </c>
      <c r="E3232" s="5">
        <v>48886</v>
      </c>
      <c r="F3232" s="4"/>
      <c r="G3232" s="4"/>
      <c r="I3232" s="6" t="str">
        <f>IF(Tabelle1[[#This Row],[Beginn]]&lt;1,"",IF(OR(Tabelle1[[#This Row],[Beginn]]="Urlaub",Tabelle1[[#This Row],[Beginn]]="Krank",Tabelle1[[#This Row],[Beginn]]="Feiertag"),8/24,Tabelle1[[#This Row],[Ende]]-Tabelle1[[#This Row],[Beginn]]-Tabelle1[[#This Row],[Pause]]))</f>
        <v/>
      </c>
      <c r="J3232" s="2" t="str">
        <f>IF(ISNUMBER(Tabelle1[[#This Row],[Stunde]]),IF(Tabelle1[[#This Row],[Stunde]]&gt;0,Tabelle1[[#This Row],[Stunde]]*$J$1*24,""),"")</f>
        <v/>
      </c>
      <c r="K3232" t="str">
        <f>IF(MOD(Tabelle1[[#This Row],[Datum]],7)=1,SUMIF(Tabelle1[Datum],"&lt;="&amp;Tabelle1[[#This Row],[Datum]],Tabelle1[Betrag]),"")</f>
        <v/>
      </c>
      <c r="L3232" s="6" t="str">
        <f>IF(MOD(Tabelle1[[#This Row],[Datum]],7)=1,SUMIF(Tabelle1[Datum],"&lt;="&amp;Tabelle1[[#This Row],[Datum]],Tabelle1[Stunde]),"")</f>
        <v/>
      </c>
    </row>
    <row r="3233" spans="2:12" hidden="1">
      <c r="B3233">
        <f>IF(Tabelle1[[#This Row],[Datum]]&lt;1,"",YEAR(Tabelle1[[#This Row],[Datum]]))</f>
        <v>2033</v>
      </c>
      <c r="C3233">
        <f>IF(Tabelle1[[#This Row],[Datum]]&lt;1,"",MONTH(Tabelle1[[#This Row],[Datum]]))</f>
        <v>11</v>
      </c>
      <c r="D3233" t="str">
        <f>IF(Tabelle1[[#This Row],[Verdienst]]="","",_xlfn.ISOWEEKNUM(Tabelle1[[#This Row],[Datum]]))</f>
        <v/>
      </c>
      <c r="E3233" s="5">
        <v>48887</v>
      </c>
      <c r="F3233" s="4"/>
      <c r="G3233" s="4"/>
      <c r="I3233" s="6" t="str">
        <f>IF(Tabelle1[[#This Row],[Beginn]]&lt;1,"",IF(OR(Tabelle1[[#This Row],[Beginn]]="Urlaub",Tabelle1[[#This Row],[Beginn]]="Krank",Tabelle1[[#This Row],[Beginn]]="Feiertag"),8/24,Tabelle1[[#This Row],[Ende]]-Tabelle1[[#This Row],[Beginn]]-Tabelle1[[#This Row],[Pause]]))</f>
        <v/>
      </c>
      <c r="J3233" s="2" t="str">
        <f>IF(ISNUMBER(Tabelle1[[#This Row],[Stunde]]),IF(Tabelle1[[#This Row],[Stunde]]&gt;0,Tabelle1[[#This Row],[Stunde]]*$J$1*24,""),"")</f>
        <v/>
      </c>
      <c r="K3233" t="str">
        <f>IF(MOD(Tabelle1[[#This Row],[Datum]],7)=1,SUMIF(Tabelle1[Datum],"&lt;="&amp;Tabelle1[[#This Row],[Datum]],Tabelle1[Betrag]),"")</f>
        <v/>
      </c>
      <c r="L3233" s="6" t="str">
        <f>IF(MOD(Tabelle1[[#This Row],[Datum]],7)=1,SUMIF(Tabelle1[Datum],"&lt;="&amp;Tabelle1[[#This Row],[Datum]],Tabelle1[Stunde]),"")</f>
        <v/>
      </c>
    </row>
    <row r="3234" spans="2:12" hidden="1">
      <c r="B3234">
        <f>IF(Tabelle1[[#This Row],[Datum]]&lt;1,"",YEAR(Tabelle1[[#This Row],[Datum]]))</f>
        <v>2033</v>
      </c>
      <c r="C3234">
        <f>IF(Tabelle1[[#This Row],[Datum]]&lt;1,"",MONTH(Tabelle1[[#This Row],[Datum]]))</f>
        <v>11</v>
      </c>
      <c r="D3234" t="str">
        <f>IF(Tabelle1[[#This Row],[Verdienst]]="","",_xlfn.ISOWEEKNUM(Tabelle1[[#This Row],[Datum]]))</f>
        <v/>
      </c>
      <c r="E3234" s="5">
        <v>48888</v>
      </c>
      <c r="F3234" s="4"/>
      <c r="G3234" s="4"/>
      <c r="I3234" s="6" t="str">
        <f>IF(Tabelle1[[#This Row],[Beginn]]&lt;1,"",IF(OR(Tabelle1[[#This Row],[Beginn]]="Urlaub",Tabelle1[[#This Row],[Beginn]]="Krank",Tabelle1[[#This Row],[Beginn]]="Feiertag"),8/24,Tabelle1[[#This Row],[Ende]]-Tabelle1[[#This Row],[Beginn]]-Tabelle1[[#This Row],[Pause]]))</f>
        <v/>
      </c>
      <c r="J3234" s="2" t="str">
        <f>IF(ISNUMBER(Tabelle1[[#This Row],[Stunde]]),IF(Tabelle1[[#This Row],[Stunde]]&gt;0,Tabelle1[[#This Row],[Stunde]]*$J$1*24,""),"")</f>
        <v/>
      </c>
      <c r="K3234" t="str">
        <f>IF(MOD(Tabelle1[[#This Row],[Datum]],7)=1,SUMIF(Tabelle1[Datum],"&lt;="&amp;Tabelle1[[#This Row],[Datum]],Tabelle1[Betrag]),"")</f>
        <v/>
      </c>
      <c r="L3234" s="6" t="str">
        <f>IF(MOD(Tabelle1[[#This Row],[Datum]],7)=1,SUMIF(Tabelle1[Datum],"&lt;="&amp;Tabelle1[[#This Row],[Datum]],Tabelle1[Stunde]),"")</f>
        <v/>
      </c>
    </row>
    <row r="3235" spans="2:12" hidden="1">
      <c r="B3235">
        <f>IF(Tabelle1[[#This Row],[Datum]]&lt;1,"",YEAR(Tabelle1[[#This Row],[Datum]]))</f>
        <v>2033</v>
      </c>
      <c r="C3235">
        <f>IF(Tabelle1[[#This Row],[Datum]]&lt;1,"",MONTH(Tabelle1[[#This Row],[Datum]]))</f>
        <v>11</v>
      </c>
      <c r="D3235">
        <f>IF(Tabelle1[[#This Row],[Verdienst]]="","",_xlfn.ISOWEEKNUM(Tabelle1[[#This Row],[Datum]]))</f>
        <v>44</v>
      </c>
      <c r="E3235" s="5">
        <v>48889</v>
      </c>
      <c r="F3235" s="4"/>
      <c r="G3235" s="4"/>
      <c r="I3235" s="6" t="str">
        <f>IF(Tabelle1[[#This Row],[Beginn]]&lt;1,"",IF(OR(Tabelle1[[#This Row],[Beginn]]="Urlaub",Tabelle1[[#This Row],[Beginn]]="Krank",Tabelle1[[#This Row],[Beginn]]="Feiertag"),8/24,Tabelle1[[#This Row],[Ende]]-Tabelle1[[#This Row],[Beginn]]-Tabelle1[[#This Row],[Pause]]))</f>
        <v/>
      </c>
      <c r="J3235" s="2" t="str">
        <f>IF(ISNUMBER(Tabelle1[[#This Row],[Stunde]]),IF(Tabelle1[[#This Row],[Stunde]]&gt;0,Tabelle1[[#This Row],[Stunde]]*$J$1*24,""),"")</f>
        <v/>
      </c>
      <c r="K3235">
        <f>IF(MOD(Tabelle1[[#This Row],[Datum]],7)=1,SUMIF(Tabelle1[Datum],"&lt;="&amp;Tabelle1[[#This Row],[Datum]],Tabelle1[Betrag]),"")</f>
        <v>506.55999999999995</v>
      </c>
      <c r="L3235" s="6">
        <f>IF(MOD(Tabelle1[[#This Row],[Datum]],7)=1,SUMIF(Tabelle1[Datum],"&lt;="&amp;Tabelle1[[#This Row],[Datum]],Tabelle1[Stunde]),"")</f>
        <v>1.3333333333333333</v>
      </c>
    </row>
    <row r="3236" spans="2:12" hidden="1">
      <c r="B3236">
        <f>IF(Tabelle1[[#This Row],[Datum]]&lt;1,"",YEAR(Tabelle1[[#This Row],[Datum]]))</f>
        <v>2033</v>
      </c>
      <c r="C3236">
        <f>IF(Tabelle1[[#This Row],[Datum]]&lt;1,"",MONTH(Tabelle1[[#This Row],[Datum]]))</f>
        <v>11</v>
      </c>
      <c r="D3236" t="str">
        <f>IF(Tabelle1[[#This Row],[Verdienst]]="","",_xlfn.ISOWEEKNUM(Tabelle1[[#This Row],[Datum]]))</f>
        <v/>
      </c>
      <c r="E3236" s="5">
        <v>48890</v>
      </c>
      <c r="F3236" s="4"/>
      <c r="G3236" s="4"/>
      <c r="I3236" s="6" t="str">
        <f>IF(Tabelle1[[#This Row],[Beginn]]&lt;1,"",IF(OR(Tabelle1[[#This Row],[Beginn]]="Urlaub",Tabelle1[[#This Row],[Beginn]]="Krank",Tabelle1[[#This Row],[Beginn]]="Feiertag"),8/24,Tabelle1[[#This Row],[Ende]]-Tabelle1[[#This Row],[Beginn]]-Tabelle1[[#This Row],[Pause]]))</f>
        <v/>
      </c>
      <c r="J3236" s="2" t="str">
        <f>IF(ISNUMBER(Tabelle1[[#This Row],[Stunde]]),IF(Tabelle1[[#This Row],[Stunde]]&gt;0,Tabelle1[[#This Row],[Stunde]]*$J$1*24,""),"")</f>
        <v/>
      </c>
      <c r="K3236" t="str">
        <f>IF(MOD(Tabelle1[[#This Row],[Datum]],7)=1,SUMIF(Tabelle1[Datum],"&lt;="&amp;Tabelle1[[#This Row],[Datum]],Tabelle1[Betrag]),"")</f>
        <v/>
      </c>
      <c r="L3236" s="6" t="str">
        <f>IF(MOD(Tabelle1[[#This Row],[Datum]],7)=1,SUMIF(Tabelle1[Datum],"&lt;="&amp;Tabelle1[[#This Row],[Datum]],Tabelle1[Stunde]),"")</f>
        <v/>
      </c>
    </row>
    <row r="3237" spans="2:12" hidden="1">
      <c r="B3237">
        <f>IF(Tabelle1[[#This Row],[Datum]]&lt;1,"",YEAR(Tabelle1[[#This Row],[Datum]]))</f>
        <v>2033</v>
      </c>
      <c r="C3237">
        <f>IF(Tabelle1[[#This Row],[Datum]]&lt;1,"",MONTH(Tabelle1[[#This Row],[Datum]]))</f>
        <v>11</v>
      </c>
      <c r="D3237" t="str">
        <f>IF(Tabelle1[[#This Row],[Verdienst]]="","",_xlfn.ISOWEEKNUM(Tabelle1[[#This Row],[Datum]]))</f>
        <v/>
      </c>
      <c r="E3237" s="5">
        <v>48891</v>
      </c>
      <c r="F3237" s="4"/>
      <c r="G3237" s="4"/>
      <c r="I3237" s="6" t="str">
        <f>IF(Tabelle1[[#This Row],[Beginn]]&lt;1,"",IF(OR(Tabelle1[[#This Row],[Beginn]]="Urlaub",Tabelle1[[#This Row],[Beginn]]="Krank",Tabelle1[[#This Row],[Beginn]]="Feiertag"),8/24,Tabelle1[[#This Row],[Ende]]-Tabelle1[[#This Row],[Beginn]]-Tabelle1[[#This Row],[Pause]]))</f>
        <v/>
      </c>
      <c r="J3237" s="2" t="str">
        <f>IF(ISNUMBER(Tabelle1[[#This Row],[Stunde]]),IF(Tabelle1[[#This Row],[Stunde]]&gt;0,Tabelle1[[#This Row],[Stunde]]*$J$1*24,""),"")</f>
        <v/>
      </c>
      <c r="K3237" t="str">
        <f>IF(MOD(Tabelle1[[#This Row],[Datum]],7)=1,SUMIF(Tabelle1[Datum],"&lt;="&amp;Tabelle1[[#This Row],[Datum]],Tabelle1[Betrag]),"")</f>
        <v/>
      </c>
      <c r="L3237" s="6" t="str">
        <f>IF(MOD(Tabelle1[[#This Row],[Datum]],7)=1,SUMIF(Tabelle1[Datum],"&lt;="&amp;Tabelle1[[#This Row],[Datum]],Tabelle1[Stunde]),"")</f>
        <v/>
      </c>
    </row>
    <row r="3238" spans="2:12" hidden="1">
      <c r="B3238">
        <f>IF(Tabelle1[[#This Row],[Datum]]&lt;1,"",YEAR(Tabelle1[[#This Row],[Datum]]))</f>
        <v>2033</v>
      </c>
      <c r="C3238">
        <f>IF(Tabelle1[[#This Row],[Datum]]&lt;1,"",MONTH(Tabelle1[[#This Row],[Datum]]))</f>
        <v>11</v>
      </c>
      <c r="D3238" t="str">
        <f>IF(Tabelle1[[#This Row],[Verdienst]]="","",_xlfn.ISOWEEKNUM(Tabelle1[[#This Row],[Datum]]))</f>
        <v/>
      </c>
      <c r="E3238" s="5">
        <v>48892</v>
      </c>
      <c r="F3238" s="4"/>
      <c r="G3238" s="4"/>
      <c r="I3238" s="6" t="str">
        <f>IF(Tabelle1[[#This Row],[Beginn]]&lt;1,"",IF(OR(Tabelle1[[#This Row],[Beginn]]="Urlaub",Tabelle1[[#This Row],[Beginn]]="Krank",Tabelle1[[#This Row],[Beginn]]="Feiertag"),8/24,Tabelle1[[#This Row],[Ende]]-Tabelle1[[#This Row],[Beginn]]-Tabelle1[[#This Row],[Pause]]))</f>
        <v/>
      </c>
      <c r="J3238" s="2" t="str">
        <f>IF(ISNUMBER(Tabelle1[[#This Row],[Stunde]]),IF(Tabelle1[[#This Row],[Stunde]]&gt;0,Tabelle1[[#This Row],[Stunde]]*$J$1*24,""),"")</f>
        <v/>
      </c>
      <c r="K3238" t="str">
        <f>IF(MOD(Tabelle1[[#This Row],[Datum]],7)=1,SUMIF(Tabelle1[Datum],"&lt;="&amp;Tabelle1[[#This Row],[Datum]],Tabelle1[Betrag]),"")</f>
        <v/>
      </c>
      <c r="L3238" s="6" t="str">
        <f>IF(MOD(Tabelle1[[#This Row],[Datum]],7)=1,SUMIF(Tabelle1[Datum],"&lt;="&amp;Tabelle1[[#This Row],[Datum]],Tabelle1[Stunde]),"")</f>
        <v/>
      </c>
    </row>
    <row r="3239" spans="2:12" hidden="1">
      <c r="B3239">
        <f>IF(Tabelle1[[#This Row],[Datum]]&lt;1,"",YEAR(Tabelle1[[#This Row],[Datum]]))</f>
        <v>2033</v>
      </c>
      <c r="C3239">
        <f>IF(Tabelle1[[#This Row],[Datum]]&lt;1,"",MONTH(Tabelle1[[#This Row],[Datum]]))</f>
        <v>11</v>
      </c>
      <c r="D3239" t="str">
        <f>IF(Tabelle1[[#This Row],[Verdienst]]="","",_xlfn.ISOWEEKNUM(Tabelle1[[#This Row],[Datum]]))</f>
        <v/>
      </c>
      <c r="E3239" s="5">
        <v>48893</v>
      </c>
      <c r="F3239" s="4"/>
      <c r="G3239" s="4"/>
      <c r="I3239" s="6" t="str">
        <f>IF(Tabelle1[[#This Row],[Beginn]]&lt;1,"",IF(OR(Tabelle1[[#This Row],[Beginn]]="Urlaub",Tabelle1[[#This Row],[Beginn]]="Krank",Tabelle1[[#This Row],[Beginn]]="Feiertag"),8/24,Tabelle1[[#This Row],[Ende]]-Tabelle1[[#This Row],[Beginn]]-Tabelle1[[#This Row],[Pause]]))</f>
        <v/>
      </c>
      <c r="J3239" s="2" t="str">
        <f>IF(ISNUMBER(Tabelle1[[#This Row],[Stunde]]),IF(Tabelle1[[#This Row],[Stunde]]&gt;0,Tabelle1[[#This Row],[Stunde]]*$J$1*24,""),"")</f>
        <v/>
      </c>
      <c r="K3239" t="str">
        <f>IF(MOD(Tabelle1[[#This Row],[Datum]],7)=1,SUMIF(Tabelle1[Datum],"&lt;="&amp;Tabelle1[[#This Row],[Datum]],Tabelle1[Betrag]),"")</f>
        <v/>
      </c>
      <c r="L3239" s="6" t="str">
        <f>IF(MOD(Tabelle1[[#This Row],[Datum]],7)=1,SUMIF(Tabelle1[Datum],"&lt;="&amp;Tabelle1[[#This Row],[Datum]],Tabelle1[Stunde]),"")</f>
        <v/>
      </c>
    </row>
    <row r="3240" spans="2:12" hidden="1">
      <c r="B3240">
        <f>IF(Tabelle1[[#This Row],[Datum]]&lt;1,"",YEAR(Tabelle1[[#This Row],[Datum]]))</f>
        <v>2033</v>
      </c>
      <c r="C3240">
        <f>IF(Tabelle1[[#This Row],[Datum]]&lt;1,"",MONTH(Tabelle1[[#This Row],[Datum]]))</f>
        <v>11</v>
      </c>
      <c r="D3240" t="str">
        <f>IF(Tabelle1[[#This Row],[Verdienst]]="","",_xlfn.ISOWEEKNUM(Tabelle1[[#This Row],[Datum]]))</f>
        <v/>
      </c>
      <c r="E3240" s="5">
        <v>48894</v>
      </c>
      <c r="F3240" s="4"/>
      <c r="G3240" s="4"/>
      <c r="I3240" s="6" t="str">
        <f>IF(Tabelle1[[#This Row],[Beginn]]&lt;1,"",IF(OR(Tabelle1[[#This Row],[Beginn]]="Urlaub",Tabelle1[[#This Row],[Beginn]]="Krank",Tabelle1[[#This Row],[Beginn]]="Feiertag"),8/24,Tabelle1[[#This Row],[Ende]]-Tabelle1[[#This Row],[Beginn]]-Tabelle1[[#This Row],[Pause]]))</f>
        <v/>
      </c>
      <c r="J3240" s="2" t="str">
        <f>IF(ISNUMBER(Tabelle1[[#This Row],[Stunde]]),IF(Tabelle1[[#This Row],[Stunde]]&gt;0,Tabelle1[[#This Row],[Stunde]]*$J$1*24,""),"")</f>
        <v/>
      </c>
      <c r="K3240" t="str">
        <f>IF(MOD(Tabelle1[[#This Row],[Datum]],7)=1,SUMIF(Tabelle1[Datum],"&lt;="&amp;Tabelle1[[#This Row],[Datum]],Tabelle1[Betrag]),"")</f>
        <v/>
      </c>
      <c r="L3240" s="6" t="str">
        <f>IF(MOD(Tabelle1[[#This Row],[Datum]],7)=1,SUMIF(Tabelle1[Datum],"&lt;="&amp;Tabelle1[[#This Row],[Datum]],Tabelle1[Stunde]),"")</f>
        <v/>
      </c>
    </row>
    <row r="3241" spans="2:12" hidden="1">
      <c r="B3241">
        <f>IF(Tabelle1[[#This Row],[Datum]]&lt;1,"",YEAR(Tabelle1[[#This Row],[Datum]]))</f>
        <v>2033</v>
      </c>
      <c r="C3241">
        <f>IF(Tabelle1[[#This Row],[Datum]]&lt;1,"",MONTH(Tabelle1[[#This Row],[Datum]]))</f>
        <v>11</v>
      </c>
      <c r="D3241" t="str">
        <f>IF(Tabelle1[[#This Row],[Verdienst]]="","",_xlfn.ISOWEEKNUM(Tabelle1[[#This Row],[Datum]]))</f>
        <v/>
      </c>
      <c r="E3241" s="5">
        <v>48895</v>
      </c>
      <c r="F3241" s="4"/>
      <c r="G3241" s="4"/>
      <c r="I3241" s="6" t="str">
        <f>IF(Tabelle1[[#This Row],[Beginn]]&lt;1,"",IF(OR(Tabelle1[[#This Row],[Beginn]]="Urlaub",Tabelle1[[#This Row],[Beginn]]="Krank",Tabelle1[[#This Row],[Beginn]]="Feiertag"),8/24,Tabelle1[[#This Row],[Ende]]-Tabelle1[[#This Row],[Beginn]]-Tabelle1[[#This Row],[Pause]]))</f>
        <v/>
      </c>
      <c r="J3241" s="2" t="str">
        <f>IF(ISNUMBER(Tabelle1[[#This Row],[Stunde]]),IF(Tabelle1[[#This Row],[Stunde]]&gt;0,Tabelle1[[#This Row],[Stunde]]*$J$1*24,""),"")</f>
        <v/>
      </c>
      <c r="K3241" t="str">
        <f>IF(MOD(Tabelle1[[#This Row],[Datum]],7)=1,SUMIF(Tabelle1[Datum],"&lt;="&amp;Tabelle1[[#This Row],[Datum]],Tabelle1[Betrag]),"")</f>
        <v/>
      </c>
      <c r="L3241" s="6" t="str">
        <f>IF(MOD(Tabelle1[[#This Row],[Datum]],7)=1,SUMIF(Tabelle1[Datum],"&lt;="&amp;Tabelle1[[#This Row],[Datum]],Tabelle1[Stunde]),"")</f>
        <v/>
      </c>
    </row>
    <row r="3242" spans="2:12" hidden="1">
      <c r="B3242">
        <f>IF(Tabelle1[[#This Row],[Datum]]&lt;1,"",YEAR(Tabelle1[[#This Row],[Datum]]))</f>
        <v>2033</v>
      </c>
      <c r="C3242">
        <f>IF(Tabelle1[[#This Row],[Datum]]&lt;1,"",MONTH(Tabelle1[[#This Row],[Datum]]))</f>
        <v>11</v>
      </c>
      <c r="D3242">
        <f>IF(Tabelle1[[#This Row],[Verdienst]]="","",_xlfn.ISOWEEKNUM(Tabelle1[[#This Row],[Datum]]))</f>
        <v>45</v>
      </c>
      <c r="E3242" s="5">
        <v>48896</v>
      </c>
      <c r="F3242" s="4"/>
      <c r="G3242" s="4"/>
      <c r="I3242" s="6" t="str">
        <f>IF(Tabelle1[[#This Row],[Beginn]]&lt;1,"",IF(OR(Tabelle1[[#This Row],[Beginn]]="Urlaub",Tabelle1[[#This Row],[Beginn]]="Krank",Tabelle1[[#This Row],[Beginn]]="Feiertag"),8/24,Tabelle1[[#This Row],[Ende]]-Tabelle1[[#This Row],[Beginn]]-Tabelle1[[#This Row],[Pause]]))</f>
        <v/>
      </c>
      <c r="J3242" s="2" t="str">
        <f>IF(ISNUMBER(Tabelle1[[#This Row],[Stunde]]),IF(Tabelle1[[#This Row],[Stunde]]&gt;0,Tabelle1[[#This Row],[Stunde]]*$J$1*24,""),"")</f>
        <v/>
      </c>
      <c r="K3242">
        <f>IF(MOD(Tabelle1[[#This Row],[Datum]],7)=1,SUMIF(Tabelle1[Datum],"&lt;="&amp;Tabelle1[[#This Row],[Datum]],Tabelle1[Betrag]),"")</f>
        <v>506.55999999999995</v>
      </c>
      <c r="L3242" s="6">
        <f>IF(MOD(Tabelle1[[#This Row],[Datum]],7)=1,SUMIF(Tabelle1[Datum],"&lt;="&amp;Tabelle1[[#This Row],[Datum]],Tabelle1[Stunde]),"")</f>
        <v>1.3333333333333333</v>
      </c>
    </row>
    <row r="3243" spans="2:12" hidden="1">
      <c r="B3243">
        <f>IF(Tabelle1[[#This Row],[Datum]]&lt;1,"",YEAR(Tabelle1[[#This Row],[Datum]]))</f>
        <v>2033</v>
      </c>
      <c r="C3243">
        <f>IF(Tabelle1[[#This Row],[Datum]]&lt;1,"",MONTH(Tabelle1[[#This Row],[Datum]]))</f>
        <v>11</v>
      </c>
      <c r="D3243" t="str">
        <f>IF(Tabelle1[[#This Row],[Verdienst]]="","",_xlfn.ISOWEEKNUM(Tabelle1[[#This Row],[Datum]]))</f>
        <v/>
      </c>
      <c r="E3243" s="5">
        <v>48897</v>
      </c>
      <c r="F3243" s="4"/>
      <c r="G3243" s="4"/>
      <c r="I3243" s="6" t="str">
        <f>IF(Tabelle1[[#This Row],[Beginn]]&lt;1,"",IF(OR(Tabelle1[[#This Row],[Beginn]]="Urlaub",Tabelle1[[#This Row],[Beginn]]="Krank",Tabelle1[[#This Row],[Beginn]]="Feiertag"),8/24,Tabelle1[[#This Row],[Ende]]-Tabelle1[[#This Row],[Beginn]]-Tabelle1[[#This Row],[Pause]]))</f>
        <v/>
      </c>
      <c r="J3243" s="2" t="str">
        <f>IF(ISNUMBER(Tabelle1[[#This Row],[Stunde]]),IF(Tabelle1[[#This Row],[Stunde]]&gt;0,Tabelle1[[#This Row],[Stunde]]*$J$1*24,""),"")</f>
        <v/>
      </c>
      <c r="K3243" t="str">
        <f>IF(MOD(Tabelle1[[#This Row],[Datum]],7)=1,SUMIF(Tabelle1[Datum],"&lt;="&amp;Tabelle1[[#This Row],[Datum]],Tabelle1[Betrag]),"")</f>
        <v/>
      </c>
      <c r="L3243" s="6" t="str">
        <f>IF(MOD(Tabelle1[[#This Row],[Datum]],7)=1,SUMIF(Tabelle1[Datum],"&lt;="&amp;Tabelle1[[#This Row],[Datum]],Tabelle1[Stunde]),"")</f>
        <v/>
      </c>
    </row>
    <row r="3244" spans="2:12" hidden="1">
      <c r="B3244">
        <f>IF(Tabelle1[[#This Row],[Datum]]&lt;1,"",YEAR(Tabelle1[[#This Row],[Datum]]))</f>
        <v>2033</v>
      </c>
      <c r="C3244">
        <f>IF(Tabelle1[[#This Row],[Datum]]&lt;1,"",MONTH(Tabelle1[[#This Row],[Datum]]))</f>
        <v>11</v>
      </c>
      <c r="D3244" t="str">
        <f>IF(Tabelle1[[#This Row],[Verdienst]]="","",_xlfn.ISOWEEKNUM(Tabelle1[[#This Row],[Datum]]))</f>
        <v/>
      </c>
      <c r="E3244" s="5">
        <v>48898</v>
      </c>
      <c r="F3244" s="4"/>
      <c r="G3244" s="4"/>
      <c r="I3244" s="6" t="str">
        <f>IF(Tabelle1[[#This Row],[Beginn]]&lt;1,"",IF(OR(Tabelle1[[#This Row],[Beginn]]="Urlaub",Tabelle1[[#This Row],[Beginn]]="Krank",Tabelle1[[#This Row],[Beginn]]="Feiertag"),8/24,Tabelle1[[#This Row],[Ende]]-Tabelle1[[#This Row],[Beginn]]-Tabelle1[[#This Row],[Pause]]))</f>
        <v/>
      </c>
      <c r="J3244" s="2" t="str">
        <f>IF(ISNUMBER(Tabelle1[[#This Row],[Stunde]]),IF(Tabelle1[[#This Row],[Stunde]]&gt;0,Tabelle1[[#This Row],[Stunde]]*$J$1*24,""),"")</f>
        <v/>
      </c>
      <c r="K3244" t="str">
        <f>IF(MOD(Tabelle1[[#This Row],[Datum]],7)=1,SUMIF(Tabelle1[Datum],"&lt;="&amp;Tabelle1[[#This Row],[Datum]],Tabelle1[Betrag]),"")</f>
        <v/>
      </c>
      <c r="L3244" s="6" t="str">
        <f>IF(MOD(Tabelle1[[#This Row],[Datum]],7)=1,SUMIF(Tabelle1[Datum],"&lt;="&amp;Tabelle1[[#This Row],[Datum]],Tabelle1[Stunde]),"")</f>
        <v/>
      </c>
    </row>
    <row r="3245" spans="2:12" hidden="1">
      <c r="B3245">
        <f>IF(Tabelle1[[#This Row],[Datum]]&lt;1,"",YEAR(Tabelle1[[#This Row],[Datum]]))</f>
        <v>2033</v>
      </c>
      <c r="C3245">
        <f>IF(Tabelle1[[#This Row],[Datum]]&lt;1,"",MONTH(Tabelle1[[#This Row],[Datum]]))</f>
        <v>11</v>
      </c>
      <c r="D3245" t="str">
        <f>IF(Tabelle1[[#This Row],[Verdienst]]="","",_xlfn.ISOWEEKNUM(Tabelle1[[#This Row],[Datum]]))</f>
        <v/>
      </c>
      <c r="E3245" s="5">
        <v>48899</v>
      </c>
      <c r="F3245" s="4"/>
      <c r="G3245" s="4"/>
      <c r="I3245" s="6" t="str">
        <f>IF(Tabelle1[[#This Row],[Beginn]]&lt;1,"",IF(OR(Tabelle1[[#This Row],[Beginn]]="Urlaub",Tabelle1[[#This Row],[Beginn]]="Krank",Tabelle1[[#This Row],[Beginn]]="Feiertag"),8/24,Tabelle1[[#This Row],[Ende]]-Tabelle1[[#This Row],[Beginn]]-Tabelle1[[#This Row],[Pause]]))</f>
        <v/>
      </c>
      <c r="J3245" s="2" t="str">
        <f>IF(ISNUMBER(Tabelle1[[#This Row],[Stunde]]),IF(Tabelle1[[#This Row],[Stunde]]&gt;0,Tabelle1[[#This Row],[Stunde]]*$J$1*24,""),"")</f>
        <v/>
      </c>
      <c r="K3245" t="str">
        <f>IF(MOD(Tabelle1[[#This Row],[Datum]],7)=1,SUMIF(Tabelle1[Datum],"&lt;="&amp;Tabelle1[[#This Row],[Datum]],Tabelle1[Betrag]),"")</f>
        <v/>
      </c>
      <c r="L3245" s="6" t="str">
        <f>IF(MOD(Tabelle1[[#This Row],[Datum]],7)=1,SUMIF(Tabelle1[Datum],"&lt;="&amp;Tabelle1[[#This Row],[Datum]],Tabelle1[Stunde]),"")</f>
        <v/>
      </c>
    </row>
    <row r="3246" spans="2:12" hidden="1">
      <c r="B3246">
        <f>IF(Tabelle1[[#This Row],[Datum]]&lt;1,"",YEAR(Tabelle1[[#This Row],[Datum]]))</f>
        <v>2033</v>
      </c>
      <c r="C3246">
        <f>IF(Tabelle1[[#This Row],[Datum]]&lt;1,"",MONTH(Tabelle1[[#This Row],[Datum]]))</f>
        <v>11</v>
      </c>
      <c r="D3246" t="str">
        <f>IF(Tabelle1[[#This Row],[Verdienst]]="","",_xlfn.ISOWEEKNUM(Tabelle1[[#This Row],[Datum]]))</f>
        <v/>
      </c>
      <c r="E3246" s="5">
        <v>48900</v>
      </c>
      <c r="F3246" s="4"/>
      <c r="G3246" s="4"/>
      <c r="I3246" s="6" t="str">
        <f>IF(Tabelle1[[#This Row],[Beginn]]&lt;1,"",IF(OR(Tabelle1[[#This Row],[Beginn]]="Urlaub",Tabelle1[[#This Row],[Beginn]]="Krank",Tabelle1[[#This Row],[Beginn]]="Feiertag"),8/24,Tabelle1[[#This Row],[Ende]]-Tabelle1[[#This Row],[Beginn]]-Tabelle1[[#This Row],[Pause]]))</f>
        <v/>
      </c>
      <c r="J3246" s="2" t="str">
        <f>IF(ISNUMBER(Tabelle1[[#This Row],[Stunde]]),IF(Tabelle1[[#This Row],[Stunde]]&gt;0,Tabelle1[[#This Row],[Stunde]]*$J$1*24,""),"")</f>
        <v/>
      </c>
      <c r="K3246" t="str">
        <f>IF(MOD(Tabelle1[[#This Row],[Datum]],7)=1,SUMIF(Tabelle1[Datum],"&lt;="&amp;Tabelle1[[#This Row],[Datum]],Tabelle1[Betrag]),"")</f>
        <v/>
      </c>
      <c r="L3246" s="6" t="str">
        <f>IF(MOD(Tabelle1[[#This Row],[Datum]],7)=1,SUMIF(Tabelle1[Datum],"&lt;="&amp;Tabelle1[[#This Row],[Datum]],Tabelle1[Stunde]),"")</f>
        <v/>
      </c>
    </row>
    <row r="3247" spans="2:12" hidden="1">
      <c r="B3247">
        <f>IF(Tabelle1[[#This Row],[Datum]]&lt;1,"",YEAR(Tabelle1[[#This Row],[Datum]]))</f>
        <v>2033</v>
      </c>
      <c r="C3247">
        <f>IF(Tabelle1[[#This Row],[Datum]]&lt;1,"",MONTH(Tabelle1[[#This Row],[Datum]]))</f>
        <v>11</v>
      </c>
      <c r="D3247" t="str">
        <f>IF(Tabelle1[[#This Row],[Verdienst]]="","",_xlfn.ISOWEEKNUM(Tabelle1[[#This Row],[Datum]]))</f>
        <v/>
      </c>
      <c r="E3247" s="5">
        <v>48901</v>
      </c>
      <c r="F3247" s="4"/>
      <c r="G3247" s="4"/>
      <c r="I3247" s="6" t="str">
        <f>IF(Tabelle1[[#This Row],[Beginn]]&lt;1,"",IF(OR(Tabelle1[[#This Row],[Beginn]]="Urlaub",Tabelle1[[#This Row],[Beginn]]="Krank",Tabelle1[[#This Row],[Beginn]]="Feiertag"),8/24,Tabelle1[[#This Row],[Ende]]-Tabelle1[[#This Row],[Beginn]]-Tabelle1[[#This Row],[Pause]]))</f>
        <v/>
      </c>
      <c r="J3247" s="2" t="str">
        <f>IF(ISNUMBER(Tabelle1[[#This Row],[Stunde]]),IF(Tabelle1[[#This Row],[Stunde]]&gt;0,Tabelle1[[#This Row],[Stunde]]*$J$1*24,""),"")</f>
        <v/>
      </c>
      <c r="K3247" t="str">
        <f>IF(MOD(Tabelle1[[#This Row],[Datum]],7)=1,SUMIF(Tabelle1[Datum],"&lt;="&amp;Tabelle1[[#This Row],[Datum]],Tabelle1[Betrag]),"")</f>
        <v/>
      </c>
      <c r="L3247" s="6" t="str">
        <f>IF(MOD(Tabelle1[[#This Row],[Datum]],7)=1,SUMIF(Tabelle1[Datum],"&lt;="&amp;Tabelle1[[#This Row],[Datum]],Tabelle1[Stunde]),"")</f>
        <v/>
      </c>
    </row>
    <row r="3248" spans="2:12" hidden="1">
      <c r="B3248">
        <f>IF(Tabelle1[[#This Row],[Datum]]&lt;1,"",YEAR(Tabelle1[[#This Row],[Datum]]))</f>
        <v>2033</v>
      </c>
      <c r="C3248">
        <f>IF(Tabelle1[[#This Row],[Datum]]&lt;1,"",MONTH(Tabelle1[[#This Row],[Datum]]))</f>
        <v>11</v>
      </c>
      <c r="D3248" t="str">
        <f>IF(Tabelle1[[#This Row],[Verdienst]]="","",_xlfn.ISOWEEKNUM(Tabelle1[[#This Row],[Datum]]))</f>
        <v/>
      </c>
      <c r="E3248" s="5">
        <v>48902</v>
      </c>
      <c r="F3248" s="4"/>
      <c r="G3248" s="4"/>
      <c r="I3248" s="6" t="str">
        <f>IF(Tabelle1[[#This Row],[Beginn]]&lt;1,"",IF(OR(Tabelle1[[#This Row],[Beginn]]="Urlaub",Tabelle1[[#This Row],[Beginn]]="Krank",Tabelle1[[#This Row],[Beginn]]="Feiertag"),8/24,Tabelle1[[#This Row],[Ende]]-Tabelle1[[#This Row],[Beginn]]-Tabelle1[[#This Row],[Pause]]))</f>
        <v/>
      </c>
      <c r="J3248" s="2" t="str">
        <f>IF(ISNUMBER(Tabelle1[[#This Row],[Stunde]]),IF(Tabelle1[[#This Row],[Stunde]]&gt;0,Tabelle1[[#This Row],[Stunde]]*$J$1*24,""),"")</f>
        <v/>
      </c>
      <c r="K3248" t="str">
        <f>IF(MOD(Tabelle1[[#This Row],[Datum]],7)=1,SUMIF(Tabelle1[Datum],"&lt;="&amp;Tabelle1[[#This Row],[Datum]],Tabelle1[Betrag]),"")</f>
        <v/>
      </c>
      <c r="L3248" s="6" t="str">
        <f>IF(MOD(Tabelle1[[#This Row],[Datum]],7)=1,SUMIF(Tabelle1[Datum],"&lt;="&amp;Tabelle1[[#This Row],[Datum]],Tabelle1[Stunde]),"")</f>
        <v/>
      </c>
    </row>
    <row r="3249" spans="2:12" hidden="1">
      <c r="B3249">
        <f>IF(Tabelle1[[#This Row],[Datum]]&lt;1,"",YEAR(Tabelle1[[#This Row],[Datum]]))</f>
        <v>2033</v>
      </c>
      <c r="C3249">
        <f>IF(Tabelle1[[#This Row],[Datum]]&lt;1,"",MONTH(Tabelle1[[#This Row],[Datum]]))</f>
        <v>11</v>
      </c>
      <c r="D3249">
        <f>IF(Tabelle1[[#This Row],[Verdienst]]="","",_xlfn.ISOWEEKNUM(Tabelle1[[#This Row],[Datum]]))</f>
        <v>46</v>
      </c>
      <c r="E3249" s="5">
        <v>48903</v>
      </c>
      <c r="F3249" s="4"/>
      <c r="G3249" s="4"/>
      <c r="I3249" s="6" t="str">
        <f>IF(Tabelle1[[#This Row],[Beginn]]&lt;1,"",IF(OR(Tabelle1[[#This Row],[Beginn]]="Urlaub",Tabelle1[[#This Row],[Beginn]]="Krank",Tabelle1[[#This Row],[Beginn]]="Feiertag"),8/24,Tabelle1[[#This Row],[Ende]]-Tabelle1[[#This Row],[Beginn]]-Tabelle1[[#This Row],[Pause]]))</f>
        <v/>
      </c>
      <c r="J3249" s="2" t="str">
        <f>IF(ISNUMBER(Tabelle1[[#This Row],[Stunde]]),IF(Tabelle1[[#This Row],[Stunde]]&gt;0,Tabelle1[[#This Row],[Stunde]]*$J$1*24,""),"")</f>
        <v/>
      </c>
      <c r="K3249">
        <f>IF(MOD(Tabelle1[[#This Row],[Datum]],7)=1,SUMIF(Tabelle1[Datum],"&lt;="&amp;Tabelle1[[#This Row],[Datum]],Tabelle1[Betrag]),"")</f>
        <v>506.55999999999995</v>
      </c>
      <c r="L3249" s="6">
        <f>IF(MOD(Tabelle1[[#This Row],[Datum]],7)=1,SUMIF(Tabelle1[Datum],"&lt;="&amp;Tabelle1[[#This Row],[Datum]],Tabelle1[Stunde]),"")</f>
        <v>1.3333333333333333</v>
      </c>
    </row>
    <row r="3250" spans="2:12" hidden="1">
      <c r="B3250">
        <f>IF(Tabelle1[[#This Row],[Datum]]&lt;1,"",YEAR(Tabelle1[[#This Row],[Datum]]))</f>
        <v>2033</v>
      </c>
      <c r="C3250">
        <f>IF(Tabelle1[[#This Row],[Datum]]&lt;1,"",MONTH(Tabelle1[[#This Row],[Datum]]))</f>
        <v>11</v>
      </c>
      <c r="D3250" t="str">
        <f>IF(Tabelle1[[#This Row],[Verdienst]]="","",_xlfn.ISOWEEKNUM(Tabelle1[[#This Row],[Datum]]))</f>
        <v/>
      </c>
      <c r="E3250" s="5">
        <v>48904</v>
      </c>
      <c r="F3250" s="4"/>
      <c r="G3250" s="4"/>
      <c r="I3250" s="6" t="str">
        <f>IF(Tabelle1[[#This Row],[Beginn]]&lt;1,"",IF(OR(Tabelle1[[#This Row],[Beginn]]="Urlaub",Tabelle1[[#This Row],[Beginn]]="Krank",Tabelle1[[#This Row],[Beginn]]="Feiertag"),8/24,Tabelle1[[#This Row],[Ende]]-Tabelle1[[#This Row],[Beginn]]-Tabelle1[[#This Row],[Pause]]))</f>
        <v/>
      </c>
      <c r="J3250" s="2" t="str">
        <f>IF(ISNUMBER(Tabelle1[[#This Row],[Stunde]]),IF(Tabelle1[[#This Row],[Stunde]]&gt;0,Tabelle1[[#This Row],[Stunde]]*$J$1*24,""),"")</f>
        <v/>
      </c>
      <c r="K3250" t="str">
        <f>IF(MOD(Tabelle1[[#This Row],[Datum]],7)=1,SUMIF(Tabelle1[Datum],"&lt;="&amp;Tabelle1[[#This Row],[Datum]],Tabelle1[Betrag]),"")</f>
        <v/>
      </c>
      <c r="L3250" s="6" t="str">
        <f>IF(MOD(Tabelle1[[#This Row],[Datum]],7)=1,SUMIF(Tabelle1[Datum],"&lt;="&amp;Tabelle1[[#This Row],[Datum]],Tabelle1[Stunde]),"")</f>
        <v/>
      </c>
    </row>
    <row r="3251" spans="2:12" hidden="1">
      <c r="B3251">
        <f>IF(Tabelle1[[#This Row],[Datum]]&lt;1,"",YEAR(Tabelle1[[#This Row],[Datum]]))</f>
        <v>2033</v>
      </c>
      <c r="C3251">
        <f>IF(Tabelle1[[#This Row],[Datum]]&lt;1,"",MONTH(Tabelle1[[#This Row],[Datum]]))</f>
        <v>11</v>
      </c>
      <c r="D3251" t="str">
        <f>IF(Tabelle1[[#This Row],[Verdienst]]="","",_xlfn.ISOWEEKNUM(Tabelle1[[#This Row],[Datum]]))</f>
        <v/>
      </c>
      <c r="E3251" s="5">
        <v>48905</v>
      </c>
      <c r="F3251" s="4"/>
      <c r="G3251" s="4"/>
      <c r="I3251" s="6" t="str">
        <f>IF(Tabelle1[[#This Row],[Beginn]]&lt;1,"",IF(OR(Tabelle1[[#This Row],[Beginn]]="Urlaub",Tabelle1[[#This Row],[Beginn]]="Krank",Tabelle1[[#This Row],[Beginn]]="Feiertag"),8/24,Tabelle1[[#This Row],[Ende]]-Tabelle1[[#This Row],[Beginn]]-Tabelle1[[#This Row],[Pause]]))</f>
        <v/>
      </c>
      <c r="J3251" s="2" t="str">
        <f>IF(ISNUMBER(Tabelle1[[#This Row],[Stunde]]),IF(Tabelle1[[#This Row],[Stunde]]&gt;0,Tabelle1[[#This Row],[Stunde]]*$J$1*24,""),"")</f>
        <v/>
      </c>
      <c r="K3251" t="str">
        <f>IF(MOD(Tabelle1[[#This Row],[Datum]],7)=1,SUMIF(Tabelle1[Datum],"&lt;="&amp;Tabelle1[[#This Row],[Datum]],Tabelle1[Betrag]),"")</f>
        <v/>
      </c>
      <c r="L3251" s="6" t="str">
        <f>IF(MOD(Tabelle1[[#This Row],[Datum]],7)=1,SUMIF(Tabelle1[Datum],"&lt;="&amp;Tabelle1[[#This Row],[Datum]],Tabelle1[Stunde]),"")</f>
        <v/>
      </c>
    </row>
    <row r="3252" spans="2:12" hidden="1">
      <c r="B3252">
        <f>IF(Tabelle1[[#This Row],[Datum]]&lt;1,"",YEAR(Tabelle1[[#This Row],[Datum]]))</f>
        <v>2033</v>
      </c>
      <c r="C3252">
        <f>IF(Tabelle1[[#This Row],[Datum]]&lt;1,"",MONTH(Tabelle1[[#This Row],[Datum]]))</f>
        <v>11</v>
      </c>
      <c r="D3252" t="str">
        <f>IF(Tabelle1[[#This Row],[Verdienst]]="","",_xlfn.ISOWEEKNUM(Tabelle1[[#This Row],[Datum]]))</f>
        <v/>
      </c>
      <c r="E3252" s="5">
        <v>48906</v>
      </c>
      <c r="F3252" s="4"/>
      <c r="G3252" s="4"/>
      <c r="I3252" s="6" t="str">
        <f>IF(Tabelle1[[#This Row],[Beginn]]&lt;1,"",IF(OR(Tabelle1[[#This Row],[Beginn]]="Urlaub",Tabelle1[[#This Row],[Beginn]]="Krank",Tabelle1[[#This Row],[Beginn]]="Feiertag"),8/24,Tabelle1[[#This Row],[Ende]]-Tabelle1[[#This Row],[Beginn]]-Tabelle1[[#This Row],[Pause]]))</f>
        <v/>
      </c>
      <c r="J3252" s="2" t="str">
        <f>IF(ISNUMBER(Tabelle1[[#This Row],[Stunde]]),IF(Tabelle1[[#This Row],[Stunde]]&gt;0,Tabelle1[[#This Row],[Stunde]]*$J$1*24,""),"")</f>
        <v/>
      </c>
      <c r="K3252" t="str">
        <f>IF(MOD(Tabelle1[[#This Row],[Datum]],7)=1,SUMIF(Tabelle1[Datum],"&lt;="&amp;Tabelle1[[#This Row],[Datum]],Tabelle1[Betrag]),"")</f>
        <v/>
      </c>
      <c r="L3252" s="6" t="str">
        <f>IF(MOD(Tabelle1[[#This Row],[Datum]],7)=1,SUMIF(Tabelle1[Datum],"&lt;="&amp;Tabelle1[[#This Row],[Datum]],Tabelle1[Stunde]),"")</f>
        <v/>
      </c>
    </row>
    <row r="3253" spans="2:12" hidden="1">
      <c r="B3253">
        <f>IF(Tabelle1[[#This Row],[Datum]]&lt;1,"",YEAR(Tabelle1[[#This Row],[Datum]]))</f>
        <v>2033</v>
      </c>
      <c r="C3253">
        <f>IF(Tabelle1[[#This Row],[Datum]]&lt;1,"",MONTH(Tabelle1[[#This Row],[Datum]]))</f>
        <v>11</v>
      </c>
      <c r="D3253" t="str">
        <f>IF(Tabelle1[[#This Row],[Verdienst]]="","",_xlfn.ISOWEEKNUM(Tabelle1[[#This Row],[Datum]]))</f>
        <v/>
      </c>
      <c r="E3253" s="5">
        <v>48907</v>
      </c>
      <c r="F3253" s="4"/>
      <c r="G3253" s="4"/>
      <c r="I3253" s="6" t="str">
        <f>IF(Tabelle1[[#This Row],[Beginn]]&lt;1,"",IF(OR(Tabelle1[[#This Row],[Beginn]]="Urlaub",Tabelle1[[#This Row],[Beginn]]="Krank",Tabelle1[[#This Row],[Beginn]]="Feiertag"),8/24,Tabelle1[[#This Row],[Ende]]-Tabelle1[[#This Row],[Beginn]]-Tabelle1[[#This Row],[Pause]]))</f>
        <v/>
      </c>
      <c r="J3253" s="2" t="str">
        <f>IF(ISNUMBER(Tabelle1[[#This Row],[Stunde]]),IF(Tabelle1[[#This Row],[Stunde]]&gt;0,Tabelle1[[#This Row],[Stunde]]*$J$1*24,""),"")</f>
        <v/>
      </c>
      <c r="K3253" t="str">
        <f>IF(MOD(Tabelle1[[#This Row],[Datum]],7)=1,SUMIF(Tabelle1[Datum],"&lt;="&amp;Tabelle1[[#This Row],[Datum]],Tabelle1[Betrag]),"")</f>
        <v/>
      </c>
      <c r="L3253" s="6" t="str">
        <f>IF(MOD(Tabelle1[[#This Row],[Datum]],7)=1,SUMIF(Tabelle1[Datum],"&lt;="&amp;Tabelle1[[#This Row],[Datum]],Tabelle1[Stunde]),"")</f>
        <v/>
      </c>
    </row>
    <row r="3254" spans="2:12" hidden="1">
      <c r="B3254">
        <f>IF(Tabelle1[[#This Row],[Datum]]&lt;1,"",YEAR(Tabelle1[[#This Row],[Datum]]))</f>
        <v>2033</v>
      </c>
      <c r="C3254">
        <f>IF(Tabelle1[[#This Row],[Datum]]&lt;1,"",MONTH(Tabelle1[[#This Row],[Datum]]))</f>
        <v>11</v>
      </c>
      <c r="D3254" t="str">
        <f>IF(Tabelle1[[#This Row],[Verdienst]]="","",_xlfn.ISOWEEKNUM(Tabelle1[[#This Row],[Datum]]))</f>
        <v/>
      </c>
      <c r="E3254" s="5">
        <v>48908</v>
      </c>
      <c r="F3254" s="4"/>
      <c r="G3254" s="4"/>
      <c r="I3254" s="6" t="str">
        <f>IF(Tabelle1[[#This Row],[Beginn]]&lt;1,"",IF(OR(Tabelle1[[#This Row],[Beginn]]="Urlaub",Tabelle1[[#This Row],[Beginn]]="Krank",Tabelle1[[#This Row],[Beginn]]="Feiertag"),8/24,Tabelle1[[#This Row],[Ende]]-Tabelle1[[#This Row],[Beginn]]-Tabelle1[[#This Row],[Pause]]))</f>
        <v/>
      </c>
      <c r="J3254" s="2" t="str">
        <f>IF(ISNUMBER(Tabelle1[[#This Row],[Stunde]]),IF(Tabelle1[[#This Row],[Stunde]]&gt;0,Tabelle1[[#This Row],[Stunde]]*$J$1*24,""),"")</f>
        <v/>
      </c>
      <c r="K3254" t="str">
        <f>IF(MOD(Tabelle1[[#This Row],[Datum]],7)=1,SUMIF(Tabelle1[Datum],"&lt;="&amp;Tabelle1[[#This Row],[Datum]],Tabelle1[Betrag]),"")</f>
        <v/>
      </c>
      <c r="L3254" s="6" t="str">
        <f>IF(MOD(Tabelle1[[#This Row],[Datum]],7)=1,SUMIF(Tabelle1[Datum],"&lt;="&amp;Tabelle1[[#This Row],[Datum]],Tabelle1[Stunde]),"")</f>
        <v/>
      </c>
    </row>
    <row r="3255" spans="2:12" hidden="1">
      <c r="B3255">
        <f>IF(Tabelle1[[#This Row],[Datum]]&lt;1,"",YEAR(Tabelle1[[#This Row],[Datum]]))</f>
        <v>2033</v>
      </c>
      <c r="C3255">
        <f>IF(Tabelle1[[#This Row],[Datum]]&lt;1,"",MONTH(Tabelle1[[#This Row],[Datum]]))</f>
        <v>11</v>
      </c>
      <c r="D3255" t="str">
        <f>IF(Tabelle1[[#This Row],[Verdienst]]="","",_xlfn.ISOWEEKNUM(Tabelle1[[#This Row],[Datum]]))</f>
        <v/>
      </c>
      <c r="E3255" s="5">
        <v>48909</v>
      </c>
      <c r="F3255" s="4"/>
      <c r="G3255" s="4"/>
      <c r="I3255" s="6" t="str">
        <f>IF(Tabelle1[[#This Row],[Beginn]]&lt;1,"",IF(OR(Tabelle1[[#This Row],[Beginn]]="Urlaub",Tabelle1[[#This Row],[Beginn]]="Krank",Tabelle1[[#This Row],[Beginn]]="Feiertag"),8/24,Tabelle1[[#This Row],[Ende]]-Tabelle1[[#This Row],[Beginn]]-Tabelle1[[#This Row],[Pause]]))</f>
        <v/>
      </c>
      <c r="J3255" s="2" t="str">
        <f>IF(ISNUMBER(Tabelle1[[#This Row],[Stunde]]),IF(Tabelle1[[#This Row],[Stunde]]&gt;0,Tabelle1[[#This Row],[Stunde]]*$J$1*24,""),"")</f>
        <v/>
      </c>
      <c r="K3255" t="str">
        <f>IF(MOD(Tabelle1[[#This Row],[Datum]],7)=1,SUMIF(Tabelle1[Datum],"&lt;="&amp;Tabelle1[[#This Row],[Datum]],Tabelle1[Betrag]),"")</f>
        <v/>
      </c>
      <c r="L3255" s="6" t="str">
        <f>IF(MOD(Tabelle1[[#This Row],[Datum]],7)=1,SUMIF(Tabelle1[Datum],"&lt;="&amp;Tabelle1[[#This Row],[Datum]],Tabelle1[Stunde]),"")</f>
        <v/>
      </c>
    </row>
    <row r="3256" spans="2:12" hidden="1">
      <c r="B3256">
        <f>IF(Tabelle1[[#This Row],[Datum]]&lt;1,"",YEAR(Tabelle1[[#This Row],[Datum]]))</f>
        <v>2033</v>
      </c>
      <c r="C3256">
        <f>IF(Tabelle1[[#This Row],[Datum]]&lt;1,"",MONTH(Tabelle1[[#This Row],[Datum]]))</f>
        <v>11</v>
      </c>
      <c r="D3256">
        <f>IF(Tabelle1[[#This Row],[Verdienst]]="","",_xlfn.ISOWEEKNUM(Tabelle1[[#This Row],[Datum]]))</f>
        <v>47</v>
      </c>
      <c r="E3256" s="5">
        <v>48910</v>
      </c>
      <c r="F3256" s="4"/>
      <c r="G3256" s="4"/>
      <c r="I3256" s="6" t="str">
        <f>IF(Tabelle1[[#This Row],[Beginn]]&lt;1,"",IF(OR(Tabelle1[[#This Row],[Beginn]]="Urlaub",Tabelle1[[#This Row],[Beginn]]="Krank",Tabelle1[[#This Row],[Beginn]]="Feiertag"),8/24,Tabelle1[[#This Row],[Ende]]-Tabelle1[[#This Row],[Beginn]]-Tabelle1[[#This Row],[Pause]]))</f>
        <v/>
      </c>
      <c r="J3256" s="2" t="str">
        <f>IF(ISNUMBER(Tabelle1[[#This Row],[Stunde]]),IF(Tabelle1[[#This Row],[Stunde]]&gt;0,Tabelle1[[#This Row],[Stunde]]*$J$1*24,""),"")</f>
        <v/>
      </c>
      <c r="K3256">
        <f>IF(MOD(Tabelle1[[#This Row],[Datum]],7)=1,SUMIF(Tabelle1[Datum],"&lt;="&amp;Tabelle1[[#This Row],[Datum]],Tabelle1[Betrag]),"")</f>
        <v>506.55999999999995</v>
      </c>
      <c r="L3256" s="6">
        <f>IF(MOD(Tabelle1[[#This Row],[Datum]],7)=1,SUMIF(Tabelle1[Datum],"&lt;="&amp;Tabelle1[[#This Row],[Datum]],Tabelle1[Stunde]),"")</f>
        <v>1.3333333333333333</v>
      </c>
    </row>
    <row r="3257" spans="2:12" hidden="1">
      <c r="B3257">
        <f>IF(Tabelle1[[#This Row],[Datum]]&lt;1,"",YEAR(Tabelle1[[#This Row],[Datum]]))</f>
        <v>2033</v>
      </c>
      <c r="C3257">
        <f>IF(Tabelle1[[#This Row],[Datum]]&lt;1,"",MONTH(Tabelle1[[#This Row],[Datum]]))</f>
        <v>11</v>
      </c>
      <c r="D3257" t="str">
        <f>IF(Tabelle1[[#This Row],[Verdienst]]="","",_xlfn.ISOWEEKNUM(Tabelle1[[#This Row],[Datum]]))</f>
        <v/>
      </c>
      <c r="E3257" s="5">
        <v>48911</v>
      </c>
      <c r="F3257" s="4"/>
      <c r="G3257" s="4"/>
      <c r="I3257" s="6" t="str">
        <f>IF(Tabelle1[[#This Row],[Beginn]]&lt;1,"",IF(OR(Tabelle1[[#This Row],[Beginn]]="Urlaub",Tabelle1[[#This Row],[Beginn]]="Krank",Tabelle1[[#This Row],[Beginn]]="Feiertag"),8/24,Tabelle1[[#This Row],[Ende]]-Tabelle1[[#This Row],[Beginn]]-Tabelle1[[#This Row],[Pause]]))</f>
        <v/>
      </c>
      <c r="J3257" s="2" t="str">
        <f>IF(ISNUMBER(Tabelle1[[#This Row],[Stunde]]),IF(Tabelle1[[#This Row],[Stunde]]&gt;0,Tabelle1[[#This Row],[Stunde]]*$J$1*24,""),"")</f>
        <v/>
      </c>
      <c r="K3257" t="str">
        <f>IF(MOD(Tabelle1[[#This Row],[Datum]],7)=1,SUMIF(Tabelle1[Datum],"&lt;="&amp;Tabelle1[[#This Row],[Datum]],Tabelle1[Betrag]),"")</f>
        <v/>
      </c>
      <c r="L3257" s="6" t="str">
        <f>IF(MOD(Tabelle1[[#This Row],[Datum]],7)=1,SUMIF(Tabelle1[Datum],"&lt;="&amp;Tabelle1[[#This Row],[Datum]],Tabelle1[Stunde]),"")</f>
        <v/>
      </c>
    </row>
    <row r="3258" spans="2:12" hidden="1">
      <c r="B3258">
        <f>IF(Tabelle1[[#This Row],[Datum]]&lt;1,"",YEAR(Tabelle1[[#This Row],[Datum]]))</f>
        <v>2033</v>
      </c>
      <c r="C3258">
        <f>IF(Tabelle1[[#This Row],[Datum]]&lt;1,"",MONTH(Tabelle1[[#This Row],[Datum]]))</f>
        <v>11</v>
      </c>
      <c r="D3258" t="str">
        <f>IF(Tabelle1[[#This Row],[Verdienst]]="","",_xlfn.ISOWEEKNUM(Tabelle1[[#This Row],[Datum]]))</f>
        <v/>
      </c>
      <c r="E3258" s="5">
        <v>48912</v>
      </c>
      <c r="F3258" s="4"/>
      <c r="G3258" s="4"/>
      <c r="I3258" s="6" t="str">
        <f>IF(Tabelle1[[#This Row],[Beginn]]&lt;1,"",IF(OR(Tabelle1[[#This Row],[Beginn]]="Urlaub",Tabelle1[[#This Row],[Beginn]]="Krank",Tabelle1[[#This Row],[Beginn]]="Feiertag"),8/24,Tabelle1[[#This Row],[Ende]]-Tabelle1[[#This Row],[Beginn]]-Tabelle1[[#This Row],[Pause]]))</f>
        <v/>
      </c>
      <c r="J3258" s="2" t="str">
        <f>IF(ISNUMBER(Tabelle1[[#This Row],[Stunde]]),IF(Tabelle1[[#This Row],[Stunde]]&gt;0,Tabelle1[[#This Row],[Stunde]]*$J$1*24,""),"")</f>
        <v/>
      </c>
      <c r="K3258" t="str">
        <f>IF(MOD(Tabelle1[[#This Row],[Datum]],7)=1,SUMIF(Tabelle1[Datum],"&lt;="&amp;Tabelle1[[#This Row],[Datum]],Tabelle1[Betrag]),"")</f>
        <v/>
      </c>
      <c r="L3258" s="6" t="str">
        <f>IF(MOD(Tabelle1[[#This Row],[Datum]],7)=1,SUMIF(Tabelle1[Datum],"&lt;="&amp;Tabelle1[[#This Row],[Datum]],Tabelle1[Stunde]),"")</f>
        <v/>
      </c>
    </row>
    <row r="3259" spans="2:12" hidden="1">
      <c r="B3259">
        <f>IF(Tabelle1[[#This Row],[Datum]]&lt;1,"",YEAR(Tabelle1[[#This Row],[Datum]]))</f>
        <v>2033</v>
      </c>
      <c r="C3259">
        <f>IF(Tabelle1[[#This Row],[Datum]]&lt;1,"",MONTH(Tabelle1[[#This Row],[Datum]]))</f>
        <v>11</v>
      </c>
      <c r="D3259" t="str">
        <f>IF(Tabelle1[[#This Row],[Verdienst]]="","",_xlfn.ISOWEEKNUM(Tabelle1[[#This Row],[Datum]]))</f>
        <v/>
      </c>
      <c r="E3259" s="5">
        <v>48913</v>
      </c>
      <c r="F3259" s="4"/>
      <c r="G3259" s="4"/>
      <c r="I3259" s="6" t="str">
        <f>IF(Tabelle1[[#This Row],[Beginn]]&lt;1,"",IF(OR(Tabelle1[[#This Row],[Beginn]]="Urlaub",Tabelle1[[#This Row],[Beginn]]="Krank",Tabelle1[[#This Row],[Beginn]]="Feiertag"),8/24,Tabelle1[[#This Row],[Ende]]-Tabelle1[[#This Row],[Beginn]]-Tabelle1[[#This Row],[Pause]]))</f>
        <v/>
      </c>
      <c r="J3259" s="2" t="str">
        <f>IF(ISNUMBER(Tabelle1[[#This Row],[Stunde]]),IF(Tabelle1[[#This Row],[Stunde]]&gt;0,Tabelle1[[#This Row],[Stunde]]*$J$1*24,""),"")</f>
        <v/>
      </c>
      <c r="K3259" t="str">
        <f>IF(MOD(Tabelle1[[#This Row],[Datum]],7)=1,SUMIF(Tabelle1[Datum],"&lt;="&amp;Tabelle1[[#This Row],[Datum]],Tabelle1[Betrag]),"")</f>
        <v/>
      </c>
      <c r="L3259" s="6" t="str">
        <f>IF(MOD(Tabelle1[[#This Row],[Datum]],7)=1,SUMIF(Tabelle1[Datum],"&lt;="&amp;Tabelle1[[#This Row],[Datum]],Tabelle1[Stunde]),"")</f>
        <v/>
      </c>
    </row>
    <row r="3260" spans="2:12" hidden="1">
      <c r="B3260">
        <f>IF(Tabelle1[[#This Row],[Datum]]&lt;1,"",YEAR(Tabelle1[[#This Row],[Datum]]))</f>
        <v>2033</v>
      </c>
      <c r="C3260">
        <f>IF(Tabelle1[[#This Row],[Datum]]&lt;1,"",MONTH(Tabelle1[[#This Row],[Datum]]))</f>
        <v>12</v>
      </c>
      <c r="D3260" t="str">
        <f>IF(Tabelle1[[#This Row],[Verdienst]]="","",_xlfn.ISOWEEKNUM(Tabelle1[[#This Row],[Datum]]))</f>
        <v/>
      </c>
      <c r="E3260" s="5">
        <v>48914</v>
      </c>
      <c r="F3260" s="4"/>
      <c r="G3260" s="4"/>
      <c r="I3260" s="6" t="str">
        <f>IF(Tabelle1[[#This Row],[Beginn]]&lt;1,"",IF(OR(Tabelle1[[#This Row],[Beginn]]="Urlaub",Tabelle1[[#This Row],[Beginn]]="Krank",Tabelle1[[#This Row],[Beginn]]="Feiertag"),8/24,Tabelle1[[#This Row],[Ende]]-Tabelle1[[#This Row],[Beginn]]-Tabelle1[[#This Row],[Pause]]))</f>
        <v/>
      </c>
      <c r="J3260" s="2" t="str">
        <f>IF(ISNUMBER(Tabelle1[[#This Row],[Stunde]]),IF(Tabelle1[[#This Row],[Stunde]]&gt;0,Tabelle1[[#This Row],[Stunde]]*$J$1*24,""),"")</f>
        <v/>
      </c>
      <c r="K3260" t="str">
        <f>IF(MOD(Tabelle1[[#This Row],[Datum]],7)=1,SUMIF(Tabelle1[Datum],"&lt;="&amp;Tabelle1[[#This Row],[Datum]],Tabelle1[Betrag]),"")</f>
        <v/>
      </c>
      <c r="L3260" s="6" t="str">
        <f>IF(MOD(Tabelle1[[#This Row],[Datum]],7)=1,SUMIF(Tabelle1[Datum],"&lt;="&amp;Tabelle1[[#This Row],[Datum]],Tabelle1[Stunde]),"")</f>
        <v/>
      </c>
    </row>
    <row r="3261" spans="2:12" hidden="1">
      <c r="B3261">
        <f>IF(Tabelle1[[#This Row],[Datum]]&lt;1,"",YEAR(Tabelle1[[#This Row],[Datum]]))</f>
        <v>2033</v>
      </c>
      <c r="C3261">
        <f>IF(Tabelle1[[#This Row],[Datum]]&lt;1,"",MONTH(Tabelle1[[#This Row],[Datum]]))</f>
        <v>12</v>
      </c>
      <c r="D3261" t="str">
        <f>IF(Tabelle1[[#This Row],[Verdienst]]="","",_xlfn.ISOWEEKNUM(Tabelle1[[#This Row],[Datum]]))</f>
        <v/>
      </c>
      <c r="E3261" s="5">
        <v>48915</v>
      </c>
      <c r="F3261" s="4"/>
      <c r="G3261" s="4"/>
      <c r="I3261" s="6" t="str">
        <f>IF(Tabelle1[[#This Row],[Beginn]]&lt;1,"",IF(OR(Tabelle1[[#This Row],[Beginn]]="Urlaub",Tabelle1[[#This Row],[Beginn]]="Krank",Tabelle1[[#This Row],[Beginn]]="Feiertag"),8/24,Tabelle1[[#This Row],[Ende]]-Tabelle1[[#This Row],[Beginn]]-Tabelle1[[#This Row],[Pause]]))</f>
        <v/>
      </c>
      <c r="J3261" s="2" t="str">
        <f>IF(ISNUMBER(Tabelle1[[#This Row],[Stunde]]),IF(Tabelle1[[#This Row],[Stunde]]&gt;0,Tabelle1[[#This Row],[Stunde]]*$J$1*24,""),"")</f>
        <v/>
      </c>
      <c r="K3261" t="str">
        <f>IF(MOD(Tabelle1[[#This Row],[Datum]],7)=1,SUMIF(Tabelle1[Datum],"&lt;="&amp;Tabelle1[[#This Row],[Datum]],Tabelle1[Betrag]),"")</f>
        <v/>
      </c>
      <c r="L3261" s="6" t="str">
        <f>IF(MOD(Tabelle1[[#This Row],[Datum]],7)=1,SUMIF(Tabelle1[Datum],"&lt;="&amp;Tabelle1[[#This Row],[Datum]],Tabelle1[Stunde]),"")</f>
        <v/>
      </c>
    </row>
    <row r="3262" spans="2:12" hidden="1">
      <c r="B3262">
        <f>IF(Tabelle1[[#This Row],[Datum]]&lt;1,"",YEAR(Tabelle1[[#This Row],[Datum]]))</f>
        <v>2033</v>
      </c>
      <c r="C3262">
        <f>IF(Tabelle1[[#This Row],[Datum]]&lt;1,"",MONTH(Tabelle1[[#This Row],[Datum]]))</f>
        <v>12</v>
      </c>
      <c r="D3262" t="str">
        <f>IF(Tabelle1[[#This Row],[Verdienst]]="","",_xlfn.ISOWEEKNUM(Tabelle1[[#This Row],[Datum]]))</f>
        <v/>
      </c>
      <c r="E3262" s="5">
        <v>48916</v>
      </c>
      <c r="F3262" s="4"/>
      <c r="G3262" s="4"/>
      <c r="I3262" s="6" t="str">
        <f>IF(Tabelle1[[#This Row],[Beginn]]&lt;1,"",IF(OR(Tabelle1[[#This Row],[Beginn]]="Urlaub",Tabelle1[[#This Row],[Beginn]]="Krank",Tabelle1[[#This Row],[Beginn]]="Feiertag"),8/24,Tabelle1[[#This Row],[Ende]]-Tabelle1[[#This Row],[Beginn]]-Tabelle1[[#This Row],[Pause]]))</f>
        <v/>
      </c>
      <c r="J3262" s="2" t="str">
        <f>IF(ISNUMBER(Tabelle1[[#This Row],[Stunde]]),IF(Tabelle1[[#This Row],[Stunde]]&gt;0,Tabelle1[[#This Row],[Stunde]]*$J$1*24,""),"")</f>
        <v/>
      </c>
      <c r="K3262" t="str">
        <f>IF(MOD(Tabelle1[[#This Row],[Datum]],7)=1,SUMIF(Tabelle1[Datum],"&lt;="&amp;Tabelle1[[#This Row],[Datum]],Tabelle1[Betrag]),"")</f>
        <v/>
      </c>
      <c r="L3262" s="6" t="str">
        <f>IF(MOD(Tabelle1[[#This Row],[Datum]],7)=1,SUMIF(Tabelle1[Datum],"&lt;="&amp;Tabelle1[[#This Row],[Datum]],Tabelle1[Stunde]),"")</f>
        <v/>
      </c>
    </row>
    <row r="3263" spans="2:12" hidden="1">
      <c r="B3263">
        <f>IF(Tabelle1[[#This Row],[Datum]]&lt;1,"",YEAR(Tabelle1[[#This Row],[Datum]]))</f>
        <v>2033</v>
      </c>
      <c r="C3263">
        <f>IF(Tabelle1[[#This Row],[Datum]]&lt;1,"",MONTH(Tabelle1[[#This Row],[Datum]]))</f>
        <v>12</v>
      </c>
      <c r="D3263">
        <f>IF(Tabelle1[[#This Row],[Verdienst]]="","",_xlfn.ISOWEEKNUM(Tabelle1[[#This Row],[Datum]]))</f>
        <v>48</v>
      </c>
      <c r="E3263" s="5">
        <v>48917</v>
      </c>
      <c r="F3263" s="4"/>
      <c r="G3263" s="4"/>
      <c r="I3263" s="6" t="str">
        <f>IF(Tabelle1[[#This Row],[Beginn]]&lt;1,"",IF(OR(Tabelle1[[#This Row],[Beginn]]="Urlaub",Tabelle1[[#This Row],[Beginn]]="Krank",Tabelle1[[#This Row],[Beginn]]="Feiertag"),8/24,Tabelle1[[#This Row],[Ende]]-Tabelle1[[#This Row],[Beginn]]-Tabelle1[[#This Row],[Pause]]))</f>
        <v/>
      </c>
      <c r="J3263" s="2" t="str">
        <f>IF(ISNUMBER(Tabelle1[[#This Row],[Stunde]]),IF(Tabelle1[[#This Row],[Stunde]]&gt;0,Tabelle1[[#This Row],[Stunde]]*$J$1*24,""),"")</f>
        <v/>
      </c>
      <c r="K3263">
        <f>IF(MOD(Tabelle1[[#This Row],[Datum]],7)=1,SUMIF(Tabelle1[Datum],"&lt;="&amp;Tabelle1[[#This Row],[Datum]],Tabelle1[Betrag]),"")</f>
        <v>506.55999999999995</v>
      </c>
      <c r="L3263" s="6">
        <f>IF(MOD(Tabelle1[[#This Row],[Datum]],7)=1,SUMIF(Tabelle1[Datum],"&lt;="&amp;Tabelle1[[#This Row],[Datum]],Tabelle1[Stunde]),"")</f>
        <v>1.3333333333333333</v>
      </c>
    </row>
    <row r="3264" spans="2:12" hidden="1">
      <c r="B3264">
        <f>IF(Tabelle1[[#This Row],[Datum]]&lt;1,"",YEAR(Tabelle1[[#This Row],[Datum]]))</f>
        <v>2033</v>
      </c>
      <c r="C3264">
        <f>IF(Tabelle1[[#This Row],[Datum]]&lt;1,"",MONTH(Tabelle1[[#This Row],[Datum]]))</f>
        <v>12</v>
      </c>
      <c r="D3264" t="str">
        <f>IF(Tabelle1[[#This Row],[Verdienst]]="","",_xlfn.ISOWEEKNUM(Tabelle1[[#This Row],[Datum]]))</f>
        <v/>
      </c>
      <c r="E3264" s="5">
        <v>48918</v>
      </c>
      <c r="F3264" s="4"/>
      <c r="G3264" s="4"/>
      <c r="I3264" s="6" t="str">
        <f>IF(Tabelle1[[#This Row],[Beginn]]&lt;1,"",IF(OR(Tabelle1[[#This Row],[Beginn]]="Urlaub",Tabelle1[[#This Row],[Beginn]]="Krank",Tabelle1[[#This Row],[Beginn]]="Feiertag"),8/24,Tabelle1[[#This Row],[Ende]]-Tabelle1[[#This Row],[Beginn]]-Tabelle1[[#This Row],[Pause]]))</f>
        <v/>
      </c>
      <c r="J3264" s="2" t="str">
        <f>IF(ISNUMBER(Tabelle1[[#This Row],[Stunde]]),IF(Tabelle1[[#This Row],[Stunde]]&gt;0,Tabelle1[[#This Row],[Stunde]]*$J$1*24,""),"")</f>
        <v/>
      </c>
      <c r="K3264" t="str">
        <f>IF(MOD(Tabelle1[[#This Row],[Datum]],7)=1,SUMIF(Tabelle1[Datum],"&lt;="&amp;Tabelle1[[#This Row],[Datum]],Tabelle1[Betrag]),"")</f>
        <v/>
      </c>
      <c r="L3264" s="6" t="str">
        <f>IF(MOD(Tabelle1[[#This Row],[Datum]],7)=1,SUMIF(Tabelle1[Datum],"&lt;="&amp;Tabelle1[[#This Row],[Datum]],Tabelle1[Stunde]),"")</f>
        <v/>
      </c>
    </row>
    <row r="3265" spans="2:12" hidden="1">
      <c r="B3265">
        <f>IF(Tabelle1[[#This Row],[Datum]]&lt;1,"",YEAR(Tabelle1[[#This Row],[Datum]]))</f>
        <v>2033</v>
      </c>
      <c r="C3265">
        <f>IF(Tabelle1[[#This Row],[Datum]]&lt;1,"",MONTH(Tabelle1[[#This Row],[Datum]]))</f>
        <v>12</v>
      </c>
      <c r="D3265" t="str">
        <f>IF(Tabelle1[[#This Row],[Verdienst]]="","",_xlfn.ISOWEEKNUM(Tabelle1[[#This Row],[Datum]]))</f>
        <v/>
      </c>
      <c r="E3265" s="5">
        <v>48919</v>
      </c>
      <c r="F3265" s="4"/>
      <c r="G3265" s="4"/>
      <c r="I3265" s="6" t="str">
        <f>IF(Tabelle1[[#This Row],[Beginn]]&lt;1,"",IF(OR(Tabelle1[[#This Row],[Beginn]]="Urlaub",Tabelle1[[#This Row],[Beginn]]="Krank",Tabelle1[[#This Row],[Beginn]]="Feiertag"),8/24,Tabelle1[[#This Row],[Ende]]-Tabelle1[[#This Row],[Beginn]]-Tabelle1[[#This Row],[Pause]]))</f>
        <v/>
      </c>
      <c r="J3265" s="2" t="str">
        <f>IF(ISNUMBER(Tabelle1[[#This Row],[Stunde]]),IF(Tabelle1[[#This Row],[Stunde]]&gt;0,Tabelle1[[#This Row],[Stunde]]*$J$1*24,""),"")</f>
        <v/>
      </c>
      <c r="K3265" t="str">
        <f>IF(MOD(Tabelle1[[#This Row],[Datum]],7)=1,SUMIF(Tabelle1[Datum],"&lt;="&amp;Tabelle1[[#This Row],[Datum]],Tabelle1[Betrag]),"")</f>
        <v/>
      </c>
      <c r="L3265" s="6" t="str">
        <f>IF(MOD(Tabelle1[[#This Row],[Datum]],7)=1,SUMIF(Tabelle1[Datum],"&lt;="&amp;Tabelle1[[#This Row],[Datum]],Tabelle1[Stunde]),"")</f>
        <v/>
      </c>
    </row>
    <row r="3266" spans="2:12" hidden="1">
      <c r="B3266">
        <f>IF(Tabelle1[[#This Row],[Datum]]&lt;1,"",YEAR(Tabelle1[[#This Row],[Datum]]))</f>
        <v>2033</v>
      </c>
      <c r="C3266">
        <f>IF(Tabelle1[[#This Row],[Datum]]&lt;1,"",MONTH(Tabelle1[[#This Row],[Datum]]))</f>
        <v>12</v>
      </c>
      <c r="D3266" t="str">
        <f>IF(Tabelle1[[#This Row],[Verdienst]]="","",_xlfn.ISOWEEKNUM(Tabelle1[[#This Row],[Datum]]))</f>
        <v/>
      </c>
      <c r="E3266" s="5">
        <v>48920</v>
      </c>
      <c r="F3266" s="4"/>
      <c r="G3266" s="4"/>
      <c r="I3266" s="6" t="str">
        <f>IF(Tabelle1[[#This Row],[Beginn]]&lt;1,"",IF(OR(Tabelle1[[#This Row],[Beginn]]="Urlaub",Tabelle1[[#This Row],[Beginn]]="Krank",Tabelle1[[#This Row],[Beginn]]="Feiertag"),8/24,Tabelle1[[#This Row],[Ende]]-Tabelle1[[#This Row],[Beginn]]-Tabelle1[[#This Row],[Pause]]))</f>
        <v/>
      </c>
      <c r="J3266" s="2" t="str">
        <f>IF(ISNUMBER(Tabelle1[[#This Row],[Stunde]]),IF(Tabelle1[[#This Row],[Stunde]]&gt;0,Tabelle1[[#This Row],[Stunde]]*$J$1*24,""),"")</f>
        <v/>
      </c>
      <c r="K3266" t="str">
        <f>IF(MOD(Tabelle1[[#This Row],[Datum]],7)=1,SUMIF(Tabelle1[Datum],"&lt;="&amp;Tabelle1[[#This Row],[Datum]],Tabelle1[Betrag]),"")</f>
        <v/>
      </c>
      <c r="L3266" s="6" t="str">
        <f>IF(MOD(Tabelle1[[#This Row],[Datum]],7)=1,SUMIF(Tabelle1[Datum],"&lt;="&amp;Tabelle1[[#This Row],[Datum]],Tabelle1[Stunde]),"")</f>
        <v/>
      </c>
    </row>
    <row r="3267" spans="2:12" hidden="1">
      <c r="B3267">
        <f>IF(Tabelle1[[#This Row],[Datum]]&lt;1,"",YEAR(Tabelle1[[#This Row],[Datum]]))</f>
        <v>2033</v>
      </c>
      <c r="C3267">
        <f>IF(Tabelle1[[#This Row],[Datum]]&lt;1,"",MONTH(Tabelle1[[#This Row],[Datum]]))</f>
        <v>12</v>
      </c>
      <c r="D3267" t="str">
        <f>IF(Tabelle1[[#This Row],[Verdienst]]="","",_xlfn.ISOWEEKNUM(Tabelle1[[#This Row],[Datum]]))</f>
        <v/>
      </c>
      <c r="E3267" s="5">
        <v>48921</v>
      </c>
      <c r="F3267" s="4"/>
      <c r="G3267" s="4"/>
      <c r="I3267" s="6" t="str">
        <f>IF(Tabelle1[[#This Row],[Beginn]]&lt;1,"",IF(OR(Tabelle1[[#This Row],[Beginn]]="Urlaub",Tabelle1[[#This Row],[Beginn]]="Krank",Tabelle1[[#This Row],[Beginn]]="Feiertag"),8/24,Tabelle1[[#This Row],[Ende]]-Tabelle1[[#This Row],[Beginn]]-Tabelle1[[#This Row],[Pause]]))</f>
        <v/>
      </c>
      <c r="J3267" s="2" t="str">
        <f>IF(ISNUMBER(Tabelle1[[#This Row],[Stunde]]),IF(Tabelle1[[#This Row],[Stunde]]&gt;0,Tabelle1[[#This Row],[Stunde]]*$J$1*24,""),"")</f>
        <v/>
      </c>
      <c r="K3267" t="str">
        <f>IF(MOD(Tabelle1[[#This Row],[Datum]],7)=1,SUMIF(Tabelle1[Datum],"&lt;="&amp;Tabelle1[[#This Row],[Datum]],Tabelle1[Betrag]),"")</f>
        <v/>
      </c>
      <c r="L3267" s="6" t="str">
        <f>IF(MOD(Tabelle1[[#This Row],[Datum]],7)=1,SUMIF(Tabelle1[Datum],"&lt;="&amp;Tabelle1[[#This Row],[Datum]],Tabelle1[Stunde]),"")</f>
        <v/>
      </c>
    </row>
    <row r="3268" spans="2:12" hidden="1">
      <c r="B3268">
        <f>IF(Tabelle1[[#This Row],[Datum]]&lt;1,"",YEAR(Tabelle1[[#This Row],[Datum]]))</f>
        <v>2033</v>
      </c>
      <c r="C3268">
        <f>IF(Tabelle1[[#This Row],[Datum]]&lt;1,"",MONTH(Tabelle1[[#This Row],[Datum]]))</f>
        <v>12</v>
      </c>
      <c r="D3268" t="str">
        <f>IF(Tabelle1[[#This Row],[Verdienst]]="","",_xlfn.ISOWEEKNUM(Tabelle1[[#This Row],[Datum]]))</f>
        <v/>
      </c>
      <c r="E3268" s="5">
        <v>48922</v>
      </c>
      <c r="F3268" s="4"/>
      <c r="G3268" s="4"/>
      <c r="I3268" s="6" t="str">
        <f>IF(Tabelle1[[#This Row],[Beginn]]&lt;1,"",IF(OR(Tabelle1[[#This Row],[Beginn]]="Urlaub",Tabelle1[[#This Row],[Beginn]]="Krank",Tabelle1[[#This Row],[Beginn]]="Feiertag"),8/24,Tabelle1[[#This Row],[Ende]]-Tabelle1[[#This Row],[Beginn]]-Tabelle1[[#This Row],[Pause]]))</f>
        <v/>
      </c>
      <c r="J3268" s="2" t="str">
        <f>IF(ISNUMBER(Tabelle1[[#This Row],[Stunde]]),IF(Tabelle1[[#This Row],[Stunde]]&gt;0,Tabelle1[[#This Row],[Stunde]]*$J$1*24,""),"")</f>
        <v/>
      </c>
      <c r="K3268" t="str">
        <f>IF(MOD(Tabelle1[[#This Row],[Datum]],7)=1,SUMIF(Tabelle1[Datum],"&lt;="&amp;Tabelle1[[#This Row],[Datum]],Tabelle1[Betrag]),"")</f>
        <v/>
      </c>
      <c r="L3268" s="6" t="str">
        <f>IF(MOD(Tabelle1[[#This Row],[Datum]],7)=1,SUMIF(Tabelle1[Datum],"&lt;="&amp;Tabelle1[[#This Row],[Datum]],Tabelle1[Stunde]),"")</f>
        <v/>
      </c>
    </row>
    <row r="3269" spans="2:12" hidden="1">
      <c r="B3269">
        <f>IF(Tabelle1[[#This Row],[Datum]]&lt;1,"",YEAR(Tabelle1[[#This Row],[Datum]]))</f>
        <v>2033</v>
      </c>
      <c r="C3269">
        <f>IF(Tabelle1[[#This Row],[Datum]]&lt;1,"",MONTH(Tabelle1[[#This Row],[Datum]]))</f>
        <v>12</v>
      </c>
      <c r="D3269" t="str">
        <f>IF(Tabelle1[[#This Row],[Verdienst]]="","",_xlfn.ISOWEEKNUM(Tabelle1[[#This Row],[Datum]]))</f>
        <v/>
      </c>
      <c r="E3269" s="5">
        <v>48923</v>
      </c>
      <c r="F3269" s="4"/>
      <c r="G3269" s="4"/>
      <c r="I3269" s="6" t="str">
        <f>IF(Tabelle1[[#This Row],[Beginn]]&lt;1,"",IF(OR(Tabelle1[[#This Row],[Beginn]]="Urlaub",Tabelle1[[#This Row],[Beginn]]="Krank",Tabelle1[[#This Row],[Beginn]]="Feiertag"),8/24,Tabelle1[[#This Row],[Ende]]-Tabelle1[[#This Row],[Beginn]]-Tabelle1[[#This Row],[Pause]]))</f>
        <v/>
      </c>
      <c r="J3269" s="2" t="str">
        <f>IF(ISNUMBER(Tabelle1[[#This Row],[Stunde]]),IF(Tabelle1[[#This Row],[Stunde]]&gt;0,Tabelle1[[#This Row],[Stunde]]*$J$1*24,""),"")</f>
        <v/>
      </c>
      <c r="K3269" t="str">
        <f>IF(MOD(Tabelle1[[#This Row],[Datum]],7)=1,SUMIF(Tabelle1[Datum],"&lt;="&amp;Tabelle1[[#This Row],[Datum]],Tabelle1[Betrag]),"")</f>
        <v/>
      </c>
      <c r="L3269" s="6" t="str">
        <f>IF(MOD(Tabelle1[[#This Row],[Datum]],7)=1,SUMIF(Tabelle1[Datum],"&lt;="&amp;Tabelle1[[#This Row],[Datum]],Tabelle1[Stunde]),"")</f>
        <v/>
      </c>
    </row>
    <row r="3270" spans="2:12" hidden="1">
      <c r="B3270">
        <f>IF(Tabelle1[[#This Row],[Datum]]&lt;1,"",YEAR(Tabelle1[[#This Row],[Datum]]))</f>
        <v>2033</v>
      </c>
      <c r="C3270">
        <f>IF(Tabelle1[[#This Row],[Datum]]&lt;1,"",MONTH(Tabelle1[[#This Row],[Datum]]))</f>
        <v>12</v>
      </c>
      <c r="D3270">
        <f>IF(Tabelle1[[#This Row],[Verdienst]]="","",_xlfn.ISOWEEKNUM(Tabelle1[[#This Row],[Datum]]))</f>
        <v>49</v>
      </c>
      <c r="E3270" s="5">
        <v>48924</v>
      </c>
      <c r="F3270" s="4"/>
      <c r="G3270" s="4"/>
      <c r="I3270" s="6" t="str">
        <f>IF(Tabelle1[[#This Row],[Beginn]]&lt;1,"",IF(OR(Tabelle1[[#This Row],[Beginn]]="Urlaub",Tabelle1[[#This Row],[Beginn]]="Krank",Tabelle1[[#This Row],[Beginn]]="Feiertag"),8/24,Tabelle1[[#This Row],[Ende]]-Tabelle1[[#This Row],[Beginn]]-Tabelle1[[#This Row],[Pause]]))</f>
        <v/>
      </c>
      <c r="J3270" s="2" t="str">
        <f>IF(ISNUMBER(Tabelle1[[#This Row],[Stunde]]),IF(Tabelle1[[#This Row],[Stunde]]&gt;0,Tabelle1[[#This Row],[Stunde]]*$J$1*24,""),"")</f>
        <v/>
      </c>
      <c r="K3270">
        <f>IF(MOD(Tabelle1[[#This Row],[Datum]],7)=1,SUMIF(Tabelle1[Datum],"&lt;="&amp;Tabelle1[[#This Row],[Datum]],Tabelle1[Betrag]),"")</f>
        <v>506.55999999999995</v>
      </c>
      <c r="L3270" s="6">
        <f>IF(MOD(Tabelle1[[#This Row],[Datum]],7)=1,SUMIF(Tabelle1[Datum],"&lt;="&amp;Tabelle1[[#This Row],[Datum]],Tabelle1[Stunde]),"")</f>
        <v>1.3333333333333333</v>
      </c>
    </row>
    <row r="3271" spans="2:12" hidden="1">
      <c r="B3271">
        <f>IF(Tabelle1[[#This Row],[Datum]]&lt;1,"",YEAR(Tabelle1[[#This Row],[Datum]]))</f>
        <v>2033</v>
      </c>
      <c r="C3271">
        <f>IF(Tabelle1[[#This Row],[Datum]]&lt;1,"",MONTH(Tabelle1[[#This Row],[Datum]]))</f>
        <v>12</v>
      </c>
      <c r="D3271" t="str">
        <f>IF(Tabelle1[[#This Row],[Verdienst]]="","",_xlfn.ISOWEEKNUM(Tabelle1[[#This Row],[Datum]]))</f>
        <v/>
      </c>
      <c r="E3271" s="5">
        <v>48925</v>
      </c>
      <c r="F3271" s="4"/>
      <c r="G3271" s="4"/>
      <c r="I3271" s="6" t="str">
        <f>IF(Tabelle1[[#This Row],[Beginn]]&lt;1,"",IF(OR(Tabelle1[[#This Row],[Beginn]]="Urlaub",Tabelle1[[#This Row],[Beginn]]="Krank",Tabelle1[[#This Row],[Beginn]]="Feiertag"),8/24,Tabelle1[[#This Row],[Ende]]-Tabelle1[[#This Row],[Beginn]]-Tabelle1[[#This Row],[Pause]]))</f>
        <v/>
      </c>
      <c r="J3271" s="2" t="str">
        <f>IF(ISNUMBER(Tabelle1[[#This Row],[Stunde]]),IF(Tabelle1[[#This Row],[Stunde]]&gt;0,Tabelle1[[#This Row],[Stunde]]*$J$1*24,""),"")</f>
        <v/>
      </c>
      <c r="K3271" t="str">
        <f>IF(MOD(Tabelle1[[#This Row],[Datum]],7)=1,SUMIF(Tabelle1[Datum],"&lt;="&amp;Tabelle1[[#This Row],[Datum]],Tabelle1[Betrag]),"")</f>
        <v/>
      </c>
      <c r="L3271" s="6" t="str">
        <f>IF(MOD(Tabelle1[[#This Row],[Datum]],7)=1,SUMIF(Tabelle1[Datum],"&lt;="&amp;Tabelle1[[#This Row],[Datum]],Tabelle1[Stunde]),"")</f>
        <v/>
      </c>
    </row>
    <row r="3272" spans="2:12" hidden="1">
      <c r="B3272">
        <f>IF(Tabelle1[[#This Row],[Datum]]&lt;1,"",YEAR(Tabelle1[[#This Row],[Datum]]))</f>
        <v>2033</v>
      </c>
      <c r="C3272">
        <f>IF(Tabelle1[[#This Row],[Datum]]&lt;1,"",MONTH(Tabelle1[[#This Row],[Datum]]))</f>
        <v>12</v>
      </c>
      <c r="D3272" t="str">
        <f>IF(Tabelle1[[#This Row],[Verdienst]]="","",_xlfn.ISOWEEKNUM(Tabelle1[[#This Row],[Datum]]))</f>
        <v/>
      </c>
      <c r="E3272" s="5">
        <v>48926</v>
      </c>
      <c r="F3272" s="4"/>
      <c r="G3272" s="4"/>
      <c r="I3272" s="6" t="str">
        <f>IF(Tabelle1[[#This Row],[Beginn]]&lt;1,"",IF(OR(Tabelle1[[#This Row],[Beginn]]="Urlaub",Tabelle1[[#This Row],[Beginn]]="Krank",Tabelle1[[#This Row],[Beginn]]="Feiertag"),8/24,Tabelle1[[#This Row],[Ende]]-Tabelle1[[#This Row],[Beginn]]-Tabelle1[[#This Row],[Pause]]))</f>
        <v/>
      </c>
      <c r="J3272" s="2" t="str">
        <f>IF(ISNUMBER(Tabelle1[[#This Row],[Stunde]]),IF(Tabelle1[[#This Row],[Stunde]]&gt;0,Tabelle1[[#This Row],[Stunde]]*$J$1*24,""),"")</f>
        <v/>
      </c>
      <c r="K3272" t="str">
        <f>IF(MOD(Tabelle1[[#This Row],[Datum]],7)=1,SUMIF(Tabelle1[Datum],"&lt;="&amp;Tabelle1[[#This Row],[Datum]],Tabelle1[Betrag]),"")</f>
        <v/>
      </c>
      <c r="L3272" s="6" t="str">
        <f>IF(MOD(Tabelle1[[#This Row],[Datum]],7)=1,SUMIF(Tabelle1[Datum],"&lt;="&amp;Tabelle1[[#This Row],[Datum]],Tabelle1[Stunde]),"")</f>
        <v/>
      </c>
    </row>
    <row r="3273" spans="2:12" hidden="1">
      <c r="B3273">
        <f>IF(Tabelle1[[#This Row],[Datum]]&lt;1,"",YEAR(Tabelle1[[#This Row],[Datum]]))</f>
        <v>2033</v>
      </c>
      <c r="C3273">
        <f>IF(Tabelle1[[#This Row],[Datum]]&lt;1,"",MONTH(Tabelle1[[#This Row],[Datum]]))</f>
        <v>12</v>
      </c>
      <c r="D3273" t="str">
        <f>IF(Tabelle1[[#This Row],[Verdienst]]="","",_xlfn.ISOWEEKNUM(Tabelle1[[#This Row],[Datum]]))</f>
        <v/>
      </c>
      <c r="E3273" s="5">
        <v>48927</v>
      </c>
      <c r="F3273" s="4"/>
      <c r="G3273" s="4"/>
      <c r="I3273" s="6" t="str">
        <f>IF(Tabelle1[[#This Row],[Beginn]]&lt;1,"",IF(OR(Tabelle1[[#This Row],[Beginn]]="Urlaub",Tabelle1[[#This Row],[Beginn]]="Krank",Tabelle1[[#This Row],[Beginn]]="Feiertag"),8/24,Tabelle1[[#This Row],[Ende]]-Tabelle1[[#This Row],[Beginn]]-Tabelle1[[#This Row],[Pause]]))</f>
        <v/>
      </c>
      <c r="J3273" s="2" t="str">
        <f>IF(ISNUMBER(Tabelle1[[#This Row],[Stunde]]),IF(Tabelle1[[#This Row],[Stunde]]&gt;0,Tabelle1[[#This Row],[Stunde]]*$J$1*24,""),"")</f>
        <v/>
      </c>
      <c r="K3273" t="str">
        <f>IF(MOD(Tabelle1[[#This Row],[Datum]],7)=1,SUMIF(Tabelle1[Datum],"&lt;="&amp;Tabelle1[[#This Row],[Datum]],Tabelle1[Betrag]),"")</f>
        <v/>
      </c>
      <c r="L3273" s="6" t="str">
        <f>IF(MOD(Tabelle1[[#This Row],[Datum]],7)=1,SUMIF(Tabelle1[Datum],"&lt;="&amp;Tabelle1[[#This Row],[Datum]],Tabelle1[Stunde]),"")</f>
        <v/>
      </c>
    </row>
    <row r="3274" spans="2:12" hidden="1">
      <c r="B3274">
        <f>IF(Tabelle1[[#This Row],[Datum]]&lt;1,"",YEAR(Tabelle1[[#This Row],[Datum]]))</f>
        <v>2033</v>
      </c>
      <c r="C3274">
        <f>IF(Tabelle1[[#This Row],[Datum]]&lt;1,"",MONTH(Tabelle1[[#This Row],[Datum]]))</f>
        <v>12</v>
      </c>
      <c r="D3274" t="str">
        <f>IF(Tabelle1[[#This Row],[Verdienst]]="","",_xlfn.ISOWEEKNUM(Tabelle1[[#This Row],[Datum]]))</f>
        <v/>
      </c>
      <c r="E3274" s="5">
        <v>48928</v>
      </c>
      <c r="F3274" s="4"/>
      <c r="G3274" s="4"/>
      <c r="I3274" s="6" t="str">
        <f>IF(Tabelle1[[#This Row],[Beginn]]&lt;1,"",IF(OR(Tabelle1[[#This Row],[Beginn]]="Urlaub",Tabelle1[[#This Row],[Beginn]]="Krank",Tabelle1[[#This Row],[Beginn]]="Feiertag"),8/24,Tabelle1[[#This Row],[Ende]]-Tabelle1[[#This Row],[Beginn]]-Tabelle1[[#This Row],[Pause]]))</f>
        <v/>
      </c>
      <c r="J3274" s="2" t="str">
        <f>IF(ISNUMBER(Tabelle1[[#This Row],[Stunde]]),IF(Tabelle1[[#This Row],[Stunde]]&gt;0,Tabelle1[[#This Row],[Stunde]]*$J$1*24,""),"")</f>
        <v/>
      </c>
      <c r="K3274" t="str">
        <f>IF(MOD(Tabelle1[[#This Row],[Datum]],7)=1,SUMIF(Tabelle1[Datum],"&lt;="&amp;Tabelle1[[#This Row],[Datum]],Tabelle1[Betrag]),"")</f>
        <v/>
      </c>
      <c r="L3274" s="6" t="str">
        <f>IF(MOD(Tabelle1[[#This Row],[Datum]],7)=1,SUMIF(Tabelle1[Datum],"&lt;="&amp;Tabelle1[[#This Row],[Datum]],Tabelle1[Stunde]),"")</f>
        <v/>
      </c>
    </row>
    <row r="3275" spans="2:12" hidden="1">
      <c r="B3275">
        <f>IF(Tabelle1[[#This Row],[Datum]]&lt;1,"",YEAR(Tabelle1[[#This Row],[Datum]]))</f>
        <v>2033</v>
      </c>
      <c r="C3275">
        <f>IF(Tabelle1[[#This Row],[Datum]]&lt;1,"",MONTH(Tabelle1[[#This Row],[Datum]]))</f>
        <v>12</v>
      </c>
      <c r="D3275" t="str">
        <f>IF(Tabelle1[[#This Row],[Verdienst]]="","",_xlfn.ISOWEEKNUM(Tabelle1[[#This Row],[Datum]]))</f>
        <v/>
      </c>
      <c r="E3275" s="5">
        <v>48929</v>
      </c>
      <c r="F3275" s="4"/>
      <c r="G3275" s="4"/>
      <c r="I3275" s="6" t="str">
        <f>IF(Tabelle1[[#This Row],[Beginn]]&lt;1,"",IF(OR(Tabelle1[[#This Row],[Beginn]]="Urlaub",Tabelle1[[#This Row],[Beginn]]="Krank",Tabelle1[[#This Row],[Beginn]]="Feiertag"),8/24,Tabelle1[[#This Row],[Ende]]-Tabelle1[[#This Row],[Beginn]]-Tabelle1[[#This Row],[Pause]]))</f>
        <v/>
      </c>
      <c r="J3275" s="2" t="str">
        <f>IF(ISNUMBER(Tabelle1[[#This Row],[Stunde]]),IF(Tabelle1[[#This Row],[Stunde]]&gt;0,Tabelle1[[#This Row],[Stunde]]*$J$1*24,""),"")</f>
        <v/>
      </c>
      <c r="K3275" t="str">
        <f>IF(MOD(Tabelle1[[#This Row],[Datum]],7)=1,SUMIF(Tabelle1[Datum],"&lt;="&amp;Tabelle1[[#This Row],[Datum]],Tabelle1[Betrag]),"")</f>
        <v/>
      </c>
      <c r="L3275" s="6" t="str">
        <f>IF(MOD(Tabelle1[[#This Row],[Datum]],7)=1,SUMIF(Tabelle1[Datum],"&lt;="&amp;Tabelle1[[#This Row],[Datum]],Tabelle1[Stunde]),"")</f>
        <v/>
      </c>
    </row>
    <row r="3276" spans="2:12" hidden="1">
      <c r="B3276">
        <f>IF(Tabelle1[[#This Row],[Datum]]&lt;1,"",YEAR(Tabelle1[[#This Row],[Datum]]))</f>
        <v>2033</v>
      </c>
      <c r="C3276">
        <f>IF(Tabelle1[[#This Row],[Datum]]&lt;1,"",MONTH(Tabelle1[[#This Row],[Datum]]))</f>
        <v>12</v>
      </c>
      <c r="D3276" t="str">
        <f>IF(Tabelle1[[#This Row],[Verdienst]]="","",_xlfn.ISOWEEKNUM(Tabelle1[[#This Row],[Datum]]))</f>
        <v/>
      </c>
      <c r="E3276" s="5">
        <v>48930</v>
      </c>
      <c r="F3276" s="4"/>
      <c r="G3276" s="4"/>
      <c r="I3276" s="6" t="str">
        <f>IF(Tabelle1[[#This Row],[Beginn]]&lt;1,"",IF(OR(Tabelle1[[#This Row],[Beginn]]="Urlaub",Tabelle1[[#This Row],[Beginn]]="Krank",Tabelle1[[#This Row],[Beginn]]="Feiertag"),8/24,Tabelle1[[#This Row],[Ende]]-Tabelle1[[#This Row],[Beginn]]-Tabelle1[[#This Row],[Pause]]))</f>
        <v/>
      </c>
      <c r="J3276" s="2" t="str">
        <f>IF(ISNUMBER(Tabelle1[[#This Row],[Stunde]]),IF(Tabelle1[[#This Row],[Stunde]]&gt;0,Tabelle1[[#This Row],[Stunde]]*$J$1*24,""),"")</f>
        <v/>
      </c>
      <c r="K3276" t="str">
        <f>IF(MOD(Tabelle1[[#This Row],[Datum]],7)=1,SUMIF(Tabelle1[Datum],"&lt;="&amp;Tabelle1[[#This Row],[Datum]],Tabelle1[Betrag]),"")</f>
        <v/>
      </c>
      <c r="L3276" s="6" t="str">
        <f>IF(MOD(Tabelle1[[#This Row],[Datum]],7)=1,SUMIF(Tabelle1[Datum],"&lt;="&amp;Tabelle1[[#This Row],[Datum]],Tabelle1[Stunde]),"")</f>
        <v/>
      </c>
    </row>
    <row r="3277" spans="2:12" hidden="1">
      <c r="B3277">
        <f>IF(Tabelle1[[#This Row],[Datum]]&lt;1,"",YEAR(Tabelle1[[#This Row],[Datum]]))</f>
        <v>2033</v>
      </c>
      <c r="C3277">
        <f>IF(Tabelle1[[#This Row],[Datum]]&lt;1,"",MONTH(Tabelle1[[#This Row],[Datum]]))</f>
        <v>12</v>
      </c>
      <c r="D3277">
        <f>IF(Tabelle1[[#This Row],[Verdienst]]="","",_xlfn.ISOWEEKNUM(Tabelle1[[#This Row],[Datum]]))</f>
        <v>50</v>
      </c>
      <c r="E3277" s="5">
        <v>48931</v>
      </c>
      <c r="F3277" s="4"/>
      <c r="G3277" s="4"/>
      <c r="I3277" s="6" t="str">
        <f>IF(Tabelle1[[#This Row],[Beginn]]&lt;1,"",IF(OR(Tabelle1[[#This Row],[Beginn]]="Urlaub",Tabelle1[[#This Row],[Beginn]]="Krank",Tabelle1[[#This Row],[Beginn]]="Feiertag"),8/24,Tabelle1[[#This Row],[Ende]]-Tabelle1[[#This Row],[Beginn]]-Tabelle1[[#This Row],[Pause]]))</f>
        <v/>
      </c>
      <c r="J3277" s="2" t="str">
        <f>IF(ISNUMBER(Tabelle1[[#This Row],[Stunde]]),IF(Tabelle1[[#This Row],[Stunde]]&gt;0,Tabelle1[[#This Row],[Stunde]]*$J$1*24,""),"")</f>
        <v/>
      </c>
      <c r="K3277">
        <f>IF(MOD(Tabelle1[[#This Row],[Datum]],7)=1,SUMIF(Tabelle1[Datum],"&lt;="&amp;Tabelle1[[#This Row],[Datum]],Tabelle1[Betrag]),"")</f>
        <v>506.55999999999995</v>
      </c>
      <c r="L3277" s="6">
        <f>IF(MOD(Tabelle1[[#This Row],[Datum]],7)=1,SUMIF(Tabelle1[Datum],"&lt;="&amp;Tabelle1[[#This Row],[Datum]],Tabelle1[Stunde]),"")</f>
        <v>1.3333333333333333</v>
      </c>
    </row>
    <row r="3278" spans="2:12" hidden="1">
      <c r="B3278">
        <f>IF(Tabelle1[[#This Row],[Datum]]&lt;1,"",YEAR(Tabelle1[[#This Row],[Datum]]))</f>
        <v>2033</v>
      </c>
      <c r="C3278">
        <f>IF(Tabelle1[[#This Row],[Datum]]&lt;1,"",MONTH(Tabelle1[[#This Row],[Datum]]))</f>
        <v>12</v>
      </c>
      <c r="D3278" t="str">
        <f>IF(Tabelle1[[#This Row],[Verdienst]]="","",_xlfn.ISOWEEKNUM(Tabelle1[[#This Row],[Datum]]))</f>
        <v/>
      </c>
      <c r="E3278" s="5">
        <v>48932</v>
      </c>
      <c r="F3278" s="4"/>
      <c r="G3278" s="4"/>
      <c r="I3278" s="6" t="str">
        <f>IF(Tabelle1[[#This Row],[Beginn]]&lt;1,"",IF(OR(Tabelle1[[#This Row],[Beginn]]="Urlaub",Tabelle1[[#This Row],[Beginn]]="Krank",Tabelle1[[#This Row],[Beginn]]="Feiertag"),8/24,Tabelle1[[#This Row],[Ende]]-Tabelle1[[#This Row],[Beginn]]-Tabelle1[[#This Row],[Pause]]))</f>
        <v/>
      </c>
      <c r="J3278" s="2" t="str">
        <f>IF(ISNUMBER(Tabelle1[[#This Row],[Stunde]]),IF(Tabelle1[[#This Row],[Stunde]]&gt;0,Tabelle1[[#This Row],[Stunde]]*$J$1*24,""),"")</f>
        <v/>
      </c>
      <c r="K3278" t="str">
        <f>IF(MOD(Tabelle1[[#This Row],[Datum]],7)=1,SUMIF(Tabelle1[Datum],"&lt;="&amp;Tabelle1[[#This Row],[Datum]],Tabelle1[Betrag]),"")</f>
        <v/>
      </c>
      <c r="L3278" s="6" t="str">
        <f>IF(MOD(Tabelle1[[#This Row],[Datum]],7)=1,SUMIF(Tabelle1[Datum],"&lt;="&amp;Tabelle1[[#This Row],[Datum]],Tabelle1[Stunde]),"")</f>
        <v/>
      </c>
    </row>
    <row r="3279" spans="2:12" hidden="1">
      <c r="B3279">
        <f>IF(Tabelle1[[#This Row],[Datum]]&lt;1,"",YEAR(Tabelle1[[#This Row],[Datum]]))</f>
        <v>2033</v>
      </c>
      <c r="C3279">
        <f>IF(Tabelle1[[#This Row],[Datum]]&lt;1,"",MONTH(Tabelle1[[#This Row],[Datum]]))</f>
        <v>12</v>
      </c>
      <c r="D3279" t="str">
        <f>IF(Tabelle1[[#This Row],[Verdienst]]="","",_xlfn.ISOWEEKNUM(Tabelle1[[#This Row],[Datum]]))</f>
        <v/>
      </c>
      <c r="E3279" s="5">
        <v>48933</v>
      </c>
      <c r="F3279" s="4"/>
      <c r="G3279" s="4"/>
      <c r="I3279" s="6" t="str">
        <f>IF(Tabelle1[[#This Row],[Beginn]]&lt;1,"",IF(OR(Tabelle1[[#This Row],[Beginn]]="Urlaub",Tabelle1[[#This Row],[Beginn]]="Krank",Tabelle1[[#This Row],[Beginn]]="Feiertag"),8/24,Tabelle1[[#This Row],[Ende]]-Tabelle1[[#This Row],[Beginn]]-Tabelle1[[#This Row],[Pause]]))</f>
        <v/>
      </c>
      <c r="J3279" s="2" t="str">
        <f>IF(ISNUMBER(Tabelle1[[#This Row],[Stunde]]),IF(Tabelle1[[#This Row],[Stunde]]&gt;0,Tabelle1[[#This Row],[Stunde]]*$J$1*24,""),"")</f>
        <v/>
      </c>
      <c r="K3279" t="str">
        <f>IF(MOD(Tabelle1[[#This Row],[Datum]],7)=1,SUMIF(Tabelle1[Datum],"&lt;="&amp;Tabelle1[[#This Row],[Datum]],Tabelle1[Betrag]),"")</f>
        <v/>
      </c>
      <c r="L3279" s="6" t="str">
        <f>IF(MOD(Tabelle1[[#This Row],[Datum]],7)=1,SUMIF(Tabelle1[Datum],"&lt;="&amp;Tabelle1[[#This Row],[Datum]],Tabelle1[Stunde]),"")</f>
        <v/>
      </c>
    </row>
    <row r="3280" spans="2:12" hidden="1">
      <c r="B3280">
        <f>IF(Tabelle1[[#This Row],[Datum]]&lt;1,"",YEAR(Tabelle1[[#This Row],[Datum]]))</f>
        <v>2033</v>
      </c>
      <c r="C3280">
        <f>IF(Tabelle1[[#This Row],[Datum]]&lt;1,"",MONTH(Tabelle1[[#This Row],[Datum]]))</f>
        <v>12</v>
      </c>
      <c r="D3280" t="str">
        <f>IF(Tabelle1[[#This Row],[Verdienst]]="","",_xlfn.ISOWEEKNUM(Tabelle1[[#This Row],[Datum]]))</f>
        <v/>
      </c>
      <c r="E3280" s="5">
        <v>48934</v>
      </c>
      <c r="F3280" s="4"/>
      <c r="G3280" s="4"/>
      <c r="I3280" s="6" t="str">
        <f>IF(Tabelle1[[#This Row],[Beginn]]&lt;1,"",IF(OR(Tabelle1[[#This Row],[Beginn]]="Urlaub",Tabelle1[[#This Row],[Beginn]]="Krank",Tabelle1[[#This Row],[Beginn]]="Feiertag"),8/24,Tabelle1[[#This Row],[Ende]]-Tabelle1[[#This Row],[Beginn]]-Tabelle1[[#This Row],[Pause]]))</f>
        <v/>
      </c>
      <c r="J3280" s="2" t="str">
        <f>IF(ISNUMBER(Tabelle1[[#This Row],[Stunde]]),IF(Tabelle1[[#This Row],[Stunde]]&gt;0,Tabelle1[[#This Row],[Stunde]]*$J$1*24,""),"")</f>
        <v/>
      </c>
      <c r="K3280" t="str">
        <f>IF(MOD(Tabelle1[[#This Row],[Datum]],7)=1,SUMIF(Tabelle1[Datum],"&lt;="&amp;Tabelle1[[#This Row],[Datum]],Tabelle1[Betrag]),"")</f>
        <v/>
      </c>
      <c r="L3280" s="6" t="str">
        <f>IF(MOD(Tabelle1[[#This Row],[Datum]],7)=1,SUMIF(Tabelle1[Datum],"&lt;="&amp;Tabelle1[[#This Row],[Datum]],Tabelle1[Stunde]),"")</f>
        <v/>
      </c>
    </row>
    <row r="3281" spans="2:17" hidden="1">
      <c r="B3281">
        <f>IF(Tabelle1[[#This Row],[Datum]]&lt;1,"",YEAR(Tabelle1[[#This Row],[Datum]]))</f>
        <v>2033</v>
      </c>
      <c r="C3281">
        <f>IF(Tabelle1[[#This Row],[Datum]]&lt;1,"",MONTH(Tabelle1[[#This Row],[Datum]]))</f>
        <v>12</v>
      </c>
      <c r="D3281" t="str">
        <f>IF(Tabelle1[[#This Row],[Verdienst]]="","",_xlfn.ISOWEEKNUM(Tabelle1[[#This Row],[Datum]]))</f>
        <v/>
      </c>
      <c r="E3281" s="5">
        <v>48935</v>
      </c>
      <c r="F3281" s="4"/>
      <c r="G3281" s="4"/>
      <c r="I3281" s="6" t="str">
        <f>IF(Tabelle1[[#This Row],[Beginn]]&lt;1,"",IF(OR(Tabelle1[[#This Row],[Beginn]]="Urlaub",Tabelle1[[#This Row],[Beginn]]="Krank",Tabelle1[[#This Row],[Beginn]]="Feiertag"),8/24,Tabelle1[[#This Row],[Ende]]-Tabelle1[[#This Row],[Beginn]]-Tabelle1[[#This Row],[Pause]]))</f>
        <v/>
      </c>
      <c r="J3281" s="2" t="str">
        <f>IF(ISNUMBER(Tabelle1[[#This Row],[Stunde]]),IF(Tabelle1[[#This Row],[Stunde]]&gt;0,Tabelle1[[#This Row],[Stunde]]*$J$1*24,""),"")</f>
        <v/>
      </c>
      <c r="K3281" t="str">
        <f>IF(MOD(Tabelle1[[#This Row],[Datum]],7)=1,SUMIF(Tabelle1[Datum],"&lt;="&amp;Tabelle1[[#This Row],[Datum]],Tabelle1[Betrag]),"")</f>
        <v/>
      </c>
      <c r="L3281" s="6" t="str">
        <f>IF(MOD(Tabelle1[[#This Row],[Datum]],7)=1,SUMIF(Tabelle1[Datum],"&lt;="&amp;Tabelle1[[#This Row],[Datum]],Tabelle1[Stunde]),"")</f>
        <v/>
      </c>
    </row>
    <row r="3282" spans="2:17" hidden="1">
      <c r="B3282">
        <f>IF(Tabelle1[[#This Row],[Datum]]&lt;1,"",YEAR(Tabelle1[[#This Row],[Datum]]))</f>
        <v>2033</v>
      </c>
      <c r="C3282">
        <f>IF(Tabelle1[[#This Row],[Datum]]&lt;1,"",MONTH(Tabelle1[[#This Row],[Datum]]))</f>
        <v>12</v>
      </c>
      <c r="D3282" t="str">
        <f>IF(Tabelle1[[#This Row],[Verdienst]]="","",_xlfn.ISOWEEKNUM(Tabelle1[[#This Row],[Datum]]))</f>
        <v/>
      </c>
      <c r="E3282" s="5">
        <v>48936</v>
      </c>
      <c r="F3282" s="4"/>
      <c r="G3282" s="4"/>
      <c r="I3282" s="6" t="str">
        <f>IF(Tabelle1[[#This Row],[Beginn]]&lt;1,"",IF(OR(Tabelle1[[#This Row],[Beginn]]="Urlaub",Tabelle1[[#This Row],[Beginn]]="Krank",Tabelle1[[#This Row],[Beginn]]="Feiertag"),8/24,Tabelle1[[#This Row],[Ende]]-Tabelle1[[#This Row],[Beginn]]-Tabelle1[[#This Row],[Pause]]))</f>
        <v/>
      </c>
      <c r="J3282" s="2" t="str">
        <f>IF(ISNUMBER(Tabelle1[[#This Row],[Stunde]]),IF(Tabelle1[[#This Row],[Stunde]]&gt;0,Tabelle1[[#This Row],[Stunde]]*$J$1*24,""),"")</f>
        <v/>
      </c>
      <c r="K3282" t="str">
        <f>IF(MOD(Tabelle1[[#This Row],[Datum]],7)=1,SUMIF(Tabelle1[Datum],"&lt;="&amp;Tabelle1[[#This Row],[Datum]],Tabelle1[Betrag]),"")</f>
        <v/>
      </c>
      <c r="L3282" s="6" t="str">
        <f>IF(MOD(Tabelle1[[#This Row],[Datum]],7)=1,SUMIF(Tabelle1[Datum],"&lt;="&amp;Tabelle1[[#This Row],[Datum]],Tabelle1[Stunde]),"")</f>
        <v/>
      </c>
    </row>
    <row r="3283" spans="2:17" hidden="1">
      <c r="B3283">
        <f>IF(Tabelle1[[#This Row],[Datum]]&lt;1,"",YEAR(Tabelle1[[#This Row],[Datum]]))</f>
        <v>2033</v>
      </c>
      <c r="C3283">
        <f>IF(Tabelle1[[#This Row],[Datum]]&lt;1,"",MONTH(Tabelle1[[#This Row],[Datum]]))</f>
        <v>12</v>
      </c>
      <c r="D3283" t="str">
        <f>IF(Tabelle1[[#This Row],[Verdienst]]="","",_xlfn.ISOWEEKNUM(Tabelle1[[#This Row],[Datum]]))</f>
        <v/>
      </c>
      <c r="E3283" s="5">
        <v>48937</v>
      </c>
      <c r="F3283" s="4"/>
      <c r="G3283" s="4"/>
      <c r="I3283" s="6" t="str">
        <f>IF(Tabelle1[[#This Row],[Beginn]]&lt;1,"",IF(OR(Tabelle1[[#This Row],[Beginn]]="Urlaub",Tabelle1[[#This Row],[Beginn]]="Krank",Tabelle1[[#This Row],[Beginn]]="Feiertag"),8/24,Tabelle1[[#This Row],[Ende]]-Tabelle1[[#This Row],[Beginn]]-Tabelle1[[#This Row],[Pause]]))</f>
        <v/>
      </c>
      <c r="J3283" s="2" t="str">
        <f>IF(ISNUMBER(Tabelle1[[#This Row],[Stunde]]),IF(Tabelle1[[#This Row],[Stunde]]&gt;0,Tabelle1[[#This Row],[Stunde]]*$J$1*24,""),"")</f>
        <v/>
      </c>
      <c r="K3283" t="str">
        <f>IF(MOD(Tabelle1[[#This Row],[Datum]],7)=1,SUMIF(Tabelle1[Datum],"&lt;="&amp;Tabelle1[[#This Row],[Datum]],Tabelle1[Betrag]),"")</f>
        <v/>
      </c>
      <c r="L3283" s="6" t="str">
        <f>IF(MOD(Tabelle1[[#This Row],[Datum]],7)=1,SUMIF(Tabelle1[Datum],"&lt;="&amp;Tabelle1[[#This Row],[Datum]],Tabelle1[Stunde]),"")</f>
        <v/>
      </c>
    </row>
    <row r="3284" spans="2:17" hidden="1">
      <c r="B3284">
        <f>IF(Tabelle1[[#This Row],[Datum]]&lt;1,"",YEAR(Tabelle1[[#This Row],[Datum]]))</f>
        <v>2033</v>
      </c>
      <c r="C3284">
        <f>IF(Tabelle1[[#This Row],[Datum]]&lt;1,"",MONTH(Tabelle1[[#This Row],[Datum]]))</f>
        <v>12</v>
      </c>
      <c r="D3284">
        <f>IF(Tabelle1[[#This Row],[Verdienst]]="","",_xlfn.ISOWEEKNUM(Tabelle1[[#This Row],[Datum]]))</f>
        <v>51</v>
      </c>
      <c r="E3284" s="5">
        <v>48938</v>
      </c>
      <c r="F3284" s="4"/>
      <c r="G3284" s="4"/>
      <c r="I3284" s="6" t="str">
        <f>IF(Tabelle1[[#This Row],[Beginn]]&lt;1,"",IF(OR(Tabelle1[[#This Row],[Beginn]]="Urlaub",Tabelle1[[#This Row],[Beginn]]="Krank",Tabelle1[[#This Row],[Beginn]]="Feiertag"),8/24,Tabelle1[[#This Row],[Ende]]-Tabelle1[[#This Row],[Beginn]]-Tabelle1[[#This Row],[Pause]]))</f>
        <v/>
      </c>
      <c r="J3284" s="2" t="str">
        <f>IF(ISNUMBER(Tabelle1[[#This Row],[Stunde]]),IF(Tabelle1[[#This Row],[Stunde]]&gt;0,Tabelle1[[#This Row],[Stunde]]*$J$1*24,""),"")</f>
        <v/>
      </c>
      <c r="K3284">
        <f>IF(MOD(Tabelle1[[#This Row],[Datum]],7)=1,SUMIF(Tabelle1[Datum],"&lt;="&amp;Tabelle1[[#This Row],[Datum]],Tabelle1[Betrag]),"")</f>
        <v>506.55999999999995</v>
      </c>
      <c r="L3284" s="6">
        <f>IF(MOD(Tabelle1[[#This Row],[Datum]],7)=1,SUMIF(Tabelle1[Datum],"&lt;="&amp;Tabelle1[[#This Row],[Datum]],Tabelle1[Stunde]),"")</f>
        <v>1.3333333333333333</v>
      </c>
    </row>
    <row r="3285" spans="2:17" hidden="1">
      <c r="B3285">
        <f>IF(Tabelle1[[#This Row],[Datum]]&lt;1,"",YEAR(Tabelle1[[#This Row],[Datum]]))</f>
        <v>2033</v>
      </c>
      <c r="C3285">
        <f>IF(Tabelle1[[#This Row],[Datum]]&lt;1,"",MONTH(Tabelle1[[#This Row],[Datum]]))</f>
        <v>12</v>
      </c>
      <c r="D3285" t="str">
        <f>IF(Tabelle1[[#This Row],[Verdienst]]="","",_xlfn.ISOWEEKNUM(Tabelle1[[#This Row],[Datum]]))</f>
        <v/>
      </c>
      <c r="E3285" s="5">
        <v>48939</v>
      </c>
      <c r="F3285" s="4"/>
      <c r="G3285" s="4"/>
      <c r="I3285" s="6" t="str">
        <f>IF(Tabelle1[[#This Row],[Beginn]]&lt;1,"",IF(OR(Tabelle1[[#This Row],[Beginn]]="Urlaub",Tabelle1[[#This Row],[Beginn]]="Krank",Tabelle1[[#This Row],[Beginn]]="Feiertag"),8/24,Tabelle1[[#This Row],[Ende]]-Tabelle1[[#This Row],[Beginn]]-Tabelle1[[#This Row],[Pause]]))</f>
        <v/>
      </c>
      <c r="J3285" s="2" t="str">
        <f>IF(ISNUMBER(Tabelle1[[#This Row],[Stunde]]),IF(Tabelle1[[#This Row],[Stunde]]&gt;0,Tabelle1[[#This Row],[Stunde]]*$J$1*24,""),"")</f>
        <v/>
      </c>
      <c r="K3285" t="str">
        <f>IF(MOD(Tabelle1[[#This Row],[Datum]],7)=1,SUMIF(Tabelle1[Datum],"&lt;="&amp;Tabelle1[[#This Row],[Datum]],Tabelle1[Betrag]),"")</f>
        <v/>
      </c>
      <c r="L3285" s="6" t="str">
        <f>IF(MOD(Tabelle1[[#This Row],[Datum]],7)=1,SUMIF(Tabelle1[Datum],"&lt;="&amp;Tabelle1[[#This Row],[Datum]],Tabelle1[Stunde]),"")</f>
        <v/>
      </c>
    </row>
    <row r="3286" spans="2:17" hidden="1">
      <c r="B3286">
        <f>IF(Tabelle1[[#This Row],[Datum]]&lt;1,"",YEAR(Tabelle1[[#This Row],[Datum]]))</f>
        <v>2033</v>
      </c>
      <c r="C3286">
        <f>IF(Tabelle1[[#This Row],[Datum]]&lt;1,"",MONTH(Tabelle1[[#This Row],[Datum]]))</f>
        <v>12</v>
      </c>
      <c r="D3286" t="str">
        <f>IF(Tabelle1[[#This Row],[Verdienst]]="","",_xlfn.ISOWEEKNUM(Tabelle1[[#This Row],[Datum]]))</f>
        <v/>
      </c>
      <c r="E3286" s="5">
        <v>48940</v>
      </c>
      <c r="F3286" s="4"/>
      <c r="G3286" s="4"/>
      <c r="I3286" s="6" t="str">
        <f>IF(Tabelle1[[#This Row],[Beginn]]&lt;1,"",IF(OR(Tabelle1[[#This Row],[Beginn]]="Urlaub",Tabelle1[[#This Row],[Beginn]]="Krank",Tabelle1[[#This Row],[Beginn]]="Feiertag"),8/24,Tabelle1[[#This Row],[Ende]]-Tabelle1[[#This Row],[Beginn]]-Tabelle1[[#This Row],[Pause]]))</f>
        <v/>
      </c>
      <c r="J3286" s="2" t="str">
        <f>IF(ISNUMBER(Tabelle1[[#This Row],[Stunde]]),IF(Tabelle1[[#This Row],[Stunde]]&gt;0,Tabelle1[[#This Row],[Stunde]]*$J$1*24,""),"")</f>
        <v/>
      </c>
      <c r="K3286" t="str">
        <f>IF(MOD(Tabelle1[[#This Row],[Datum]],7)=1,SUMIF(Tabelle1[Datum],"&lt;="&amp;Tabelle1[[#This Row],[Datum]],Tabelle1[Betrag]),"")</f>
        <v/>
      </c>
      <c r="L3286" s="6" t="str">
        <f>IF(MOD(Tabelle1[[#This Row],[Datum]],7)=1,SUMIF(Tabelle1[Datum],"&lt;="&amp;Tabelle1[[#This Row],[Datum]],Tabelle1[Stunde]),"")</f>
        <v/>
      </c>
    </row>
    <row r="3287" spans="2:17" hidden="1">
      <c r="B3287">
        <f>IF(Tabelle1[[#This Row],[Datum]]&lt;1,"",YEAR(Tabelle1[[#This Row],[Datum]]))</f>
        <v>2033</v>
      </c>
      <c r="C3287">
        <f>IF(Tabelle1[[#This Row],[Datum]]&lt;1,"",MONTH(Tabelle1[[#This Row],[Datum]]))</f>
        <v>12</v>
      </c>
      <c r="D3287" t="str">
        <f>IF(Tabelle1[[#This Row],[Verdienst]]="","",_xlfn.ISOWEEKNUM(Tabelle1[[#This Row],[Datum]]))</f>
        <v/>
      </c>
      <c r="E3287" s="5">
        <v>48941</v>
      </c>
      <c r="F3287" s="4"/>
      <c r="G3287" s="4"/>
      <c r="I3287" s="6" t="str">
        <f>IF(Tabelle1[[#This Row],[Beginn]]&lt;1,"",IF(OR(Tabelle1[[#This Row],[Beginn]]="Urlaub",Tabelle1[[#This Row],[Beginn]]="Krank",Tabelle1[[#This Row],[Beginn]]="Feiertag"),8/24,Tabelle1[[#This Row],[Ende]]-Tabelle1[[#This Row],[Beginn]]-Tabelle1[[#This Row],[Pause]]))</f>
        <v/>
      </c>
      <c r="J3287" s="2" t="str">
        <f>IF(ISNUMBER(Tabelle1[[#This Row],[Stunde]]),IF(Tabelle1[[#This Row],[Stunde]]&gt;0,Tabelle1[[#This Row],[Stunde]]*$J$1*24,""),"")</f>
        <v/>
      </c>
      <c r="K3287" t="str">
        <f>IF(MOD(Tabelle1[[#This Row],[Datum]],7)=1,SUMIF(Tabelle1[Datum],"&lt;="&amp;Tabelle1[[#This Row],[Datum]],Tabelle1[Betrag]),"")</f>
        <v/>
      </c>
      <c r="L3287" s="6" t="str">
        <f>IF(MOD(Tabelle1[[#This Row],[Datum]],7)=1,SUMIF(Tabelle1[Datum],"&lt;="&amp;Tabelle1[[#This Row],[Datum]],Tabelle1[Stunde]),"")</f>
        <v/>
      </c>
    </row>
    <row r="3288" spans="2:17" hidden="1">
      <c r="B3288">
        <f>IF(Tabelle1[[#This Row],[Datum]]&lt;1,"",YEAR(Tabelle1[[#This Row],[Datum]]))</f>
        <v>2033</v>
      </c>
      <c r="C3288">
        <f>IF(Tabelle1[[#This Row],[Datum]]&lt;1,"",MONTH(Tabelle1[[#This Row],[Datum]]))</f>
        <v>12</v>
      </c>
      <c r="D3288" t="str">
        <f>IF(Tabelle1[[#This Row],[Verdienst]]="","",_xlfn.ISOWEEKNUM(Tabelle1[[#This Row],[Datum]]))</f>
        <v/>
      </c>
      <c r="E3288" s="5">
        <v>48942</v>
      </c>
      <c r="F3288" s="4"/>
      <c r="G3288" s="4"/>
      <c r="I3288" s="6" t="str">
        <f>IF(Tabelle1[[#This Row],[Beginn]]&lt;1,"",IF(OR(Tabelle1[[#This Row],[Beginn]]="Urlaub",Tabelle1[[#This Row],[Beginn]]="Krank",Tabelle1[[#This Row],[Beginn]]="Feiertag"),8/24,Tabelle1[[#This Row],[Ende]]-Tabelle1[[#This Row],[Beginn]]-Tabelle1[[#This Row],[Pause]]))</f>
        <v/>
      </c>
      <c r="J3288" s="2" t="str">
        <f>IF(ISNUMBER(Tabelle1[[#This Row],[Stunde]]),IF(Tabelle1[[#This Row],[Stunde]]&gt;0,Tabelle1[[#This Row],[Stunde]]*$J$1*24,""),"")</f>
        <v/>
      </c>
      <c r="K3288" t="str">
        <f>IF(MOD(Tabelle1[[#This Row],[Datum]],7)=1,SUMIF(Tabelle1[Datum],"&lt;="&amp;Tabelle1[[#This Row],[Datum]],Tabelle1[Betrag]),"")</f>
        <v/>
      </c>
      <c r="L3288" s="6" t="str">
        <f>IF(MOD(Tabelle1[[#This Row],[Datum]],7)=1,SUMIF(Tabelle1[Datum],"&lt;="&amp;Tabelle1[[#This Row],[Datum]],Tabelle1[Stunde]),"")</f>
        <v/>
      </c>
    </row>
    <row r="3289" spans="2:17" hidden="1">
      <c r="B3289">
        <f>IF(Tabelle1[[#This Row],[Datum]]&lt;1,"",YEAR(Tabelle1[[#This Row],[Datum]]))</f>
        <v>2033</v>
      </c>
      <c r="C3289">
        <f>IF(Tabelle1[[#This Row],[Datum]]&lt;1,"",MONTH(Tabelle1[[#This Row],[Datum]]))</f>
        <v>12</v>
      </c>
      <c r="D3289" t="str">
        <f>IF(Tabelle1[[#This Row],[Verdienst]]="","",_xlfn.ISOWEEKNUM(Tabelle1[[#This Row],[Datum]]))</f>
        <v/>
      </c>
      <c r="E3289" s="5">
        <v>48943</v>
      </c>
      <c r="F3289" s="4"/>
      <c r="G3289" s="4"/>
      <c r="I3289" s="6" t="str">
        <f>IF(Tabelle1[[#This Row],[Beginn]]&lt;1,"",IF(OR(Tabelle1[[#This Row],[Beginn]]="Urlaub",Tabelle1[[#This Row],[Beginn]]="Krank",Tabelle1[[#This Row],[Beginn]]="Feiertag"),8/24,Tabelle1[[#This Row],[Ende]]-Tabelle1[[#This Row],[Beginn]]-Tabelle1[[#This Row],[Pause]]))</f>
        <v/>
      </c>
      <c r="J3289" s="2" t="str">
        <f>IF(ISNUMBER(Tabelle1[[#This Row],[Stunde]]),IF(Tabelle1[[#This Row],[Stunde]]&gt;0,Tabelle1[[#This Row],[Stunde]]*$J$1*24,""),"")</f>
        <v/>
      </c>
      <c r="K3289" t="str">
        <f>IF(MOD(Tabelle1[[#This Row],[Datum]],7)=1,SUMIF(Tabelle1[Datum],"&lt;="&amp;Tabelle1[[#This Row],[Datum]],Tabelle1[Betrag]),"")</f>
        <v/>
      </c>
      <c r="L3289" s="6" t="str">
        <f>IF(MOD(Tabelle1[[#This Row],[Datum]],7)=1,SUMIF(Tabelle1[Datum],"&lt;="&amp;Tabelle1[[#This Row],[Datum]],Tabelle1[Stunde]),"")</f>
        <v/>
      </c>
    </row>
    <row r="3290" spans="2:17" hidden="1">
      <c r="B3290">
        <f>IF(Tabelle1[[#This Row],[Datum]]&lt;1,"",YEAR(Tabelle1[[#This Row],[Datum]]))</f>
        <v>2033</v>
      </c>
      <c r="C3290">
        <f>IF(Tabelle1[[#This Row],[Datum]]&lt;1,"",MONTH(Tabelle1[[#This Row],[Datum]]))</f>
        <v>12</v>
      </c>
      <c r="D3290" t="str">
        <f>IF(Tabelle1[[#This Row],[Verdienst]]="","",_xlfn.ISOWEEKNUM(Tabelle1[[#This Row],[Datum]]))</f>
        <v/>
      </c>
      <c r="E3290" s="5">
        <v>48944</v>
      </c>
      <c r="F3290" s="4"/>
      <c r="G3290" s="4"/>
      <c r="I3290" s="6" t="str">
        <f>IF(Tabelle1[[#This Row],[Beginn]]&lt;1,"",IF(OR(Tabelle1[[#This Row],[Beginn]]="Urlaub",Tabelle1[[#This Row],[Beginn]]="Krank",Tabelle1[[#This Row],[Beginn]]="Feiertag"),8/24,Tabelle1[[#This Row],[Ende]]-Tabelle1[[#This Row],[Beginn]]-Tabelle1[[#This Row],[Pause]]))</f>
        <v/>
      </c>
      <c r="J3290" s="2" t="str">
        <f>IF(ISNUMBER(Tabelle1[[#This Row],[Stunde]]),IF(Tabelle1[[#This Row],[Stunde]]&gt;0,Tabelle1[[#This Row],[Stunde]]*$J$1*24,""),"")</f>
        <v/>
      </c>
      <c r="K3290" t="str">
        <f>IF(MOD(Tabelle1[[#This Row],[Datum]],7)=1,SUMIF(Tabelle1[Datum],"&lt;="&amp;Tabelle1[[#This Row],[Datum]],Tabelle1[Betrag]),"")</f>
        <v/>
      </c>
      <c r="L3290" s="6" t="str">
        <f>IF(MOD(Tabelle1[[#This Row],[Datum]],7)=1,SUMIF(Tabelle1[Datum],"&lt;="&amp;Tabelle1[[#This Row],[Datum]],Tabelle1[Stunde]),"")</f>
        <v/>
      </c>
    </row>
    <row r="3291" spans="2:17">
      <c r="B3291" t="s">
        <v>24</v>
      </c>
      <c r="I3291" s="6">
        <f>SUBTOTAL(109,Tabelle1[Stunde])</f>
        <v>1.3333333333333333</v>
      </c>
      <c r="J3291" s="2">
        <f>SUBTOTAL(109,Tabelle1[Betrag])</f>
        <v>506.55999999999995</v>
      </c>
      <c r="K3291">
        <f>SUBTOTAL(109,Tabelle1[Verdienst])</f>
        <v>1899.6</v>
      </c>
      <c r="L3291" s="6">
        <f>SUBTOTAL(109,Tabelle1[Std / Woche])</f>
        <v>4.9999999999999991</v>
      </c>
    </row>
    <row r="3292" spans="2:17">
      <c r="M3292" t="s">
        <v>7</v>
      </c>
      <c r="O3292" t="s">
        <v>8</v>
      </c>
      <c r="P3292" t="s">
        <v>9</v>
      </c>
      <c r="Q3292" t="s">
        <v>13</v>
      </c>
    </row>
    <row r="3293" spans="2:17">
      <c r="M3293">
        <f>SUBTOTAL(2,Tabelle1[Stunde])</f>
        <v>4</v>
      </c>
      <c r="N3293" t="s">
        <v>15</v>
      </c>
      <c r="O3293" s="6">
        <f>ABS(69/24)</f>
        <v>2.875</v>
      </c>
      <c r="P3293" s="7">
        <f>(O$3293*24)</f>
        <v>69</v>
      </c>
      <c r="Q3293" s="2">
        <v>20</v>
      </c>
    </row>
    <row r="3294" spans="2:17">
      <c r="N3294" t="s">
        <v>16</v>
      </c>
      <c r="O3294" s="6">
        <f>Tabelle1[[#Totals],[Stunde]]</f>
        <v>1.3333333333333333</v>
      </c>
      <c r="P3294" s="7">
        <f>O$3294*24</f>
        <v>32</v>
      </c>
    </row>
    <row r="3295" spans="2:17">
      <c r="M3295" t="s">
        <v>17</v>
      </c>
      <c r="O3295" s="8">
        <f>Tabelle1[[#Totals],[Stunde]]-O$3293/24</f>
        <v>1.2135416666666665</v>
      </c>
      <c r="P3295" s="7">
        <f>P$3294-P$3293</f>
        <v>-37</v>
      </c>
      <c r="Q3295" s="2">
        <f>(O$3295*J$1)*24</f>
        <v>461.04874999999993</v>
      </c>
    </row>
    <row r="3296" spans="2:17">
      <c r="C3296" s="9" t="s">
        <v>25</v>
      </c>
      <c r="D3296" s="9"/>
      <c r="E3296" s="9"/>
      <c r="F3296" s="9"/>
      <c r="G3296" s="9"/>
      <c r="H3296" s="9"/>
      <c r="I3296" s="9"/>
      <c r="M3296" t="s">
        <v>18</v>
      </c>
      <c r="Q3296" s="2">
        <f>Q$3295+Q$3293</f>
        <v>481.04874999999993</v>
      </c>
    </row>
    <row r="3298" spans="15:15">
      <c r="O3298" s="6"/>
    </row>
  </sheetData>
  <hyperlinks>
    <hyperlink ref="T1" r:id="rId1" xr:uid="{C4A446D7-6A79-41E4-B197-2BEF31C5E08E}"/>
  </hyperlinks>
  <pageMargins left="0.7" right="0.7" top="0.78740157499999996" bottom="0.78740157499999996" header="0.3" footer="0.3"/>
  <pageSetup paperSize="9" orientation="portrait" horizontalDpi="0" verticalDpi="0" r:id="rId2"/>
  <drawing r:id="rId3"/>
  <tableParts count="1">
    <tablePart r:id="rId4"/>
  </tableParts>
  <extLst>
    <ext xmlns:x15="http://schemas.microsoft.com/office/spreadsheetml/2010/11/main" uri="{3A4CF648-6AED-40f4-86FF-DC5316D8AED3}">
      <x14:slicerList xmlns:x14="http://schemas.microsoft.com/office/spreadsheetml/2009/9/main">
        <x14:slicer r:id="rId5"/>
      </x14:slicerList>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2025-05-03T22:27:01Z</dcterms:created>
  <dcterms:modified xsi:type="dcterms:W3CDTF">2025-05-03T22:34:16Z</dcterms:modified>
</cp:coreProperties>
</file>