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slicers/slicer1.xml" ContentType="application/vnd.ms-excel.slicer+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hauschild\Documents\"/>
    </mc:Choice>
  </mc:AlternateContent>
  <xr:revisionPtr revIDLastSave="0" documentId="13_ncr:1_{F4A2D2CE-B576-4E95-9DA8-F6ADB928B6EA}" xr6:coauthVersionLast="47" xr6:coauthVersionMax="47" xr10:uidLastSave="{00000000-0000-0000-0000-000000000000}"/>
  <bookViews>
    <workbookView xWindow="-27675" yWindow="1365" windowWidth="25560" windowHeight="16020" activeTab="1" xr2:uid="{E1AB6750-C326-4F6F-A441-F2B9C112E123}"/>
  </bookViews>
  <sheets>
    <sheet name="Export" sheetId="1" r:id="rId1"/>
    <sheet name="Tabelle2" sheetId="2" r:id="rId2"/>
  </sheets>
  <definedNames>
    <definedName name="Datenschnitt_DS_YTD_As_Is_Sales_Rep">#N/A</definedName>
    <definedName name="Datenschnitt_DS_YTD_Customer_BG_Hier_1">#N/A</definedName>
    <definedName name="Datenschnitt_DS_YTD_Ship_To_Name3">#N/A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 i="1" l="1"/>
  <c r="N19" i="1"/>
  <c r="N20" i="1"/>
  <c r="F6" i="2" l="1" a="1"/>
  <c r="F6" i="2" s="1"/>
  <c r="F7" i="2" s="1"/>
  <c r="P13" i="2" a="1"/>
  <c r="P13" i="2" s="1"/>
  <c r="P17" i="2" s="1"/>
  <c r="K6" i="2" a="1"/>
  <c r="K6" i="2" s="1"/>
  <c r="K18" i="2" s="1"/>
  <c r="E5" i="2" a="1"/>
  <c r="E5" i="2" s="1"/>
  <c r="J6" i="2" a="1"/>
  <c r="J6" i="2" s="1"/>
  <c r="J7" i="2" s="1"/>
  <c r="I6" i="2" a="1"/>
  <c r="I6" i="2" s="1"/>
  <c r="I18" i="2" s="1"/>
  <c r="N25" i="1"/>
  <c r="O17" i="2"/>
  <c r="N17" i="2"/>
  <c r="M17" i="2"/>
  <c r="L17" i="2"/>
  <c r="K17" i="2"/>
  <c r="J17" i="2"/>
  <c r="I17" i="2"/>
  <c r="H17" i="2"/>
  <c r="G17" i="2"/>
  <c r="F17" i="2"/>
  <c r="O15" i="2"/>
  <c r="N15" i="2"/>
  <c r="M15" i="2"/>
  <c r="L15" i="2"/>
  <c r="K15" i="2"/>
  <c r="J15" i="2"/>
  <c r="I15" i="2"/>
  <c r="H15" i="2"/>
  <c r="G15" i="2"/>
  <c r="F15" i="2"/>
  <c r="E15" i="2"/>
  <c r="V14" i="2"/>
  <c r="U14" i="2"/>
  <c r="T14" i="2"/>
  <c r="S14" i="2"/>
  <c r="R14" i="2"/>
  <c r="U13" i="2"/>
  <c r="T13" i="2"/>
  <c r="S13" i="2"/>
  <c r="P11" i="2"/>
  <c r="O11" i="2"/>
  <c r="N11" i="2"/>
  <c r="M11" i="2"/>
  <c r="L11" i="2"/>
  <c r="K11" i="2"/>
  <c r="J11" i="2"/>
  <c r="I11" i="2"/>
  <c r="H11" i="2"/>
  <c r="G11" i="2"/>
  <c r="F11" i="2"/>
  <c r="E11" i="2"/>
  <c r="V10" i="2"/>
  <c r="U10" i="2"/>
  <c r="T10" i="2"/>
  <c r="S10" i="2"/>
  <c r="R10" i="2"/>
  <c r="V9" i="2"/>
  <c r="U9" i="2"/>
  <c r="U11" i="2" s="1"/>
  <c r="T9" i="2"/>
  <c r="S9" i="2"/>
  <c r="R9" i="2"/>
  <c r="V5" i="2"/>
  <c r="U5" i="2"/>
  <c r="T5" i="2"/>
  <c r="I7" i="2" l="1"/>
  <c r="F18" i="2"/>
  <c r="V13" i="2"/>
  <c r="P15" i="2"/>
  <c r="N6" i="2" a="1"/>
  <c r="N6" i="2" s="1"/>
  <c r="G6" i="2" a="1"/>
  <c r="G6" i="2" s="1"/>
  <c r="H6" i="2" a="1"/>
  <c r="H6" i="2" s="1"/>
  <c r="E6" i="2" a="1"/>
  <c r="E6" i="2" s="1"/>
  <c r="O6" i="2" a="1"/>
  <c r="O6" i="2" s="1"/>
  <c r="M6" i="2" a="1"/>
  <c r="M6" i="2" s="1"/>
  <c r="L6" i="2" a="1"/>
  <c r="L6" i="2" s="1"/>
  <c r="P6" i="2" a="1"/>
  <c r="P6" i="2" s="1"/>
  <c r="J18" i="2"/>
  <c r="K7" i="2"/>
  <c r="R13" i="2"/>
  <c r="R15" i="2" s="1"/>
  <c r="E17" i="2"/>
  <c r="R5" i="2"/>
  <c r="S5" i="2"/>
  <c r="F19" i="2"/>
  <c r="I19" i="2"/>
  <c r="R11" i="2"/>
  <c r="T15" i="2"/>
  <c r="S11" i="2"/>
  <c r="V11" i="2"/>
  <c r="U15" i="2"/>
  <c r="V17" i="2"/>
  <c r="T11" i="2"/>
  <c r="V15" i="2"/>
  <c r="J19" i="2"/>
  <c r="S15" i="2"/>
  <c r="K19" i="2"/>
  <c r="T17" i="2"/>
  <c r="U17" i="2"/>
  <c r="N7" i="2" l="1"/>
  <c r="N18" i="2"/>
  <c r="V6" i="2"/>
  <c r="V7" i="2" s="1"/>
  <c r="P7" i="2"/>
  <c r="P18" i="2"/>
  <c r="P19" i="2" s="1"/>
  <c r="L18" i="2"/>
  <c r="L7" i="2"/>
  <c r="M18" i="2"/>
  <c r="M19" i="2" s="1"/>
  <c r="M7" i="2"/>
  <c r="U6" i="2"/>
  <c r="U7" i="2" s="1"/>
  <c r="O7" i="2"/>
  <c r="O18" i="2"/>
  <c r="O19" i="2" s="1"/>
  <c r="E18" i="2"/>
  <c r="E19" i="2" s="1"/>
  <c r="R6" i="2"/>
  <c r="R7" i="2" s="1"/>
  <c r="S6" i="2"/>
  <c r="S7" i="2" s="1"/>
  <c r="H7" i="2"/>
  <c r="T6" i="2"/>
  <c r="T7" i="2" s="1"/>
  <c r="H18" i="2"/>
  <c r="G7" i="2"/>
  <c r="G18" i="2"/>
  <c r="G19" i="2" s="1"/>
  <c r="E7" i="2"/>
  <c r="S17" i="2"/>
  <c r="R17" i="2"/>
  <c r="T18" i="2" l="1"/>
  <c r="T19" i="2" s="1"/>
  <c r="H19" i="2"/>
  <c r="N19" i="2"/>
  <c r="V18" i="2"/>
  <c r="V19" i="2" s="1"/>
  <c r="L19" i="2"/>
  <c r="U18" i="2"/>
  <c r="U19" i="2" s="1"/>
  <c r="S18" i="2"/>
  <c r="S19" i="2" s="1"/>
  <c r="R18" i="2"/>
  <c r="R19"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<sst xmlns="http://schemas.openxmlformats.org/spreadsheetml/2006/main" count="75" uniqueCount="52">
  <si>
    <t>DS_YTD[region-channel manager]</t>
  </si>
  <si>
    <t>DS_YTD[As Is Sales Rep]</t>
  </si>
  <si>
    <t>DS_YTD[Strategic Account Gp]</t>
  </si>
  <si>
    <t>DS_YTD[Customer BG Hier 1]</t>
  </si>
  <si>
    <t>MCM Level 2[MCM Level 02]</t>
  </si>
  <si>
    <t>MCM Level 2[MCM Level 02 Order]</t>
  </si>
  <si>
    <t>DS_YTD[Ship-To Name3]</t>
  </si>
  <si>
    <t>DS_YTD[Month]</t>
  </si>
  <si>
    <t>DS_YTD[sortMoName]</t>
  </si>
  <si>
    <t>Fiscal Periods[Quarter]</t>
  </si>
  <si>
    <t>[PY_inv_sales2]</t>
  </si>
  <si>
    <t>[Potential_inv_sales]</t>
  </si>
  <si>
    <t>[YTD_Budget_inv_sales]</t>
  </si>
  <si>
    <t>A</t>
  </si>
  <si>
    <t>C</t>
  </si>
  <si>
    <t>AA</t>
  </si>
  <si>
    <t>CC</t>
  </si>
  <si>
    <t>AAA</t>
  </si>
  <si>
    <t>AAAA</t>
  </si>
  <si>
    <t>CCCC</t>
  </si>
  <si>
    <t>A1</t>
  </si>
  <si>
    <t>A2</t>
  </si>
  <si>
    <t>A3</t>
  </si>
  <si>
    <t>A11</t>
  </si>
  <si>
    <t>A22</t>
  </si>
  <si>
    <t>A33</t>
  </si>
  <si>
    <t>ABC1</t>
  </si>
  <si>
    <t>BGV2</t>
  </si>
  <si>
    <t>BGD5</t>
  </si>
  <si>
    <t>JAN</t>
  </si>
  <si>
    <t>FEB</t>
  </si>
  <si>
    <t>MAR</t>
  </si>
  <si>
    <t>Q4</t>
  </si>
  <si>
    <t>YTD</t>
  </si>
  <si>
    <t>Q1</t>
  </si>
  <si>
    <t>Q2</t>
  </si>
  <si>
    <t>Q3</t>
  </si>
  <si>
    <t>YTD 25</t>
  </si>
  <si>
    <t>FY 24</t>
  </si>
  <si>
    <t>Entw. 25/24</t>
  </si>
  <si>
    <t>APR</t>
  </si>
  <si>
    <t>MAY</t>
  </si>
  <si>
    <t>JUN</t>
  </si>
  <si>
    <t>JUL</t>
  </si>
  <si>
    <t>AUG</t>
  </si>
  <si>
    <t>SEP</t>
  </si>
  <si>
    <t>OCT</t>
  </si>
  <si>
    <t>NOV</t>
  </si>
  <si>
    <t>DEC</t>
  </si>
  <si>
    <t>Gesamt</t>
  </si>
  <si>
    <t>Sichtbar?</t>
  </si>
  <si>
    <t>=WENNFEHLER(SVERWEIS(B5&amp;E3;WAHL({1.2};Export!E18:E10000&amp;Export!H18:H10000;Export!L18:L10000);2;0);"")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</si>
</sst>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mm"/>
    <numFmt numFmtId="165" formatCode="#,##0_ ;[Red]\-#,##0\ ;;@"/>
    <numFmt numFmtId="166" formatCode="0.0%;[Red]\-0.0%"/>
  </numFmts>
  <fonts count="12" x14ac:knownFonts="1">
    <font>
      <sz val="11"/>
      <color theme="1"/>
      <name val="Aptos Narrow"/>
      <family val="2"/>
      <scheme val="minor"/>
    </font>
    <font>
      <b/>
      <sz val="11"/>
      <color theme="1"/>
      <name val="Aptos Narrow"/>
      <family val="2"/>
      <scheme val="minor"/>
    </font>
    <font>
      <sz val="10"/>
      <name val="Arial"/>
      <family val="2"/>
    </font>
    <font>
      <sz val="10"/>
      <color theme="0" tint="-4.9989318521683403E-2"/>
      <name val="Arial"/>
      <family val="2"/>
    </font>
    <font>
      <b/>
      <sz val="10"/>
      <name val="Arial"/>
      <family val="2"/>
    </font>
    <font>
      <sz val="11"/>
      <name val="Arial"/>
      <family val="2"/>
    </font>
    <font>
      <sz val="10"/>
      <color rgb="FFFF0000"/>
      <name val="Arial"/>
      <family val="2"/>
    </font>
    <font>
      <sz val="10"/>
      <color indexed="8"/>
      <name val="Arial"/>
      <family val="2"/>
    </font>
    <font>
      <b/>
      <sz val="11"/>
      <color indexed="8"/>
      <name val="Arial"/>
      <family val="2"/>
    </font>
    <font>
      <sz val="10"/>
      <color theme="0" tint="-0.14999847407452621"/>
      <name val="Arial"/>
      <family val="2"/>
    </font>
    <font>
      <b/>
      <sz val="11"/>
      <name val="Arial"/>
      <family val="2"/>
    </font>
    <font>
      <sz val="8"/>
      <name val="Aptos Narrow"/>
      <family val="2"/>
      <scheme val="minor"/>
    </font>
  </fonts>
  <fills count="9">
    <fill>
      <patternFill patternType="none"/>
    </fill>
    <fill>
      <patternFill patternType="gray125"/>
    </fill>
    <fill>
      <patternFill patternType="solid">
        <fgColor indexed="9"/>
        <bgColor indexed="64"/>
      </patternFill>
    </fill>
    <fill>
      <patternFill patternType="solid">
        <fgColor rgb="FF99CCFF"/>
        <bgColor indexed="31"/>
      </patternFill>
    </fill>
    <fill>
      <patternFill patternType="solid">
        <fgColor indexed="40"/>
      </patternFill>
    </fill>
    <fill>
      <patternFill patternType="solid">
        <fgColor theme="0" tint="-0.14999847407452621"/>
        <bgColor indexed="64"/>
      </patternFill>
    </fill>
    <fill>
      <patternFill patternType="solid">
        <fgColor indexed="44"/>
        <bgColor indexed="64"/>
      </patternFill>
    </fill>
    <fill>
      <patternFill patternType="solid">
        <fgColor rgb="FFFFFFCC"/>
        <bgColor indexed="64"/>
      </patternFill>
    </fill>
    <fill>
      <patternFill patternType="solid">
        <fgColor rgb="FFFFFF00"/>
        <bgColor indexed="64"/>
      </patternFill>
    </fill>
  </fills>
  <borders count="7">
    <border>
      <left/>
      <right/>
      <top/>
      <bottom/>
      <diagonal/>
    </border>
    <border>
      <left/>
      <right/>
      <top/>
      <bottom style="thin">
        <color theme="1"/>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2" fillId="0" borderId="0"/>
    <xf numFmtId="4" fontId="7" fillId="4" borderId="3" applyNumberFormat="0" applyProtection="0">
      <alignment horizontal="left" vertical="center" indent="1"/>
    </xf>
  </cellStyleXfs>
  <cellXfs count="30">
    <xf numFmtId="0" fontId="0" fillId="0" borderId="0" xfId="0"/>
    <xf numFmtId="0" fontId="1" fillId="0" borderId="1" xfId="0" applyFont="1" applyBorder="1"/>
    <xf numFmtId="0" fontId="3" fillId="2" borderId="0" xfId="1" applyFont="1" applyFill="1"/>
    <xf numFmtId="164" fontId="4" fillId="3" borderId="2" xfId="1" applyNumberFormat="1" applyFont="1" applyFill="1" applyBorder="1" applyAlignment="1">
      <alignment horizontal="center"/>
    </xf>
    <xf numFmtId="0" fontId="4" fillId="3" borderId="2" xfId="1" applyFont="1" applyFill="1" applyBorder="1" applyAlignment="1">
      <alignment horizontal="center"/>
    </xf>
    <xf numFmtId="0" fontId="5" fillId="2" borderId="0" xfId="1" applyFont="1" applyFill="1"/>
    <xf numFmtId="0" fontId="4" fillId="2" borderId="0" xfId="1" applyFont="1" applyFill="1" applyAlignment="1">
      <alignment horizontal="right"/>
    </xf>
    <xf numFmtId="0" fontId="6" fillId="2" borderId="0" xfId="1" applyFont="1" applyFill="1"/>
    <xf numFmtId="0" fontId="4" fillId="2" borderId="0" xfId="1" applyFont="1" applyFill="1"/>
    <xf numFmtId="0" fontId="4" fillId="6" borderId="4" xfId="1" applyFont="1" applyFill="1" applyBorder="1" applyAlignment="1">
      <alignment horizontal="right"/>
    </xf>
    <xf numFmtId="0" fontId="9" fillId="2" borderId="0" xfId="1" applyFont="1" applyFill="1" applyAlignment="1">
      <alignment horizontal="left"/>
    </xf>
    <xf numFmtId="165" fontId="4" fillId="5" borderId="2" xfId="1" applyNumberFormat="1" applyFont="1" applyFill="1" applyBorder="1"/>
    <xf numFmtId="0" fontId="4" fillId="6" borderId="5" xfId="1" applyFont="1" applyFill="1" applyBorder="1" applyAlignment="1">
      <alignment horizontal="right"/>
    </xf>
    <xf numFmtId="0" fontId="4" fillId="6" borderId="2" xfId="1" applyFont="1" applyFill="1" applyBorder="1" applyAlignment="1">
      <alignment horizontal="right"/>
    </xf>
    <xf numFmtId="166" fontId="4" fillId="5" borderId="2" xfId="1" applyNumberFormat="1" applyFont="1" applyFill="1" applyBorder="1"/>
    <xf numFmtId="0" fontId="9" fillId="2" borderId="0" xfId="1" applyFont="1" applyFill="1"/>
    <xf numFmtId="0" fontId="2" fillId="2" borderId="0" xfId="1" applyFill="1"/>
    <xf numFmtId="10" fontId="2" fillId="2" borderId="0" xfId="1" applyNumberFormat="1" applyFill="1"/>
    <xf numFmtId="165" fontId="4" fillId="7" borderId="2" xfId="1" applyNumberFormat="1" applyFont="1" applyFill="1" applyBorder="1"/>
    <xf numFmtId="166" fontId="4" fillId="7" borderId="2" xfId="1" applyNumberFormat="1" applyFont="1" applyFill="1" applyBorder="1"/>
    <xf numFmtId="165" fontId="4" fillId="8" borderId="2" xfId="1" applyNumberFormat="1" applyFont="1" applyFill="1" applyBorder="1"/>
    <xf numFmtId="0" fontId="0" fillId="8" borderId="0" xfId="0" applyFill="1"/>
    <xf numFmtId="0" fontId="0" fillId="0" borderId="0" xfId="0" applyAlignment="1">
      <alignment horizontal="center"/>
    </xf>
    <xf numFmtId="3" fontId="8" fillId="5" borderId="4" xfId="2" applyNumberFormat="1" applyFont="1" applyFill="1" applyBorder="1" applyAlignment="1" applyProtection="1">
      <alignment horizontal="center" vertical="center" wrapText="1"/>
      <protection locked="0"/>
    </xf>
    <xf numFmtId="3" fontId="8" fillId="5" borderId="5" xfId="2" applyNumberFormat="1" applyFont="1" applyFill="1" applyBorder="1" applyAlignment="1" applyProtection="1">
      <alignment horizontal="center" vertical="center" wrapText="1"/>
      <protection locked="0"/>
    </xf>
    <xf numFmtId="3" fontId="8" fillId="5" borderId="6" xfId="2" applyNumberFormat="1" applyFont="1" applyFill="1" applyBorder="1" applyAlignment="1" applyProtection="1">
      <alignment horizontal="center" vertical="center"/>
      <protection locked="0"/>
    </xf>
    <xf numFmtId="3" fontId="10" fillId="7" borderId="4" xfId="2" applyNumberFormat="1" applyFont="1" applyFill="1" applyBorder="1" applyAlignment="1" applyProtection="1">
      <alignment horizontal="center" vertical="center" wrapText="1"/>
      <protection locked="0"/>
    </xf>
    <xf numFmtId="3" fontId="10" fillId="7" borderId="5" xfId="2" applyNumberFormat="1" applyFont="1" applyFill="1" applyBorder="1" applyAlignment="1" applyProtection="1">
      <alignment horizontal="center" vertical="center"/>
      <protection locked="0"/>
    </xf>
    <xf numFmtId="3" fontId="10" fillId="7" borderId="6" xfId="2" applyNumberFormat="1" applyFont="1" applyFill="1" applyBorder="1" applyAlignment="1" applyProtection="1">
      <alignment horizontal="center" vertical="center"/>
      <protection locked="0"/>
    </xf>
    <xf numFmtId="0" fontId="6" fillId="2" borderId="0" xfId="1" quotePrefix="1" applyFont="1" applyFill="1"/>
  </cellXfs>
  <cellStyles count="3">
    <cellStyle name="Normal 2" xfId="1" xr:uid="{C5279940-057C-4382-9F05-A110E68E2E72}"/>
    <cellStyle name="SAPBEXstdItem" xfId="2" xr:uid="{2CA75234-D21F-4350-B570-D3255F093BE1}"/>
    <cellStyle name="Standard" xfId="0" builtinId="0"/>
  </cellStyles>
  <dxfs count="10">
    <dxf>
      <numFmt numFmtId="0" formatCode="General"/>
    </dxf>
    <dxf>
      <font>
        <color rgb="FF009900"/>
      </font>
    </dxf>
    <dxf>
      <font>
        <color rgb="FF009900"/>
      </font>
    </dxf>
    <dxf>
      <font>
        <color rgb="FF009900"/>
      </font>
    </dxf>
    <dxf>
      <font>
        <color rgb="FF009900"/>
      </font>
    </dxf>
    <dxf>
      <font>
        <color rgb="FF009900"/>
      </font>
    </dxf>
    <dxf>
      <font>
        <color rgb="FF009900"/>
      </font>
    </dxf>
    <dxf>
      <border outline="0">
        <top style="thin">
          <color theme="1"/>
        </top>
      </border>
    </dxf>
    <dxf>
      <border outline="0">
        <bottom style="thin">
          <color theme="1"/>
        </bottom>
      </border>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microsoft.com/office/2007/relationships/slicerCache" Target="slicerCaches/slicerCache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323850</xdr:colOff>
      <xdr:row>14</xdr:row>
      <xdr:rowOff>19050</xdr:rowOff>
    </xdr:from>
    <xdr:to>
      <xdr:col>11</xdr:col>
      <xdr:colOff>1209799</xdr:colOff>
      <xdr:row>15</xdr:row>
      <xdr:rowOff>85761</xdr:rowOff>
    </xdr:to>
    <xdr:pic>
      <xdr:nvPicPr>
        <xdr:cNvPr id="5" name="Grafik 4">
          <a:extLst>
            <a:ext uri="{FF2B5EF4-FFF2-40B4-BE49-F238E27FC236}">
              <a16:creationId xmlns:a16="http://schemas.microsoft.com/office/drawing/2014/main" id="{6BD89495-03CF-4EF2-0DEB-C64D338176AC}"/>
            </a:ext>
          </a:extLst>
        </xdr:cNvPr>
        <xdr:cNvPicPr>
          <a:picLocks noChangeAspect="1"/>
        </xdr:cNvPicPr>
      </xdr:nvPicPr>
      <xdr:blipFill>
        <a:blip xmlns:r="http://schemas.openxmlformats.org/officeDocument/2006/relationships" r:embed="rId1"/>
        <a:stretch>
          <a:fillRect/>
        </a:stretch>
      </xdr:blipFill>
      <xdr:spPr>
        <a:xfrm>
          <a:off x="19402425" y="2686050"/>
          <a:ext cx="885949" cy="257211"/>
        </a:xfrm>
        <a:prstGeom prst="rect">
          <a:avLst/>
        </a:prstGeom>
      </xdr:spPr>
    </xdr:pic>
    <xdr:clientData/>
  </xdr:twoCellAnchor>
  <xdr:twoCellAnchor editAs="oneCell">
    <xdr:from>
      <xdr:col>10</xdr:col>
      <xdr:colOff>219075</xdr:colOff>
      <xdr:row>14</xdr:row>
      <xdr:rowOff>66675</xdr:rowOff>
    </xdr:from>
    <xdr:to>
      <xdr:col>10</xdr:col>
      <xdr:colOff>1047866</xdr:colOff>
      <xdr:row>15</xdr:row>
      <xdr:rowOff>95281</xdr:rowOff>
    </xdr:to>
    <xdr:pic>
      <xdr:nvPicPr>
        <xdr:cNvPr id="6" name="Grafik 5">
          <a:extLst>
            <a:ext uri="{FF2B5EF4-FFF2-40B4-BE49-F238E27FC236}">
              <a16:creationId xmlns:a16="http://schemas.microsoft.com/office/drawing/2014/main" id="{12C0A307-6581-2AD5-4C70-56C712C488E1}"/>
            </a:ext>
          </a:extLst>
        </xdr:cNvPr>
        <xdr:cNvPicPr>
          <a:picLocks noChangeAspect="1"/>
        </xdr:cNvPicPr>
      </xdr:nvPicPr>
      <xdr:blipFill>
        <a:blip xmlns:r="http://schemas.openxmlformats.org/officeDocument/2006/relationships" r:embed="rId2"/>
        <a:stretch>
          <a:fillRect/>
        </a:stretch>
      </xdr:blipFill>
      <xdr:spPr>
        <a:xfrm>
          <a:off x="18164175" y="2733675"/>
          <a:ext cx="828791" cy="2191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xdr:col>
      <xdr:colOff>152400</xdr:colOff>
      <xdr:row>25</xdr:row>
      <xdr:rowOff>114300</xdr:rowOff>
    </xdr:from>
    <xdr:to>
      <xdr:col>6</xdr:col>
      <xdr:colOff>457200</xdr:colOff>
      <xdr:row>39</xdr:row>
      <xdr:rowOff>114300</xdr:rowOff>
    </xdr:to>
    <mc:AlternateContent xmlns:mc="http://schemas.openxmlformats.org/markup-compatibility/2006" xmlns:sle15="http://schemas.microsoft.com/office/drawing/2012/slicer">
      <mc:Choice Requires="sle15">
        <xdr:graphicFrame macro="">
          <xdr:nvGraphicFramePr>
            <xdr:cNvPr id="2" name="DS_YTD[As Is Sales Rep]">
              <a:extLst>
                <a:ext uri="{FF2B5EF4-FFF2-40B4-BE49-F238E27FC236}">
                  <a16:creationId xmlns:a16="http://schemas.microsoft.com/office/drawing/2014/main" id="{A13EE220-C302-4855-8587-BE249A57865D}"/>
                </a:ext>
              </a:extLst>
            </xdr:cNvPr>
            <xdr:cNvGraphicFramePr/>
          </xdr:nvGraphicFramePr>
          <xdr:xfrm>
            <a:off x="0" y="0"/>
            <a:ext cx="0" cy="0"/>
          </xdr:xfrm>
          <a:graphic>
            <a:graphicData uri="http://schemas.microsoft.com/office/drawing/2010/slicer">
              <sle:slicer xmlns:sle="http://schemas.microsoft.com/office/drawing/2010/slicer" name="DS_YTD[As Is Sales Rep]"/>
            </a:graphicData>
          </a:graphic>
        </xdr:graphicFrame>
      </mc:Choice>
      <mc:Fallback xmlns="">
        <xdr:sp macro="" textlink="">
          <xdr:nvSpPr>
            <xdr:cNvPr id="0" name=""/>
            <xdr:cNvSpPr>
              <a:spLocks noTextEdit="1"/>
            </xdr:cNvSpPr>
          </xdr:nvSpPr>
          <xdr:spPr>
            <a:xfrm>
              <a:off x="2686050" y="487680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6</xdr:col>
      <xdr:colOff>504825</xdr:colOff>
      <xdr:row>25</xdr:row>
      <xdr:rowOff>114300</xdr:rowOff>
    </xdr:from>
    <xdr:to>
      <xdr:col>9</xdr:col>
      <xdr:colOff>47625</xdr:colOff>
      <xdr:row>39</xdr:row>
      <xdr:rowOff>114300</xdr:rowOff>
    </xdr:to>
    <mc:AlternateContent xmlns:mc="http://schemas.openxmlformats.org/markup-compatibility/2006" xmlns:sle15="http://schemas.microsoft.com/office/drawing/2012/slicer">
      <mc:Choice Requires="sle15">
        <xdr:graphicFrame macro="">
          <xdr:nvGraphicFramePr>
            <xdr:cNvPr id="3" name="DS_YTD[Customer BG Hier 1]">
              <a:extLst>
                <a:ext uri="{FF2B5EF4-FFF2-40B4-BE49-F238E27FC236}">
                  <a16:creationId xmlns:a16="http://schemas.microsoft.com/office/drawing/2014/main" id="{EBC918D1-CD6F-4ED4-903C-2CCDE24B5B4A}"/>
                </a:ext>
              </a:extLst>
            </xdr:cNvPr>
            <xdr:cNvGraphicFramePr/>
          </xdr:nvGraphicFramePr>
          <xdr:xfrm>
            <a:off x="0" y="0"/>
            <a:ext cx="0" cy="0"/>
          </xdr:xfrm>
          <a:graphic>
            <a:graphicData uri="http://schemas.microsoft.com/office/drawing/2010/slicer">
              <sle:slicer xmlns:sle="http://schemas.microsoft.com/office/drawing/2010/slicer" name="DS_YTD[Customer BG Hier 1]"/>
            </a:graphicData>
          </a:graphic>
        </xdr:graphicFrame>
      </mc:Choice>
      <mc:Fallback xmlns="">
        <xdr:sp macro="" textlink="">
          <xdr:nvSpPr>
            <xdr:cNvPr id="0" name=""/>
            <xdr:cNvSpPr>
              <a:spLocks noTextEdit="1"/>
            </xdr:cNvSpPr>
          </xdr:nvSpPr>
          <xdr:spPr>
            <a:xfrm>
              <a:off x="4562475" y="487680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9</xdr:col>
      <xdr:colOff>133350</xdr:colOff>
      <xdr:row>25</xdr:row>
      <xdr:rowOff>123825</xdr:rowOff>
    </xdr:from>
    <xdr:to>
      <xdr:col>11</xdr:col>
      <xdr:colOff>438150</xdr:colOff>
      <xdr:row>39</xdr:row>
      <xdr:rowOff>123825</xdr:rowOff>
    </xdr:to>
    <mc:AlternateContent xmlns:mc="http://schemas.openxmlformats.org/markup-compatibility/2006" xmlns:sle15="http://schemas.microsoft.com/office/drawing/2012/slicer">
      <mc:Choice Requires="sle15">
        <xdr:graphicFrame macro="">
          <xdr:nvGraphicFramePr>
            <xdr:cNvPr id="4" name="DS_YTD[Ship-To Name3]">
              <a:extLst>
                <a:ext uri="{FF2B5EF4-FFF2-40B4-BE49-F238E27FC236}">
                  <a16:creationId xmlns:a16="http://schemas.microsoft.com/office/drawing/2014/main" id="{FB7B6BA7-E883-4820-B792-81E0CCA23E5D}"/>
                </a:ext>
              </a:extLst>
            </xdr:cNvPr>
            <xdr:cNvGraphicFramePr/>
          </xdr:nvGraphicFramePr>
          <xdr:xfrm>
            <a:off x="0" y="0"/>
            <a:ext cx="0" cy="0"/>
          </xdr:xfrm>
          <a:graphic>
            <a:graphicData uri="http://schemas.microsoft.com/office/drawing/2010/slicer">
              <sle:slicer xmlns:sle="http://schemas.microsoft.com/office/drawing/2010/slicer" name="DS_YTD[Ship-To Name3]"/>
            </a:graphicData>
          </a:graphic>
        </xdr:graphicFrame>
      </mc:Choice>
      <mc:Fallback xmlns="">
        <xdr:sp macro="" textlink="">
          <xdr:nvSpPr>
            <xdr:cNvPr id="0" name=""/>
            <xdr:cNvSpPr>
              <a:spLocks noTextEdit="1"/>
            </xdr:cNvSpPr>
          </xdr:nvSpPr>
          <xdr:spPr>
            <a:xfrm>
              <a:off x="6477000" y="4886325"/>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S_YTD_As_Is_Sales_Rep" xr10:uid="{FEB1DCBF-94C4-464F-841F-FC72F4598377}" sourceName="DS_YTD[As Is Sales Rep]">
  <extLst>
    <x:ext xmlns:x15="http://schemas.microsoft.com/office/spreadsheetml/2010/11/main" uri="{2F2917AC-EB37-4324-AD4E-5DD8C200BD13}">
      <x15:tableSlicerCache tableId="1"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S_YTD_Customer_BG_Hier_1" xr10:uid="{172A2107-2FD3-4B3D-8FDF-6425A865C899}" sourceName="DS_YTD[Customer BG Hier 1]">
  <extLst>
    <x:ext xmlns:x15="http://schemas.microsoft.com/office/spreadsheetml/2010/11/main" uri="{2F2917AC-EB37-4324-AD4E-5DD8C200BD13}">
      <x15:tableSlicerCache tableId="1" column="4"/>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S_YTD_Ship_To_Name3" xr10:uid="{47FFB4DA-DD7D-489E-8037-AA2D4B1CC35D}" sourceName="DS_YTD[Ship-To Name3]">
  <extLst>
    <x:ext xmlns:x15="http://schemas.microsoft.com/office/spreadsheetml/2010/11/main" uri="{2F2917AC-EB37-4324-AD4E-5DD8C200BD13}">
      <x15:tableSlicerCache tableId="1" column="7"/>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S_YTD[As Is Sales Rep]" xr10:uid="{E7A02960-4590-4A0B-A689-AB5BECEAB2DF}" cache="Datenschnitt_DS_YTD_As_Is_Sales_Rep" caption="DS_YTD[As Is Sales Rep]" rowHeight="257175"/>
  <slicer name="DS_YTD[Customer BG Hier 1]" xr10:uid="{5D20E5B4-8319-4BF3-8301-226E45AF7DC3}" cache="Datenschnitt_DS_YTD_Customer_BG_Hier_1" caption="DS_YTD[Customer BG Hier 1]" rowHeight="257175"/>
  <slicer name="DS_YTD[Ship-To Name3]" xr10:uid="{D89FC1A4-1C2D-44B7-8F39-B967C4DCCB15}" cache="Datenschnitt_DS_YTD_Ship_To_Name3" caption="DS_YTD[Ship-To Name3]"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C9116CD-DB69-4E8F-BD3B-7363D55E713C}" name="Tabelle1" displayName="Tabelle1" ref="A17:N20" totalsRowShown="0" headerRowDxfId="9" headerRowBorderDxfId="8" tableBorderDxfId="7">
  <autoFilter ref="A17:N20" xr:uid="{EC9116CD-DB69-4E8F-BD3B-7363D55E713C}"/>
  <tableColumns count="14">
    <tableColumn id="1" xr3:uid="{74A8FBB9-EC44-4F89-A722-D18C4D586BD5}" name="DS_YTD[region-channel manager]"/>
    <tableColumn id="2" xr3:uid="{D20578FB-68E9-4CAA-8696-A6D0395F9322}" name="DS_YTD[As Is Sales Rep]"/>
    <tableColumn id="3" xr3:uid="{4F61B899-26CF-41BB-8D4E-E52E110C0AB0}" name="DS_YTD[Strategic Account Gp]"/>
    <tableColumn id="4" xr3:uid="{A3C824BF-3096-4C7C-BCE4-F93A895DC3F2}" name="DS_YTD[Customer BG Hier 1]"/>
    <tableColumn id="5" xr3:uid="{114AAE1E-7A60-4022-990D-B1B70101BBB7}" name="MCM Level 2[MCM Level 02]"/>
    <tableColumn id="6" xr3:uid="{AF93FB09-72AE-46F7-9C80-1E558BDEE610}" name="MCM Level 2[MCM Level 02 Order]"/>
    <tableColumn id="7" xr3:uid="{74452200-7068-46C4-850C-E03767C02C12}" name="DS_YTD[Ship-To Name3]"/>
    <tableColumn id="8" xr3:uid="{B21A9A00-18C5-4707-A419-7EACE01F0CD4}" name="DS_YTD[Month]"/>
    <tableColumn id="9" xr3:uid="{AE23FEF1-5425-4638-9B47-230C020BA78A}" name="DS_YTD[sortMoName]"/>
    <tableColumn id="10" xr3:uid="{23A28D42-5D38-4F2E-B731-DC3189202934}" name="Fiscal Periods[Quarter]"/>
    <tableColumn id="11" xr3:uid="{B356DA63-D885-4625-ACF3-3926FE9BA0D6}" name="[PY_inv_sales2]"/>
    <tableColumn id="12" xr3:uid="{EE4C29D3-2191-4865-AD6F-A9C52A5F8D59}" name="[Potential_inv_sales]"/>
    <tableColumn id="13" xr3:uid="{3CC2D8D2-038D-40A5-8A16-17EDA60A0F8B}" name="[YTD_Budget_inv_sales]"/>
    <tableColumn id="14" xr3:uid="{7C0F4563-A1E5-4557-8844-245E0C7AB44B}" name="Sichtbar?" dataDxfId="0">
      <calculatedColumnFormula>SUBTOTAL(3,Tabelle1[[#This Row],[DS_YTD'[Month']]])</calculatedColumnFormula>
    </tableColumn>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FE27A-95E6-440E-A204-5D3ACCC7B1C6}">
  <dimension ref="A17:N25"/>
  <sheetViews>
    <sheetView topLeftCell="E1" workbookViewId="0">
      <selection activeCell="N20" sqref="N20"/>
    </sheetView>
  </sheetViews>
  <sheetFormatPr baseColWidth="10" defaultRowHeight="15" x14ac:dyDescent="0.25"/>
  <cols>
    <col min="1" max="1" width="33.28515625" customWidth="1"/>
    <col min="2" max="2" width="25" customWidth="1"/>
    <col min="3" max="3" width="30.28515625" customWidth="1"/>
    <col min="4" max="4" width="29.28515625" customWidth="1"/>
    <col min="5" max="5" width="28.140625" customWidth="1"/>
    <col min="6" max="6" width="33.7109375" customWidth="1"/>
    <col min="7" max="7" width="25.140625" customWidth="1"/>
    <col min="8" max="8" width="17.28515625" customWidth="1"/>
    <col min="9" max="9" width="23.140625" customWidth="1"/>
    <col min="10" max="10" width="23.85546875" customWidth="1"/>
    <col min="11" max="11" width="17" customWidth="1"/>
    <col min="12" max="12" width="21.85546875" customWidth="1"/>
    <col min="13" max="13" width="24.42578125" customWidth="1"/>
  </cols>
  <sheetData>
    <row r="17" spans="1:14" x14ac:dyDescent="0.25">
      <c r="A17" s="1" t="s">
        <v>0</v>
      </c>
      <c r="B17" s="1" t="s">
        <v>1</v>
      </c>
      <c r="C17" s="1" t="s">
        <v>2</v>
      </c>
      <c r="D17" s="1" t="s">
        <v>3</v>
      </c>
      <c r="E17" s="1" t="s">
        <v>4</v>
      </c>
      <c r="F17" s="1" t="s">
        <v>5</v>
      </c>
      <c r="G17" s="1" t="s">
        <v>6</v>
      </c>
      <c r="H17" s="1" t="s">
        <v>7</v>
      </c>
      <c r="I17" s="1" t="s">
        <v>8</v>
      </c>
      <c r="J17" s="1" t="s">
        <v>9</v>
      </c>
      <c r="K17" s="1" t="s">
        <v>10</v>
      </c>
      <c r="L17" s="1" t="s">
        <v>11</v>
      </c>
      <c r="M17" s="1" t="s">
        <v>12</v>
      </c>
      <c r="N17" s="1" t="s">
        <v>50</v>
      </c>
    </row>
    <row r="18" spans="1:14" x14ac:dyDescent="0.25">
      <c r="A18" t="s">
        <v>13</v>
      </c>
      <c r="B18" t="s">
        <v>15</v>
      </c>
      <c r="C18" t="s">
        <v>17</v>
      </c>
      <c r="D18" t="s">
        <v>18</v>
      </c>
      <c r="E18" s="21" t="s">
        <v>20</v>
      </c>
      <c r="F18" t="s">
        <v>23</v>
      </c>
      <c r="G18" t="s">
        <v>26</v>
      </c>
      <c r="H18" s="21" t="s">
        <v>40</v>
      </c>
      <c r="I18">
        <v>1</v>
      </c>
      <c r="J18" t="s">
        <v>34</v>
      </c>
      <c r="K18">
        <v>50000</v>
      </c>
      <c r="L18" s="21">
        <v>20000</v>
      </c>
      <c r="M18">
        <v>80000</v>
      </c>
      <c r="N18">
        <f>SUBTOTAL(3,Tabelle1[[#This Row],[DS_YTD'[Month']]])</f>
        <v>1</v>
      </c>
    </row>
    <row r="19" spans="1:14" x14ac:dyDescent="0.25">
      <c r="A19" t="s">
        <v>13</v>
      </c>
      <c r="B19" t="s">
        <v>15</v>
      </c>
      <c r="C19" t="s">
        <v>17</v>
      </c>
      <c r="D19" t="s">
        <v>18</v>
      </c>
      <c r="E19" s="21" t="s">
        <v>20</v>
      </c>
      <c r="F19" t="s">
        <v>24</v>
      </c>
      <c r="G19" t="s">
        <v>27</v>
      </c>
      <c r="H19" s="21" t="s">
        <v>40</v>
      </c>
      <c r="I19">
        <v>1</v>
      </c>
      <c r="J19" t="s">
        <v>34</v>
      </c>
      <c r="K19">
        <v>40000</v>
      </c>
      <c r="L19" s="21">
        <v>15000</v>
      </c>
      <c r="M19">
        <v>90000</v>
      </c>
      <c r="N19">
        <f>SUBTOTAL(3,Tabelle1[[#This Row],[DS_YTD'[Month']]])</f>
        <v>1</v>
      </c>
    </row>
    <row r="20" spans="1:14" x14ac:dyDescent="0.25">
      <c r="A20" t="s">
        <v>14</v>
      </c>
      <c r="B20" t="s">
        <v>16</v>
      </c>
      <c r="C20" t="s">
        <v>17</v>
      </c>
      <c r="D20" t="s">
        <v>19</v>
      </c>
      <c r="E20" t="s">
        <v>22</v>
      </c>
      <c r="F20" t="s">
        <v>25</v>
      </c>
      <c r="G20" t="s">
        <v>28</v>
      </c>
      <c r="H20" t="s">
        <v>31</v>
      </c>
      <c r="I20">
        <v>12</v>
      </c>
      <c r="J20" t="s">
        <v>32</v>
      </c>
      <c r="K20">
        <v>30000</v>
      </c>
      <c r="L20">
        <v>25000</v>
      </c>
      <c r="M20">
        <v>75000</v>
      </c>
      <c r="N20">
        <f>SUBTOTAL(3,Tabelle1[[#This Row],[DS_YTD'[Month']]])</f>
        <v>1</v>
      </c>
    </row>
    <row r="25" spans="1:14" x14ac:dyDescent="0.25">
      <c r="N25">
        <f>SUM(Tabelle1[Sichtbar?])</f>
        <v>3</v>
      </c>
    </row>
  </sheetData>
  <pageMargins left="0.7" right="0.7" top="0.78740157499999996" bottom="0.78740157499999996"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48C9A-E961-4EF7-BADC-8F2FF2B4563C}">
  <dimension ref="B3:V19"/>
  <sheetViews>
    <sheetView showGridLines="0" tabSelected="1" workbookViewId="0">
      <selection activeCell="P6" sqref="P6"/>
    </sheetView>
  </sheetViews>
  <sheetFormatPr baseColWidth="10" defaultRowHeight="15" x14ac:dyDescent="0.25"/>
  <cols>
    <col min="1" max="1" width="3.7109375" customWidth="1"/>
  </cols>
  <sheetData>
    <row r="3" spans="2:22" x14ac:dyDescent="0.25">
      <c r="B3" s="22"/>
      <c r="C3" s="22"/>
      <c r="D3" s="2"/>
      <c r="E3" s="3" t="s">
        <v>40</v>
      </c>
      <c r="F3" s="3" t="s">
        <v>41</v>
      </c>
      <c r="G3" s="3" t="s">
        <v>42</v>
      </c>
      <c r="H3" s="3" t="s">
        <v>43</v>
      </c>
      <c r="I3" s="3" t="s">
        <v>44</v>
      </c>
      <c r="J3" s="3" t="s">
        <v>45</v>
      </c>
      <c r="K3" s="3" t="s">
        <v>46</v>
      </c>
      <c r="L3" s="3" t="s">
        <v>47</v>
      </c>
      <c r="M3" s="3" t="s">
        <v>48</v>
      </c>
      <c r="N3" s="3" t="s">
        <v>29</v>
      </c>
      <c r="O3" s="3" t="s">
        <v>30</v>
      </c>
      <c r="P3" s="3" t="s">
        <v>31</v>
      </c>
      <c r="Q3" s="2"/>
      <c r="R3" s="4" t="s">
        <v>33</v>
      </c>
      <c r="S3" s="4" t="s">
        <v>34</v>
      </c>
      <c r="T3" s="4" t="s">
        <v>35</v>
      </c>
      <c r="U3" s="4" t="s">
        <v>36</v>
      </c>
      <c r="V3" s="4" t="s">
        <v>32</v>
      </c>
    </row>
    <row r="4" spans="2:22" x14ac:dyDescent="0.25">
      <c r="B4" s="5"/>
      <c r="C4" s="6"/>
      <c r="D4" s="2"/>
      <c r="E4" s="29" t="s">
        <v>51</v>
      </c>
      <c r="F4" s="7"/>
      <c r="G4" s="7"/>
      <c r="H4" s="7"/>
      <c r="I4" s="7"/>
      <c r="J4" s="7"/>
      <c r="K4" s="7"/>
      <c r="L4" s="7"/>
      <c r="M4" s="7"/>
      <c r="N4" s="7"/>
      <c r="O4" s="7"/>
      <c r="P4" s="7"/>
      <c r="Q4" s="2"/>
      <c r="R4" s="8"/>
      <c r="S4" s="8"/>
      <c r="T4" s="8"/>
      <c r="U4" s="8"/>
      <c r="V4" s="8"/>
    </row>
    <row r="5" spans="2:22" x14ac:dyDescent="0.25">
      <c r="B5" s="23" t="s">
        <v>20</v>
      </c>
      <c r="C5" s="9" t="s">
        <v>37</v>
      </c>
      <c r="D5" s="10"/>
      <c r="E5" s="20" cm="1">
        <f t="array" ref="E5">SUM(Tabelle1['[Potential_inv_sales']]*(B5=Tabelle1[MCM Level 2'[MCM Level 02']])*(E3=Tabelle1[DS_YTD'[Month']])*(Tabelle1[Sichtbar?]=1))</f>
        <v>35000</v>
      </c>
      <c r="F5" s="20"/>
      <c r="G5" s="20"/>
      <c r="H5" s="20"/>
      <c r="I5" s="20"/>
      <c r="J5" s="20"/>
      <c r="K5" s="20"/>
      <c r="L5" s="20"/>
      <c r="M5" s="20"/>
      <c r="N5" s="20"/>
      <c r="O5" s="20"/>
      <c r="P5" s="20"/>
      <c r="Q5" s="10"/>
      <c r="R5" s="11">
        <f>SUM(E5:P5)</f>
        <v>35000</v>
      </c>
      <c r="S5" s="11">
        <f>E5+F5+G5</f>
        <v>35000</v>
      </c>
      <c r="T5" s="11">
        <f>H5+I5+J5</f>
        <v>0</v>
      </c>
      <c r="U5" s="11">
        <f>K5+L5+M5</f>
        <v>0</v>
      </c>
      <c r="V5" s="11">
        <f>N5+O5+P5</f>
        <v>0</v>
      </c>
    </row>
    <row r="6" spans="2:22" x14ac:dyDescent="0.25">
      <c r="B6" s="24"/>
      <c r="C6" s="12" t="s">
        <v>38</v>
      </c>
      <c r="D6" s="10"/>
      <c r="E6" s="18" cm="1">
        <f t="array" ref="E6">SUM(Export!$L$18:$L$10000*($B5=Export!$E$18:$E$10000)*(E$3=Export!$H$18:$H$10000)*(Export!$N$18:$N$10000=1))</f>
        <v>35000</v>
      </c>
      <c r="F6" s="18" cm="1">
        <f t="array" ref="F6">SUM(Export!$L$18:$L$10000*($B5=Export!$E$18:$E$10000)*(F$3=Export!$H$18:$H$10000)*(Export!$N$18:$N$10000=1))</f>
        <v>0</v>
      </c>
      <c r="G6" s="18" cm="1">
        <f t="array" ref="G6">SUM(Export!$L$18:$L$10000*($B5=Export!$E$18:$E$10000)*(G$3=Export!$H$18:$H$10000)*(Export!$N$18:$N$10000=1))</f>
        <v>0</v>
      </c>
      <c r="H6" s="18" cm="1">
        <f t="array" ref="H6">SUM(Export!$L$18:$L$10000*($B5=Export!$E$18:$E$10000)*(H$3=Export!$H$18:$H$10000)*(Export!$N$18:$N$10000=1))</f>
        <v>0</v>
      </c>
      <c r="I6" s="18" cm="1">
        <f t="array" ref="I6">SUM(Export!$L$18:$L$10000*($B5=Export!$E$18:$E$10000)*(I$3=Export!$H$18:$H$10000)*(Export!$N$18:$N$10000=1))</f>
        <v>0</v>
      </c>
      <c r="J6" s="18" cm="1">
        <f t="array" ref="J6">SUM(Export!$L$18:$L$10000*($B5=Export!$E$18:$E$10000)*(J$3=Export!$H$18:$H$10000)*(Export!$N$18:$N$10000=1))</f>
        <v>0</v>
      </c>
      <c r="K6" s="18" cm="1">
        <f t="array" ref="K6">SUM(Export!$L$18:$L$10000*($B5=Export!$E$18:$E$10000)*(K$3=Export!$H$18:$H$10000)*(Export!$N$18:$N$10000=1))</f>
        <v>0</v>
      </c>
      <c r="L6" s="18" cm="1">
        <f t="array" ref="L6">SUM(Export!$L$18:$L$10000*($B5=Export!$E$18:$E$10000)*(L$3=Export!$H$18:$H$10000)*(Export!$N$18:$N$10000=1))</f>
        <v>0</v>
      </c>
      <c r="M6" s="18" cm="1">
        <f t="array" ref="M6">SUM(Export!$L$18:$L$10000*($B5=Export!$E$18:$E$10000)*(M$3=Export!$H$18:$H$10000)*(Export!$N$18:$N$10000=1))</f>
        <v>0</v>
      </c>
      <c r="N6" s="18" cm="1">
        <f t="array" ref="N6">SUM(Export!$L$18:$L$10000*($B5=Export!$E$18:$E$10000)*(N$3=Export!$H$18:$H$10000)*(Export!$N$18:$N$10000=1))</f>
        <v>0</v>
      </c>
      <c r="O6" s="18" cm="1">
        <f t="array" ref="O6">SUM(Export!$L$18:$L$10000*($B5=Export!$E$18:$E$10000)*(O$3=Export!$H$18:$H$10000)*(Export!$N$18:$N$10000=1))</f>
        <v>0</v>
      </c>
      <c r="P6" s="18" cm="1">
        <f t="array" ref="P6">SUM(Export!$L$18:$L$10000*($B5=Export!$E$18:$E$10000)*(P$3=Export!$H$18:$H$10000)*(Export!$N$18:$N$10000=1))</f>
        <v>0</v>
      </c>
      <c r="Q6" s="10"/>
      <c r="R6" s="11">
        <f>SUM(E6:P6)</f>
        <v>35000</v>
      </c>
      <c r="S6" s="11">
        <f>E6+F6+G6</f>
        <v>35000</v>
      </c>
      <c r="T6" s="11">
        <f>H6+I6+J6</f>
        <v>0</v>
      </c>
      <c r="U6" s="11">
        <f>K6+L6+M6</f>
        <v>0</v>
      </c>
      <c r="V6" s="11">
        <f>N6+O6+P6</f>
        <v>0</v>
      </c>
    </row>
    <row r="7" spans="2:22" x14ac:dyDescent="0.25">
      <c r="B7" s="25"/>
      <c r="C7" s="13" t="s">
        <v>39</v>
      </c>
      <c r="D7" s="10"/>
      <c r="E7" s="14">
        <f>IF(ISERROR(E5/E6-1),"",IF(E5=0,"",(E5/E6-1)))</f>
        <v>0</v>
      </c>
      <c r="F7" s="14" t="str">
        <f t="shared" ref="F7:P7" si="0">IF(ISERROR(F5/F6-1),"",IF(F5=0,"",(F5/F6-1)))</f>
        <v/>
      </c>
      <c r="G7" s="14" t="str">
        <f t="shared" si="0"/>
        <v/>
      </c>
      <c r="H7" s="14" t="str">
        <f t="shared" si="0"/>
        <v/>
      </c>
      <c r="I7" s="14" t="str">
        <f t="shared" si="0"/>
        <v/>
      </c>
      <c r="J7" s="14" t="str">
        <f t="shared" si="0"/>
        <v/>
      </c>
      <c r="K7" s="14" t="str">
        <f t="shared" si="0"/>
        <v/>
      </c>
      <c r="L7" s="14" t="str">
        <f t="shared" si="0"/>
        <v/>
      </c>
      <c r="M7" s="14" t="str">
        <f t="shared" si="0"/>
        <v/>
      </c>
      <c r="N7" s="14" t="str">
        <f t="shared" si="0"/>
        <v/>
      </c>
      <c r="O7" s="14" t="str">
        <f t="shared" si="0"/>
        <v/>
      </c>
      <c r="P7" s="14" t="str">
        <f t="shared" si="0"/>
        <v/>
      </c>
      <c r="Q7" s="10"/>
      <c r="R7" s="14">
        <f t="shared" ref="R7:V7" si="1">IF(ISERROR(R5/R6-1),"",IF(R5=0,"",(R5/R6-1)))</f>
        <v>0</v>
      </c>
      <c r="S7" s="14">
        <f t="shared" si="1"/>
        <v>0</v>
      </c>
      <c r="T7" s="14" t="str">
        <f t="shared" si="1"/>
        <v/>
      </c>
      <c r="U7" s="14" t="str">
        <f t="shared" si="1"/>
        <v/>
      </c>
      <c r="V7" s="14" t="str">
        <f t="shared" si="1"/>
        <v/>
      </c>
    </row>
    <row r="8" spans="2:22" x14ac:dyDescent="0.25">
      <c r="B8" s="5"/>
      <c r="C8" s="6"/>
      <c r="D8" s="15"/>
      <c r="E8" s="16"/>
      <c r="F8" s="16"/>
      <c r="G8" s="16"/>
      <c r="H8" s="16"/>
      <c r="I8" s="16"/>
      <c r="J8" s="16"/>
      <c r="K8" s="16"/>
      <c r="L8" s="16"/>
      <c r="M8" s="16"/>
      <c r="N8" s="16"/>
      <c r="O8" s="16"/>
      <c r="P8" s="16"/>
      <c r="Q8" s="15"/>
      <c r="R8" s="8"/>
      <c r="S8" s="16"/>
      <c r="T8" s="16"/>
      <c r="U8" s="16"/>
      <c r="V8" s="16"/>
    </row>
    <row r="9" spans="2:22" x14ac:dyDescent="0.25">
      <c r="B9" s="23" t="s">
        <v>21</v>
      </c>
      <c r="C9" s="9" t="s">
        <v>37</v>
      </c>
      <c r="D9" s="10"/>
      <c r="E9" s="20"/>
      <c r="F9" s="20"/>
      <c r="G9" s="20"/>
      <c r="H9" s="20"/>
      <c r="I9" s="20"/>
      <c r="J9" s="20"/>
      <c r="K9" s="20"/>
      <c r="L9" s="20"/>
      <c r="M9" s="20"/>
      <c r="N9" s="20"/>
      <c r="O9" s="20"/>
      <c r="P9" s="20"/>
      <c r="Q9" s="10"/>
      <c r="R9" s="11">
        <f>SUM(E9:P9)</f>
        <v>0</v>
      </c>
      <c r="S9" s="11">
        <f>E9+F9+G9</f>
        <v>0</v>
      </c>
      <c r="T9" s="11">
        <f>H9+I9+J9</f>
        <v>0</v>
      </c>
      <c r="U9" s="11">
        <f>K9+L9+M9</f>
        <v>0</v>
      </c>
      <c r="V9" s="11">
        <f>N9+O9+P9</f>
        <v>0</v>
      </c>
    </row>
    <row r="10" spans="2:22" x14ac:dyDescent="0.25">
      <c r="B10" s="24"/>
      <c r="C10" s="12" t="s">
        <v>38</v>
      </c>
      <c r="D10" s="10"/>
      <c r="E10" s="20"/>
      <c r="F10" s="20"/>
      <c r="G10" s="20"/>
      <c r="H10" s="20"/>
      <c r="I10" s="20"/>
      <c r="J10" s="20"/>
      <c r="K10" s="20"/>
      <c r="L10" s="20"/>
      <c r="M10" s="20"/>
      <c r="N10" s="20"/>
      <c r="O10" s="20"/>
      <c r="P10" s="20"/>
      <c r="Q10" s="10"/>
      <c r="R10" s="11">
        <f>SUM(E10:P10)</f>
        <v>0</v>
      </c>
      <c r="S10" s="11">
        <f>E10+F10+G10</f>
        <v>0</v>
      </c>
      <c r="T10" s="11">
        <f>H10+I10+J10</f>
        <v>0</v>
      </c>
      <c r="U10" s="11">
        <f>K10+L10+M10</f>
        <v>0</v>
      </c>
      <c r="V10" s="11">
        <f>N10+O10+P10</f>
        <v>0</v>
      </c>
    </row>
    <row r="11" spans="2:22" x14ac:dyDescent="0.25">
      <c r="B11" s="25"/>
      <c r="C11" s="13" t="s">
        <v>39</v>
      </c>
      <c r="D11" s="10"/>
      <c r="E11" s="14" t="str">
        <f>IF(ISERROR(E9/E10-1),"",IF(E9=0,"",(E9/E10-1)))</f>
        <v/>
      </c>
      <c r="F11" s="14" t="str">
        <f t="shared" ref="F11:P11" si="2">IF(ISERROR(F9/F10-1),"",IF(F9=0,"",(F9/F10-1)))</f>
        <v/>
      </c>
      <c r="G11" s="14" t="str">
        <f t="shared" si="2"/>
        <v/>
      </c>
      <c r="H11" s="14" t="str">
        <f t="shared" si="2"/>
        <v/>
      </c>
      <c r="I11" s="14" t="str">
        <f t="shared" si="2"/>
        <v/>
      </c>
      <c r="J11" s="14" t="str">
        <f t="shared" si="2"/>
        <v/>
      </c>
      <c r="K11" s="14" t="str">
        <f t="shared" si="2"/>
        <v/>
      </c>
      <c r="L11" s="14" t="str">
        <f t="shared" si="2"/>
        <v/>
      </c>
      <c r="M11" s="14" t="str">
        <f t="shared" si="2"/>
        <v/>
      </c>
      <c r="N11" s="14" t="str">
        <f t="shared" si="2"/>
        <v/>
      </c>
      <c r="O11" s="14" t="str">
        <f t="shared" si="2"/>
        <v/>
      </c>
      <c r="P11" s="14" t="str">
        <f t="shared" si="2"/>
        <v/>
      </c>
      <c r="Q11" s="10"/>
      <c r="R11" s="14" t="str">
        <f t="shared" ref="R11:V11" si="3">IF(ISERROR(R9/R10-1),"",IF(R9=0,"",(R9/R10-1)))</f>
        <v/>
      </c>
      <c r="S11" s="14" t="str">
        <f t="shared" si="3"/>
        <v/>
      </c>
      <c r="T11" s="14" t="str">
        <f t="shared" si="3"/>
        <v/>
      </c>
      <c r="U11" s="14" t="str">
        <f t="shared" si="3"/>
        <v/>
      </c>
      <c r="V11" s="14" t="str">
        <f t="shared" si="3"/>
        <v/>
      </c>
    </row>
    <row r="12" spans="2:22" x14ac:dyDescent="0.25">
      <c r="B12" s="5"/>
      <c r="C12" s="6"/>
      <c r="D12" s="15"/>
      <c r="E12" s="16"/>
      <c r="F12" s="16"/>
      <c r="G12" s="16"/>
      <c r="H12" s="16"/>
      <c r="I12" s="16"/>
      <c r="J12" s="16"/>
      <c r="K12" s="16"/>
      <c r="L12" s="16"/>
      <c r="M12" s="16"/>
      <c r="N12" s="16"/>
      <c r="O12" s="16"/>
      <c r="P12" s="16"/>
      <c r="Q12" s="15"/>
      <c r="R12" s="8"/>
      <c r="S12" s="16"/>
      <c r="T12" s="16"/>
      <c r="U12" s="16"/>
      <c r="V12" s="16"/>
    </row>
    <row r="13" spans="2:22" x14ac:dyDescent="0.25">
      <c r="B13" s="23" t="s">
        <v>22</v>
      </c>
      <c r="C13" s="9" t="s">
        <v>37</v>
      </c>
      <c r="D13" s="10"/>
      <c r="E13" s="20"/>
      <c r="F13" s="20"/>
      <c r="G13" s="20"/>
      <c r="H13" s="20"/>
      <c r="I13" s="20"/>
      <c r="J13" s="20"/>
      <c r="K13" s="20"/>
      <c r="L13" s="20"/>
      <c r="M13" s="20"/>
      <c r="N13" s="20"/>
      <c r="O13" s="20"/>
      <c r="P13" s="20" cm="1">
        <f t="array" ref="P13">SUM(Tabelle1['[Potential_inv_sales']]*(B13=Tabelle1[MCM Level 2'[MCM Level 02']])*(P3=Tabelle1[DS_YTD'[Month']])*(Tabelle1[Sichtbar?]=1))</f>
        <v>25000</v>
      </c>
      <c r="Q13" s="10"/>
      <c r="R13" s="11">
        <f>SUM(E13:P13)</f>
        <v>25000</v>
      </c>
      <c r="S13" s="11">
        <f>E13+F13+G13</f>
        <v>0</v>
      </c>
      <c r="T13" s="11">
        <f>H13+I13+J13</f>
        <v>0</v>
      </c>
      <c r="U13" s="11">
        <f>K13+L13+M13</f>
        <v>0</v>
      </c>
      <c r="V13" s="11">
        <f>N13+O13+P13</f>
        <v>25000</v>
      </c>
    </row>
    <row r="14" spans="2:22" x14ac:dyDescent="0.25">
      <c r="B14" s="24"/>
      <c r="C14" s="12" t="s">
        <v>38</v>
      </c>
      <c r="D14" s="10"/>
      <c r="E14" s="20"/>
      <c r="F14" s="20"/>
      <c r="G14" s="20"/>
      <c r="H14" s="20"/>
      <c r="I14" s="20"/>
      <c r="J14" s="20"/>
      <c r="K14" s="20"/>
      <c r="L14" s="20"/>
      <c r="M14" s="20"/>
      <c r="N14" s="20"/>
      <c r="O14" s="20"/>
      <c r="P14" s="20"/>
      <c r="Q14" s="10"/>
      <c r="R14" s="11">
        <f>SUM(E14:P14)</f>
        <v>0</v>
      </c>
      <c r="S14" s="11">
        <f>E14+F14+G14</f>
        <v>0</v>
      </c>
      <c r="T14" s="11">
        <f>H14+I14+J14</f>
        <v>0</v>
      </c>
      <c r="U14" s="11">
        <f>K14+L14+M14</f>
        <v>0</v>
      </c>
      <c r="V14" s="11">
        <f>N14+O14+P14</f>
        <v>0</v>
      </c>
    </row>
    <row r="15" spans="2:22" x14ac:dyDescent="0.25">
      <c r="B15" s="25"/>
      <c r="C15" s="13" t="s">
        <v>39</v>
      </c>
      <c r="D15" s="10"/>
      <c r="E15" s="14" t="str">
        <f>IF(ISERROR(E13/E14-1),"",IF(E13=0,"",(E13/E14-1)))</f>
        <v/>
      </c>
      <c r="F15" s="14" t="str">
        <f t="shared" ref="F15:P15" si="4">IF(ISERROR(F13/F14-1),"",IF(F13=0,"",(F13/F14-1)))</f>
        <v/>
      </c>
      <c r="G15" s="14" t="str">
        <f t="shared" si="4"/>
        <v/>
      </c>
      <c r="H15" s="14" t="str">
        <f t="shared" si="4"/>
        <v/>
      </c>
      <c r="I15" s="14" t="str">
        <f t="shared" si="4"/>
        <v/>
      </c>
      <c r="J15" s="14" t="str">
        <f t="shared" si="4"/>
        <v/>
      </c>
      <c r="K15" s="14" t="str">
        <f t="shared" si="4"/>
        <v/>
      </c>
      <c r="L15" s="14" t="str">
        <f t="shared" si="4"/>
        <v/>
      </c>
      <c r="M15" s="14" t="str">
        <f t="shared" si="4"/>
        <v/>
      </c>
      <c r="N15" s="14" t="str">
        <f t="shared" si="4"/>
        <v/>
      </c>
      <c r="O15" s="14" t="str">
        <f t="shared" si="4"/>
        <v/>
      </c>
      <c r="P15" s="14" t="str">
        <f t="shared" si="4"/>
        <v/>
      </c>
      <c r="Q15" s="10"/>
      <c r="R15" s="14" t="str">
        <f t="shared" ref="R15:V15" si="5">IF(ISERROR(R13/R14-1),"",IF(R13=0,"",(R13/R14-1)))</f>
        <v/>
      </c>
      <c r="S15" s="14" t="str">
        <f t="shared" si="5"/>
        <v/>
      </c>
      <c r="T15" s="14" t="str">
        <f t="shared" si="5"/>
        <v/>
      </c>
      <c r="U15" s="14" t="str">
        <f t="shared" si="5"/>
        <v/>
      </c>
      <c r="V15" s="14" t="str">
        <f t="shared" si="5"/>
        <v/>
      </c>
    </row>
    <row r="16" spans="2:22" x14ac:dyDescent="0.25">
      <c r="B16" s="5"/>
      <c r="C16" s="6"/>
      <c r="D16" s="15"/>
      <c r="E16" s="17"/>
      <c r="F16" s="17"/>
      <c r="G16" s="17"/>
      <c r="H16" s="17"/>
      <c r="I16" s="17"/>
      <c r="J16" s="17"/>
      <c r="K16" s="17"/>
      <c r="L16" s="17"/>
      <c r="M16" s="17"/>
      <c r="N16" s="17"/>
      <c r="O16" s="17"/>
      <c r="P16" s="17"/>
      <c r="Q16" s="15"/>
      <c r="R16" s="17"/>
      <c r="S16" s="17"/>
      <c r="T16" s="17"/>
      <c r="U16" s="17"/>
      <c r="V16" s="17"/>
    </row>
    <row r="17" spans="2:22" x14ac:dyDescent="0.25">
      <c r="B17" s="26" t="s">
        <v>49</v>
      </c>
      <c r="C17" s="9" t="s">
        <v>37</v>
      </c>
      <c r="D17" s="15"/>
      <c r="E17" s="18">
        <f>E13+E9+E5</f>
        <v>35000</v>
      </c>
      <c r="F17" s="18">
        <f t="shared" ref="F17:P18" si="6">F13+F9+F5</f>
        <v>0</v>
      </c>
      <c r="G17" s="18">
        <f t="shared" si="6"/>
        <v>0</v>
      </c>
      <c r="H17" s="18">
        <f t="shared" si="6"/>
        <v>0</v>
      </c>
      <c r="I17" s="18">
        <f t="shared" si="6"/>
        <v>0</v>
      </c>
      <c r="J17" s="18">
        <f t="shared" si="6"/>
        <v>0</v>
      </c>
      <c r="K17" s="18">
        <f t="shared" si="6"/>
        <v>0</v>
      </c>
      <c r="L17" s="18">
        <f t="shared" si="6"/>
        <v>0</v>
      </c>
      <c r="M17" s="18">
        <f t="shared" si="6"/>
        <v>0</v>
      </c>
      <c r="N17" s="18">
        <f t="shared" si="6"/>
        <v>0</v>
      </c>
      <c r="O17" s="18">
        <f t="shared" si="6"/>
        <v>0</v>
      </c>
      <c r="P17" s="18">
        <f t="shared" si="6"/>
        <v>25000</v>
      </c>
      <c r="Q17" s="15"/>
      <c r="R17" s="18">
        <f>SUM(E17:P17)</f>
        <v>60000</v>
      </c>
      <c r="S17" s="18">
        <f>E17+F17+G17</f>
        <v>35000</v>
      </c>
      <c r="T17" s="18">
        <f>H17+I17+J17</f>
        <v>0</v>
      </c>
      <c r="U17" s="18">
        <f>K17+L17+M17</f>
        <v>0</v>
      </c>
      <c r="V17" s="18">
        <f>N17+O17+P17</f>
        <v>25000</v>
      </c>
    </row>
    <row r="18" spans="2:22" x14ac:dyDescent="0.25">
      <c r="B18" s="27"/>
      <c r="C18" s="12" t="s">
        <v>38</v>
      </c>
      <c r="D18" s="15"/>
      <c r="E18" s="18">
        <f>E14+E10+E6</f>
        <v>35000</v>
      </c>
      <c r="F18" s="18">
        <f t="shared" si="6"/>
        <v>0</v>
      </c>
      <c r="G18" s="18">
        <f t="shared" si="6"/>
        <v>0</v>
      </c>
      <c r="H18" s="18">
        <f t="shared" si="6"/>
        <v>0</v>
      </c>
      <c r="I18" s="18">
        <f t="shared" si="6"/>
        <v>0</v>
      </c>
      <c r="J18" s="18">
        <f t="shared" si="6"/>
        <v>0</v>
      </c>
      <c r="K18" s="18">
        <f t="shared" si="6"/>
        <v>0</v>
      </c>
      <c r="L18" s="18">
        <f t="shared" si="6"/>
        <v>0</v>
      </c>
      <c r="M18" s="18">
        <f t="shared" si="6"/>
        <v>0</v>
      </c>
      <c r="N18" s="18">
        <f t="shared" si="6"/>
        <v>0</v>
      </c>
      <c r="O18" s="18">
        <f t="shared" si="6"/>
        <v>0</v>
      </c>
      <c r="P18" s="18">
        <f t="shared" si="6"/>
        <v>0</v>
      </c>
      <c r="Q18" s="15"/>
      <c r="R18" s="18">
        <f>SUM(E18:P18)</f>
        <v>35000</v>
      </c>
      <c r="S18" s="18">
        <f>E18+F18+G18</f>
        <v>35000</v>
      </c>
      <c r="T18" s="18">
        <f>H18+I18+J18</f>
        <v>0</v>
      </c>
      <c r="U18" s="18">
        <f>K18+L18+M18</f>
        <v>0</v>
      </c>
      <c r="V18" s="18">
        <f>N18+O18+P18</f>
        <v>0</v>
      </c>
    </row>
    <row r="19" spans="2:22" x14ac:dyDescent="0.25">
      <c r="B19" s="28"/>
      <c r="C19" s="13" t="s">
        <v>39</v>
      </c>
      <c r="D19" s="15"/>
      <c r="E19" s="19">
        <f>IF(ISERROR(E17/E18-1),"",IF(E17=0,"",(E17/E18-1)))</f>
        <v>0</v>
      </c>
      <c r="F19" s="19" t="str">
        <f t="shared" ref="F19:P19" si="7">IF(ISERROR(F17/F18-1),"",IF(F17=0,"",(F17/F18-1)))</f>
        <v/>
      </c>
      <c r="G19" s="19" t="str">
        <f t="shared" si="7"/>
        <v/>
      </c>
      <c r="H19" s="19" t="str">
        <f t="shared" si="7"/>
        <v/>
      </c>
      <c r="I19" s="19" t="str">
        <f t="shared" si="7"/>
        <v/>
      </c>
      <c r="J19" s="19" t="str">
        <f t="shared" si="7"/>
        <v/>
      </c>
      <c r="K19" s="19" t="str">
        <f t="shared" si="7"/>
        <v/>
      </c>
      <c r="L19" s="19" t="str">
        <f t="shared" si="7"/>
        <v/>
      </c>
      <c r="M19" s="19" t="str">
        <f t="shared" si="7"/>
        <v/>
      </c>
      <c r="N19" s="19" t="str">
        <f t="shared" si="7"/>
        <v/>
      </c>
      <c r="O19" s="19" t="str">
        <f t="shared" si="7"/>
        <v/>
      </c>
      <c r="P19" s="19" t="str">
        <f t="shared" si="7"/>
        <v/>
      </c>
      <c r="Q19" s="15"/>
      <c r="R19" s="19">
        <f t="shared" ref="R19:V19" si="8">IF(ISERROR(R17/R18-1),"",IF(R17=0,"",(R17/R18-1)))</f>
        <v>0.71428571428571419</v>
      </c>
      <c r="S19" s="19">
        <f t="shared" si="8"/>
        <v>0</v>
      </c>
      <c r="T19" s="19" t="str">
        <f t="shared" si="8"/>
        <v/>
      </c>
      <c r="U19" s="19" t="str">
        <f t="shared" si="8"/>
        <v/>
      </c>
      <c r="V19" s="19" t="str">
        <f t="shared" si="8"/>
        <v/>
      </c>
    </row>
  </sheetData>
  <mergeCells count="5">
    <mergeCell ref="B3:C3"/>
    <mergeCell ref="B5:B7"/>
    <mergeCell ref="B9:B11"/>
    <mergeCell ref="B13:B15"/>
    <mergeCell ref="B17:B19"/>
  </mergeCells>
  <phoneticPr fontId="11" type="noConversion"/>
  <conditionalFormatting sqref="E7:P7 R7:V7">
    <cfRule type="cellIs" dxfId="6" priority="5" operator="greaterThan">
      <formula>0</formula>
    </cfRule>
  </conditionalFormatting>
  <conditionalFormatting sqref="E11:P11">
    <cfRule type="cellIs" dxfId="5" priority="4" operator="greaterThan">
      <formula>0</formula>
    </cfRule>
  </conditionalFormatting>
  <conditionalFormatting sqref="E15:P15">
    <cfRule type="cellIs" dxfId="4" priority="3" operator="greaterThan">
      <formula>0</formula>
    </cfRule>
  </conditionalFormatting>
  <conditionalFormatting sqref="E19:P19 R19:V19">
    <cfRule type="cellIs" dxfId="3" priority="6" operator="greaterThan">
      <formula>0</formula>
    </cfRule>
  </conditionalFormatting>
  <conditionalFormatting sqref="R11:V11">
    <cfRule type="cellIs" dxfId="2" priority="2" operator="greaterThan">
      <formula>0</formula>
    </cfRule>
  </conditionalFormatting>
  <conditionalFormatting sqref="R15:V15">
    <cfRule type="cellIs" dxfId="1" priority="1" operator="greaterThan">
      <formula>0</formula>
    </cfRule>
  </conditionalFormatting>
  <pageMargins left="0.7" right="0.7" top="0.78740157499999996" bottom="0.78740157499999996" header="0.3" footer="0.3"/>
  <drawing r:id="rId1"/>
  <extLst>
    <ext xmlns:x15="http://schemas.microsoft.com/office/spreadsheetml/2010/11/main" uri="{3A4CF648-6AED-40f4-86FF-DC5316D8AED3}">
      <x14:slicerList xmlns:x14="http://schemas.microsoft.com/office/spreadsheetml/2009/9/main">
        <x14:slicer r:id="rId2"/>
      </x14:slicerList>
    </ext>
  </extLst>
</worksheet>
</file>

<file path=docMetadata/LabelInfo.xml><?xml version="1.0" encoding="utf-8"?>
<clbl:labelList xmlns:clbl="http://schemas.microsoft.com/office/2020/mipLabelMetadata">
  <clbl:label id="{66c65d8a-9158-4521-a2d8-664963db48e4}" enabled="0" method="" siteId="{66c65d8a-9158-4521-a2d8-664963db48e4}"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Export</vt:lpstr>
      <vt:lpstr>Tabelle2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Maximilian</dc:creator>
  <cp:lastModifiedBy>Michael Hauschild</cp:lastModifiedBy>
  <dcterms:created xsi:type="dcterms:W3CDTF">2025-05-15T06:15:48Z</dcterms:created>
  <dcterms:modified xsi:type="dcterms:W3CDTF">2025-05-15T07:49:30Z</dcterms:modified>
</cp:coreProperties>
</file>