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DieseArbeitsmappe"/>
  <mc:AlternateContent xmlns:mc="http://schemas.openxmlformats.org/markup-compatibility/2006">
    <mc:Choice Requires="x15">
      <x15ac:absPath xmlns:x15ac="http://schemas.microsoft.com/office/spreadsheetml/2010/11/ac" url="I:\VVA\Struktur 2018\Heinz Kettner\"/>
    </mc:Choice>
  </mc:AlternateContent>
  <xr:revisionPtr revIDLastSave="0" documentId="14_{60B65B5B-C3E3-4E7D-AD45-50F858F7ED5D}" xr6:coauthVersionLast="47" xr6:coauthVersionMax="47" xr10:uidLastSave="{00000000-0000-0000-0000-000000000000}"/>
  <bookViews>
    <workbookView xWindow="-108" yWindow="-108" windowWidth="23256" windowHeight="13896" tabRatio="942" xr2:uid="{00000000-000D-0000-FFFF-FFFF00000000}"/>
  </bookViews>
  <sheets>
    <sheet name="R" sheetId="270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DAT5" localSheetId="0">'[1]SU_Plan 2008'!#REF!</definedName>
    <definedName name="____DAT5">'[1]SU_Plan 2008'!#REF!</definedName>
    <definedName name="____DAT6" localSheetId="0">'[1]SU_Plan 2008'!#REF!</definedName>
    <definedName name="____DAT6">'[1]SU_Plan 2008'!#REF!</definedName>
    <definedName name="____DAT7" localSheetId="0">'[1]SU_Plan 2008'!#REF!</definedName>
    <definedName name="____DAT7">'[1]SU_Plan 2008'!#REF!</definedName>
    <definedName name="____DAT8" localSheetId="0">'[1]SU_Plan 2008'!#REF!</definedName>
    <definedName name="____DAT8">'[1]SU_Plan 2008'!#REF!</definedName>
    <definedName name="____lfz1" localSheetId="0">'[2]Bewertung sortiert'!#REF!</definedName>
    <definedName name="____lfz1">'[2]Bewertung sortiert'!#REF!</definedName>
    <definedName name="____lfz2" localSheetId="0">'[2]Bewertung sortiert'!#REF!</definedName>
    <definedName name="____lfz2">'[2]Bewertung sortiert'!#REF!</definedName>
    <definedName name="____ren1" localSheetId="0">'[2]Bewertung sortiert'!#REF!</definedName>
    <definedName name="____ren1">'[2]Bewertung sortiert'!#REF!</definedName>
    <definedName name="___DAT5" localSheetId="0">'[1]SU_Plan 2008'!#REF!</definedName>
    <definedName name="___DAT5">'[1]SU_Plan 2008'!#REF!</definedName>
    <definedName name="___DAT6" localSheetId="0">'[1]SU_Plan 2008'!#REF!</definedName>
    <definedName name="___DAT6">'[1]SU_Plan 2008'!#REF!</definedName>
    <definedName name="___DAT7" localSheetId="0">'[1]SU_Plan 2008'!#REF!</definedName>
    <definedName name="___DAT7">'[1]SU_Plan 2008'!#REF!</definedName>
    <definedName name="___DAT8" localSheetId="0">'[1]SU_Plan 2008'!#REF!</definedName>
    <definedName name="___DAT8">'[1]SU_Plan 2008'!#REF!</definedName>
    <definedName name="___lfz1" localSheetId="0">'[2]Bewertung sortiert'!#REF!</definedName>
    <definedName name="___lfz1">'[2]Bewertung sortiert'!#REF!</definedName>
    <definedName name="___lfz2" localSheetId="0">'[2]Bewertung sortiert'!#REF!</definedName>
    <definedName name="___lfz2">'[2]Bewertung sortiert'!#REF!</definedName>
    <definedName name="___ren1" localSheetId="0">'[2]Bewertung sortiert'!#REF!</definedName>
    <definedName name="___ren1">'[2]Bewertung sortiert'!#REF!</definedName>
    <definedName name="_DAT5" localSheetId="0">'[1]SU_Plan 2008'!#REF!</definedName>
    <definedName name="_DAT5">'[1]SU_Plan 2008'!#REF!</definedName>
    <definedName name="_DAT6" localSheetId="0">'[1]SU_Plan 2008'!#REF!</definedName>
    <definedName name="_DAT6">'[1]SU_Plan 2008'!#REF!</definedName>
    <definedName name="_DAT7" localSheetId="0">'[1]SU_Plan 2008'!#REF!</definedName>
    <definedName name="_DAT7">'[1]SU_Plan 2008'!#REF!</definedName>
    <definedName name="_DAT8" localSheetId="0">'[1]SU_Plan 2008'!#REF!</definedName>
    <definedName name="_DAT8">'[1]SU_Plan 2008'!#REF!</definedName>
    <definedName name="_xlnm._FilterDatabase" localSheetId="0" hidden="1">'R'!$B$2:$B$36</definedName>
    <definedName name="_lfz1" localSheetId="0">'[2]Bewertung sortiert'!#REF!</definedName>
    <definedName name="_lfz1">'[2]Bewertung sortiert'!#REF!</definedName>
    <definedName name="_lfz2" localSheetId="0">'[2]Bewertung sortiert'!#REF!</definedName>
    <definedName name="_lfz2">'[2]Bewertung sortiert'!#REF!</definedName>
    <definedName name="_ren1" localSheetId="0">'[2]Bewertung sortiert'!#REF!</definedName>
    <definedName name="_ren1">'[2]Bewertung sortiert'!#REF!</definedName>
    <definedName name="DATA1" localSheetId="0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'[3]092024'!$Q$2:$Q$82</definedName>
    <definedName name="DATA18">'[3]092024'!$R$2:$R$82</definedName>
    <definedName name="DATA19">'[3]092024'!$S$2:$S$82</definedName>
    <definedName name="DATA2" localSheetId="0">#REF!</definedName>
    <definedName name="DATA2">#REF!</definedName>
    <definedName name="DATA3" localSheetId="0">#REF!</definedName>
    <definedName name="DATA3">#REF!</definedName>
    <definedName name="DATA4" localSheetId="0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um" localSheetId="0">'[2]Bewertung sortiert'!#REF!</definedName>
    <definedName name="datum">'[2]Bewertung sortiert'!#REF!</definedName>
    <definedName name="DF_GRID_1" localSheetId="0">#REF!</definedName>
    <definedName name="DF_GRID_1">#REF!</definedName>
    <definedName name="dfd" localSheetId="0">#REF!</definedName>
    <definedName name="dfd">#REF!</definedName>
    <definedName name="dfsda" localSheetId="0">#REF!</definedName>
    <definedName name="dfsda">#REF!</definedName>
    <definedName name="_xlnm.Print_Area" localSheetId="0">'R'!$C$2:$J$36</definedName>
    <definedName name="dslfztges" localSheetId="0">#REF!</definedName>
    <definedName name="dslfztges">#REF!</definedName>
    <definedName name="dslfztle" localSheetId="0">#REF!</definedName>
    <definedName name="dslfztle">#REF!</definedName>
    <definedName name="dslfztsu" localSheetId="0">'[4]Bewertung sortiert USD'!#REF!</definedName>
    <definedName name="dslfztsu">'[4]Bewertung sortiert USD'!#REF!</definedName>
    <definedName name="durges" localSheetId="0">#REF!</definedName>
    <definedName name="durges">#REF!</definedName>
    <definedName name="durle" localSheetId="0">#REF!</definedName>
    <definedName name="durle">#REF!</definedName>
    <definedName name="dursu" localSheetId="0">#REF!</definedName>
    <definedName name="dursu">#REF!</definedName>
    <definedName name="Erf" hidden="1">{#N/A,#N/A,TRUE,"SU Erfolgsrechnung";#N/A,#N/A,TRUE,"SU-PRÄMIEN";#N/A,#N/A,TRUE,"SU Finanzgebarung";#N/A,#N/A,TRUE,"LV Erfolgsrechnung";#N/A,#N/A,TRUE,"LV Finanzgebarung";#N/A,#N/A,TRUE,"SU - LV Finanzgebarung";#N/A,#N/A,TRUE,"LV - SU Kosten";#N/A,#N/A,TRUE,"SU - LV Steuern";#N/A,#N/A,TRUE,"Eingabe Rücklagen"}</definedName>
    <definedName name="Erfolgsrng" hidden="1">{#N/A,#N/A,TRUE,"Indirekt-Unfall";#N/A,#N/A,TRUE,"Indirekt-Haftpflicht";#N/A,#N/A,TRUE,"Indirekt-Feuer";#N/A,#N/A,TRUE,"Indirekt Maschinen"}</definedName>
    <definedName name="exlAktienportefeuilles" localSheetId="0">#REF!</definedName>
    <definedName name="exlAktienportefeuilles">#REF!</definedName>
    <definedName name="exlAnleihenportefeuille" localSheetId="0">#REF!</definedName>
    <definedName name="exlAnleihenportefeuille">#REF!</definedName>
    <definedName name="exlCashFlow" localSheetId="0">#REF!</definedName>
    <definedName name="exlCashFlow">#REF!</definedName>
    <definedName name="exlDarlehenFixzins" localSheetId="0">#REF!</definedName>
    <definedName name="exlDarlehenFixzins">#REF!</definedName>
    <definedName name="exlLaufzeitenstruktur" localSheetId="0">#REF!</definedName>
    <definedName name="exlLaufzeitenstruktur">#REF!</definedName>
    <definedName name="exlSimulation" localSheetId="0">#REF!</definedName>
    <definedName name="exlSimulation">#REF!</definedName>
    <definedName name="f" localSheetId="0">#REF!</definedName>
    <definedName name="f">#REF!</definedName>
    <definedName name="fff" localSheetId="0">#REF!</definedName>
    <definedName name="fff">#REF!</definedName>
    <definedName name="Ges">[5]Parm!$B$5</definedName>
    <definedName name="hhhhh" localSheetId="0">#REF!</definedName>
    <definedName name="hhhhh">#REF!</definedName>
    <definedName name="kk" localSheetId="0">#REF!</definedName>
    <definedName name="kk">#REF!</definedName>
    <definedName name="Kumuliert" localSheetId="0">#REF!</definedName>
    <definedName name="Kumuliert">#REF!</definedName>
    <definedName name="leabschreibung" localSheetId="0">#REF!</definedName>
    <definedName name="leabschreibung">#REF!</definedName>
    <definedName name="lebörsenwerte" localSheetId="0">#REF!</definedName>
    <definedName name="lebörsenwerte">#REF!</definedName>
    <definedName name="lebuchwerte" localSheetId="0">#REF!</definedName>
    <definedName name="lebuchwerte">#REF!</definedName>
    <definedName name="lebuchwertenno" localSheetId="0">#REF!</definedName>
    <definedName name="lebuchwertenno">#REF!</definedName>
    <definedName name="lereserve" localSheetId="0">#REF!</definedName>
    <definedName name="lereserve">#REF!</definedName>
    <definedName name="lll" localSheetId="0">#REF!</definedName>
    <definedName name="lll">#REF!</definedName>
    <definedName name="moddurges" localSheetId="0">#REF!</definedName>
    <definedName name="moddurges">#REF!</definedName>
    <definedName name="moddurle" localSheetId="0">#REF!</definedName>
    <definedName name="moddurle">#REF!</definedName>
    <definedName name="moddursu" localSheetId="0">#REF!</definedName>
    <definedName name="moddursu">#REF!</definedName>
    <definedName name="Monat" localSheetId="0">#REF!</definedName>
    <definedName name="Monat">#REF!</definedName>
    <definedName name="Monat1" localSheetId="0">#REF!</definedName>
    <definedName name="Monat1">#REF!</definedName>
    <definedName name="nom0.25jle" localSheetId="0">#REF!</definedName>
    <definedName name="nom0.25jle">#REF!</definedName>
    <definedName name="nom0.25jsu" localSheetId="0">'[4]Bewertung sortiert USD'!#REF!</definedName>
    <definedName name="nom0.25jsu">'[4]Bewertung sortiert USD'!#REF!</definedName>
    <definedName name="nom0.5jle" localSheetId="0">#REF!</definedName>
    <definedName name="nom0.5jle">#REF!</definedName>
    <definedName name="nom0.5jsu" localSheetId="0">'[4]Bewertung sortiert USD'!#REF!</definedName>
    <definedName name="nom0.5jsu">'[4]Bewertung sortiert USD'!#REF!</definedName>
    <definedName name="nom0.75jle" localSheetId="0">#REF!</definedName>
    <definedName name="nom0.75jle">#REF!</definedName>
    <definedName name="nom0.75jsu" localSheetId="0">'[4]Bewertung sortiert USD'!#REF!</definedName>
    <definedName name="nom0.75jsu">'[4]Bewertung sortiert USD'!#REF!</definedName>
    <definedName name="nom1.5jle" localSheetId="0">#REF!</definedName>
    <definedName name="nom1.5jle">#REF!</definedName>
    <definedName name="nom1.5jsu" localSheetId="0">'[4]Bewertung sortiert USD'!#REF!</definedName>
    <definedName name="nom1.5jsu">'[4]Bewertung sortiert USD'!#REF!</definedName>
    <definedName name="nom10.5jle" localSheetId="0">#REF!</definedName>
    <definedName name="nom10.5jle">#REF!</definedName>
    <definedName name="nom10.5jsu" localSheetId="0">'[4]Bewertung sortiert USD'!#REF!</definedName>
    <definedName name="nom10.5jsu">'[4]Bewertung sortiert USD'!#REF!</definedName>
    <definedName name="nom10jle" localSheetId="0">#REF!</definedName>
    <definedName name="nom10jle">#REF!</definedName>
    <definedName name="nom10jsu" localSheetId="0">'[4]Bewertung sortiert USD'!#REF!</definedName>
    <definedName name="nom10jsu">'[4]Bewertung sortiert USD'!#REF!</definedName>
    <definedName name="nom1jle" localSheetId="0">#REF!</definedName>
    <definedName name="nom1jle">#REF!</definedName>
    <definedName name="nom1jsu" localSheetId="0">'[4]Bewertung sortiert USD'!#REF!</definedName>
    <definedName name="nom1jsu">'[4]Bewertung sortiert USD'!#REF!</definedName>
    <definedName name="nom2jle" localSheetId="0">#REF!</definedName>
    <definedName name="nom2jle">#REF!</definedName>
    <definedName name="nom2jsu" localSheetId="0">'[4]Bewertung sortiert USD'!#REF!</definedName>
    <definedName name="nom2jsu">'[4]Bewertung sortiert USD'!#REF!</definedName>
    <definedName name="nom3jle" localSheetId="0">#REF!</definedName>
    <definedName name="nom3jle">#REF!</definedName>
    <definedName name="nom3jsu" localSheetId="0">'[4]Bewertung sortiert USD'!#REF!</definedName>
    <definedName name="nom3jsu">'[4]Bewertung sortiert USD'!#REF!</definedName>
    <definedName name="nom4jle" localSheetId="0">#REF!</definedName>
    <definedName name="nom4jle">#REF!</definedName>
    <definedName name="nom4jsu" localSheetId="0">'[4]Bewertung sortiert USD'!#REF!</definedName>
    <definedName name="nom4jsu">'[4]Bewertung sortiert USD'!#REF!</definedName>
    <definedName name="nom5jle" localSheetId="0">#REF!</definedName>
    <definedName name="nom5jle">#REF!</definedName>
    <definedName name="nom5jsu" localSheetId="0">'[4]Bewertung sortiert USD'!#REF!</definedName>
    <definedName name="nom5jsu">'[4]Bewertung sortiert USD'!#REF!</definedName>
    <definedName name="nom6jle" localSheetId="0">#REF!</definedName>
    <definedName name="nom6jle">#REF!</definedName>
    <definedName name="nom6jsu" localSheetId="0">'[4]Bewertung sortiert USD'!#REF!</definedName>
    <definedName name="nom6jsu">'[4]Bewertung sortiert USD'!#REF!</definedName>
    <definedName name="nom7jle" localSheetId="0">#REF!</definedName>
    <definedName name="nom7jle">#REF!</definedName>
    <definedName name="nom7jsu" localSheetId="0">'[4]Bewertung sortiert USD'!#REF!</definedName>
    <definedName name="nom7jsu">'[4]Bewertung sortiert USD'!#REF!</definedName>
    <definedName name="nom8jle" localSheetId="0">#REF!</definedName>
    <definedName name="nom8jle">#REF!</definedName>
    <definedName name="nom8jsu" localSheetId="0">'[4]Bewertung sortiert USD'!#REF!</definedName>
    <definedName name="nom8jsu">'[4]Bewertung sortiert USD'!#REF!</definedName>
    <definedName name="nom9jle" localSheetId="0">#REF!</definedName>
    <definedName name="nom9jle">#REF!</definedName>
    <definedName name="nom9jsu" localSheetId="0">'[4]Bewertung sortiert USD'!#REF!</definedName>
    <definedName name="nom9jsu">'[4]Bewertung sortiert USD'!#REF!</definedName>
    <definedName name="nomges" localSheetId="0">#REF!</definedName>
    <definedName name="nomges">#REF!</definedName>
    <definedName name="nomle" localSheetId="0">#REF!</definedName>
    <definedName name="nomle">#REF!</definedName>
    <definedName name="nomle2" localSheetId="0">#REF!</definedName>
    <definedName name="nomle2">#REF!</definedName>
    <definedName name="nomleeur" localSheetId="0">#REF!</definedName>
    <definedName name="nomleeur">#REF!</definedName>
    <definedName name="nomsu" localSheetId="0">'[6]Bewertung sortiert USD'!#REF!</definedName>
    <definedName name="nomsu">'[6]Bewertung sortiert USD'!#REF!</definedName>
    <definedName name="nomsu2" localSheetId="0">#REF!</definedName>
    <definedName name="nomsu2">#REF!</definedName>
    <definedName name="nomsueur" localSheetId="0">#REF!</definedName>
    <definedName name="nomsueur">#REF!</definedName>
    <definedName name="nomsufloa" localSheetId="0">#REF!</definedName>
    <definedName name="nomsufloa">#REF!</definedName>
    <definedName name="Per">[5]Parm!$B$9</definedName>
    <definedName name="Quartal1" localSheetId="0">#REF!</definedName>
    <definedName name="Quartal1">#REF!</definedName>
    <definedName name="Quartal2" localSheetId="0">#REF!</definedName>
    <definedName name="Quartal2">#REF!</definedName>
    <definedName name="Quartal3" localSheetId="0">#REF!</definedName>
    <definedName name="Quartal3">#REF!</definedName>
    <definedName name="Quartal4" localSheetId="0">#REF!</definedName>
    <definedName name="Quartal4">#REF!</definedName>
    <definedName name="RÜCK" hidden="1">{#N/A,#N/A,TRUE,"Indirekt-Unfall";#N/A,#N/A,TRUE,"Indirekt-Haftpflicht";#N/A,#N/A,TRUE,"Indirekt-Feuer";#N/A,#N/A,TRUE,"Indirekt Maschinen"}</definedName>
    <definedName name="SAPBEXhrIndnt" hidden="1">"Wide"</definedName>
    <definedName name="SAPsysID" hidden="1">"708C5W7SBKP804JT78WJ0JNKI"</definedName>
    <definedName name="SAPwbID" hidden="1">"ARS"</definedName>
    <definedName name="suabschreibung" localSheetId="0">'[4]Bewertung sortiert USD'!#REF!</definedName>
    <definedName name="suabschreibung">'[4]Bewertung sortiert USD'!#REF!</definedName>
    <definedName name="subörsenwerte" localSheetId="0">'[4]Bewertung sortiert USD'!#REF!</definedName>
    <definedName name="subörsenwerte">'[4]Bewertung sortiert USD'!#REF!</definedName>
    <definedName name="subuchwerte" localSheetId="0">'[4]Bewertung sortiert USD'!#REF!</definedName>
    <definedName name="subuchwerte">'[4]Bewertung sortiert USD'!#REF!</definedName>
    <definedName name="subuchwertenno" localSheetId="0">#REF!</definedName>
    <definedName name="subuchwertenno">#REF!</definedName>
    <definedName name="sureserve" localSheetId="0">'[4]Bewertung sortiert USD'!#REF!</definedName>
    <definedName name="sureserve">'[4]Bewertung sortiert USD'!#REF!</definedName>
    <definedName name="Tarif" localSheetId="0">#REF!</definedName>
    <definedName name="Tarif">#REF!</definedName>
    <definedName name="TEST0" localSheetId="0">#REF!</definedName>
    <definedName name="TEST0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 localSheetId="0">'[1]SU_Plan 2008'!#REF!</definedName>
    <definedName name="TESTHKEY">'[1]SU_Plan 2008'!#REF!</definedName>
    <definedName name="TESTKEYS" localSheetId="0">#REF!</definedName>
    <definedName name="TESTKEYS">#REF!</definedName>
    <definedName name="TESTVKEY" localSheetId="0">'[1]SU_Plan 2008'!#REF!</definedName>
    <definedName name="TESTVKEY">'[1]SU_Plan 2008'!#REF!</definedName>
    <definedName name="verz0.25jle" localSheetId="0">#REF!</definedName>
    <definedName name="verz0.25jle">#REF!</definedName>
    <definedName name="verz0.25su" localSheetId="0">'[4]Bewertung sortiert USD'!#REF!</definedName>
    <definedName name="verz0.25su">'[4]Bewertung sortiert USD'!#REF!</definedName>
    <definedName name="verz0.5jle" localSheetId="0">#REF!</definedName>
    <definedName name="verz0.5jle">#REF!</definedName>
    <definedName name="verz0.5su" localSheetId="0">'[4]Bewertung sortiert USD'!#REF!</definedName>
    <definedName name="verz0.5su">'[4]Bewertung sortiert USD'!#REF!</definedName>
    <definedName name="verz0.75jle" localSheetId="0">#REF!</definedName>
    <definedName name="verz0.75jle">#REF!</definedName>
    <definedName name="verz0.75su" localSheetId="0">'[4]Bewertung sortiert USD'!#REF!</definedName>
    <definedName name="verz0.75su">'[4]Bewertung sortiert USD'!#REF!</definedName>
    <definedName name="verz1.5jle" localSheetId="0">#REF!</definedName>
    <definedName name="verz1.5jle">#REF!</definedName>
    <definedName name="verz1.5su" localSheetId="0">'[4]Bewertung sortiert USD'!#REF!</definedName>
    <definedName name="verz1.5su">'[4]Bewertung sortiert USD'!#REF!</definedName>
    <definedName name="verz10.5jle" localSheetId="0">#REF!</definedName>
    <definedName name="verz10.5jle">#REF!</definedName>
    <definedName name="verz10.5su" localSheetId="0">'[4]Bewertung sortiert USD'!#REF!</definedName>
    <definedName name="verz10.5su">'[4]Bewertung sortiert USD'!#REF!</definedName>
    <definedName name="verz10jle" localSheetId="0">#REF!</definedName>
    <definedName name="verz10jle">#REF!</definedName>
    <definedName name="verz10su" localSheetId="0">'[4]Bewertung sortiert USD'!#REF!</definedName>
    <definedName name="verz10su">'[4]Bewertung sortiert USD'!#REF!</definedName>
    <definedName name="verz1jle" localSheetId="0">#REF!</definedName>
    <definedName name="verz1jle">#REF!</definedName>
    <definedName name="verz1su" localSheetId="0">'[4]Bewertung sortiert USD'!#REF!</definedName>
    <definedName name="verz1su">'[4]Bewertung sortiert USD'!#REF!</definedName>
    <definedName name="verz2jle" localSheetId="0">#REF!</definedName>
    <definedName name="verz2jle">#REF!</definedName>
    <definedName name="verz2su" localSheetId="0">'[4]Bewertung sortiert USD'!#REF!</definedName>
    <definedName name="verz2su">'[4]Bewertung sortiert USD'!#REF!</definedName>
    <definedName name="verz3jle" localSheetId="0">#REF!</definedName>
    <definedName name="verz3jle">#REF!</definedName>
    <definedName name="verz3su" localSheetId="0">'[4]Bewertung sortiert USD'!#REF!</definedName>
    <definedName name="verz3su">'[4]Bewertung sortiert USD'!#REF!</definedName>
    <definedName name="verz4jle" localSheetId="0">#REF!</definedName>
    <definedName name="verz4jle">#REF!</definedName>
    <definedName name="verz4su" localSheetId="0">'[4]Bewertung sortiert USD'!#REF!</definedName>
    <definedName name="verz4su">'[4]Bewertung sortiert USD'!#REF!</definedName>
    <definedName name="verz5jle" localSheetId="0">#REF!</definedName>
    <definedName name="verz5jle">#REF!</definedName>
    <definedName name="verz5su" localSheetId="0">'[4]Bewertung sortiert USD'!#REF!</definedName>
    <definedName name="verz5su">'[4]Bewertung sortiert USD'!#REF!</definedName>
    <definedName name="verz6jle" localSheetId="0">#REF!</definedName>
    <definedName name="verz6jle">#REF!</definedName>
    <definedName name="verz6su" localSheetId="0">'[4]Bewertung sortiert USD'!#REF!</definedName>
    <definedName name="verz6su">'[4]Bewertung sortiert USD'!#REF!</definedName>
    <definedName name="verz7jle" localSheetId="0">#REF!</definedName>
    <definedName name="verz7jle">#REF!</definedName>
    <definedName name="verz7su" localSheetId="0">'[4]Bewertung sortiert USD'!#REF!</definedName>
    <definedName name="verz7su">'[4]Bewertung sortiert USD'!#REF!</definedName>
    <definedName name="verz8jle" localSheetId="0">#REF!</definedName>
    <definedName name="verz8jle">#REF!</definedName>
    <definedName name="verz8su" localSheetId="0">'[4]Bewertung sortiert USD'!#REF!</definedName>
    <definedName name="verz8su">'[4]Bewertung sortiert USD'!#REF!</definedName>
    <definedName name="verz9jle" localSheetId="0">#REF!</definedName>
    <definedName name="verz9jle">#REF!</definedName>
    <definedName name="verz9su" localSheetId="0">'[4]Bewertung sortiert USD'!#REF!</definedName>
    <definedName name="verz9su">'[4]Bewertung sortiert USD'!#REF!</definedName>
    <definedName name="Whrg">[5]Parm!$B$7</definedName>
    <definedName name="wrn.Direkte._.Versicherungen." hidden="1">{#N/A,#N/A,TRUE,"Unfallversicherung";#N/A,#N/A,TRUE,"Kfz-Haftpflicht";#N/A,#N/A,TRUE,"Kfz-Fahrzeug";#N/A,#N/A,TRUE,"Feuer-Industrie";#N/A,#N/A,TRUE,"Feuer-Betriebsunterbrechung";#N/A,#N/A,TRUE,"Einbruchdiebstahl";#N/A,#N/A,TRUE,"Leitungswasser";#N/A,#N/A,TRUE,"Sturmschaden";#N/A,#N/A,TRUE,"Haushalt";#N/A,#N/A,TRUE,"Sonstige Maschinen";#N/A,#N/A,TRUE,"Sonstige Transport"}</definedName>
    <definedName name="wrn.Erfolgsprognose._.1997." hidden="1">{#N/A,#N/A,TRUE,"SU Erfolgsrechnung";#N/A,#N/A,TRUE,"SU-PRÄMIEN";#N/A,#N/A,TRUE,"SU Finanzgebarung";#N/A,#N/A,TRUE,"LV Erfolgsrechnung";#N/A,#N/A,TRUE,"LV Finanzgebarung";#N/A,#N/A,TRUE,"SU - LV Finanzgebarung";#N/A,#N/A,TRUE,"LV - SU Kosten";#N/A,#N/A,TRUE,"SU - LV Steuern";#N/A,#N/A,TRUE,"Eingabe Rücklagen";#N/A,#N/A,TRUE,"SU Vergleich Prognose";#N/A,#N/A,TRUE,"LV Vergleich Prognose"}</definedName>
    <definedName name="wrn.Erfolgsprognose._.1998." hidden="1">{#N/A,#N/A,TRUE,"SU Erfolgsrechnung";#N/A,#N/A,TRUE,"SU-PRÄMIEN";#N/A,#N/A,TRUE,"SU Finanzgebarung";#N/A,#N/A,TRUE,"LV Erfolgsrechnung";#N/A,#N/A,TRUE,"LV Finanzgebarung";#N/A,#N/A,TRUE,"SU - LV Finanzgebarung";#N/A,#N/A,TRUE,"LV - SU Kosten";#N/A,#N/A,TRUE,"SU - LV Steuern";#N/A,#N/A,TRUE,"Eingabe Rücklagen"}</definedName>
    <definedName name="wrn.Indirektes._.Geschäft." hidden="1">{#N/A,#N/A,TRUE,"Indirekt-Unfall";#N/A,#N/A,TRUE,"Indirekt-Haftpflicht";#N/A,#N/A,TRUE,"Indirekt-Feuer";#N/A,#N/A,TRUE,"Indirekt Maschinen"}</definedName>
    <definedName name="wrn.Planrechnung._.98." hidden="1">{#N/A,#N/A,TRUE,"SU Erfolgsrechnung";#N/A,#N/A,TRUE,"SU Prämien Direktes Geschäft";#N/A,#N/A,TRUE,"SU Leistungen Direktes Geschäft";#N/A,#N/A,TRUE,"SU Finanzgebarung";#N/A,#N/A,TRUE,"LV Erfolgsrechnung";#N/A,#N/A,TRUE,"LV Finanzgebarung";#N/A,#N/A,TRUE,"SU - LV Finanzerfolg Gesamt";#N/A,#N/A,TRUE,"SU - LV Kosten";#N/A,#N/A,TRUE,"SU - LV Steuern";#N/A,#N/A,TRUE,"Eingabe Rücklagen";#N/A,#N/A,TRUE,"SU Schwankungsrückstellung";#N/A,#N/A,TRUE,"SU Erfolg Vergleich IST";#N/A,#N/A,TRUE,"LV Erfolg Vergleich IST"}</definedName>
    <definedName name="zinsges" localSheetId="0">#REF!</definedName>
    <definedName name="zinsges">#REF!</definedName>
    <definedName name="zinsle" localSheetId="0">[2]Auswertung!#REF!</definedName>
    <definedName name="zinsle">[2]Auswertung!#REF!</definedName>
    <definedName name="zinslenno" localSheetId="0">#REF!</definedName>
    <definedName name="zinslenno">#REF!</definedName>
    <definedName name="zinsleno" localSheetId="0">#REF!</definedName>
    <definedName name="zinsleno">#REF!</definedName>
    <definedName name="zinsnomle2" localSheetId="0">#REF!</definedName>
    <definedName name="zinsnomle2">#REF!</definedName>
    <definedName name="zinsnomsu2" localSheetId="0">#REF!</definedName>
    <definedName name="zinsnomsu2">#REF!</definedName>
    <definedName name="zinssu" localSheetId="0">#REF!</definedName>
    <definedName name="zinssu">#REF!</definedName>
    <definedName name="zinssunno" localSheetId="0">#REF!</definedName>
    <definedName name="zinssunno">#REF!</definedName>
    <definedName name="zinssuno" localSheetId="0">#REF!</definedName>
    <definedName name="zinssun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1" i="270" l="1"/>
  <c r="X31" i="270"/>
  <c r="W31" i="270"/>
  <c r="V31" i="270"/>
  <c r="U31" i="270"/>
  <c r="T31" i="270"/>
  <c r="S31" i="270"/>
  <c r="R31" i="270"/>
  <c r="Q31" i="270"/>
  <c r="P31" i="270"/>
  <c r="O31" i="270"/>
  <c r="N31" i="270"/>
  <c r="Y30" i="270"/>
  <c r="X30" i="270"/>
  <c r="W30" i="270"/>
  <c r="V30" i="270"/>
  <c r="U30" i="270"/>
  <c r="T30" i="270"/>
  <c r="S30" i="270"/>
  <c r="R30" i="270"/>
  <c r="Q30" i="270"/>
  <c r="P30" i="270"/>
  <c r="O30" i="270"/>
  <c r="N30" i="270"/>
  <c r="Y29" i="270"/>
  <c r="X29" i="270"/>
  <c r="W29" i="270"/>
  <c r="V29" i="270"/>
  <c r="U29" i="270"/>
  <c r="T29" i="270"/>
  <c r="S29" i="270"/>
  <c r="R29" i="270"/>
  <c r="Q29" i="270"/>
  <c r="P29" i="270"/>
  <c r="O29" i="270"/>
  <c r="N29" i="270"/>
  <c r="Y28" i="270"/>
  <c r="X28" i="270"/>
  <c r="W28" i="270"/>
  <c r="V28" i="270"/>
  <c r="U28" i="270"/>
  <c r="T28" i="270"/>
  <c r="S28" i="270"/>
  <c r="R28" i="270"/>
  <c r="Q28" i="270"/>
  <c r="P28" i="270"/>
  <c r="O28" i="270"/>
  <c r="N28" i="270"/>
  <c r="Y27" i="270"/>
  <c r="X27" i="270"/>
  <c r="W27" i="270"/>
  <c r="V27" i="270"/>
  <c r="U27" i="270"/>
  <c r="T27" i="270"/>
  <c r="S27" i="270"/>
  <c r="R27" i="270"/>
  <c r="Q27" i="270"/>
  <c r="P27" i="270"/>
  <c r="O27" i="270"/>
  <c r="N27" i="270"/>
  <c r="Y26" i="270"/>
  <c r="X26" i="270"/>
  <c r="W26" i="270"/>
  <c r="V26" i="270"/>
  <c r="U26" i="270"/>
  <c r="T26" i="270"/>
  <c r="S26" i="270"/>
  <c r="R26" i="270"/>
  <c r="Q26" i="270"/>
  <c r="P26" i="270"/>
  <c r="O26" i="270"/>
  <c r="N26" i="270"/>
  <c r="Y25" i="270"/>
  <c r="X25" i="270"/>
  <c r="W25" i="270"/>
  <c r="V25" i="270"/>
  <c r="U25" i="270"/>
  <c r="T25" i="270"/>
  <c r="S25" i="270"/>
  <c r="R25" i="270"/>
  <c r="Q25" i="270"/>
  <c r="P25" i="270"/>
  <c r="O25" i="270"/>
  <c r="N25" i="270"/>
  <c r="Y24" i="270"/>
  <c r="X24" i="270"/>
  <c r="W24" i="270"/>
  <c r="V24" i="270"/>
  <c r="U24" i="270"/>
  <c r="T24" i="270"/>
  <c r="S24" i="270"/>
  <c r="R24" i="270"/>
  <c r="Q24" i="270"/>
  <c r="P24" i="270"/>
  <c r="O24" i="270"/>
  <c r="N24" i="270"/>
  <c r="Y23" i="270"/>
  <c r="X23" i="270"/>
  <c r="W23" i="270"/>
  <c r="V23" i="270"/>
  <c r="U23" i="270"/>
  <c r="T23" i="270"/>
  <c r="S23" i="270"/>
  <c r="R23" i="270"/>
  <c r="Q23" i="270"/>
  <c r="P23" i="270"/>
  <c r="O23" i="270"/>
  <c r="N23" i="270"/>
  <c r="Y22" i="270"/>
  <c r="X22" i="270"/>
  <c r="W22" i="270"/>
  <c r="V22" i="270"/>
  <c r="U22" i="270"/>
  <c r="T22" i="270"/>
  <c r="S22" i="270"/>
  <c r="R22" i="270"/>
  <c r="Q22" i="270"/>
  <c r="P22" i="270"/>
  <c r="O22" i="270"/>
  <c r="N22" i="270"/>
  <c r="Y21" i="270"/>
  <c r="X21" i="270"/>
  <c r="W21" i="270"/>
  <c r="V21" i="270"/>
  <c r="U21" i="270"/>
  <c r="T21" i="270"/>
  <c r="S21" i="270"/>
  <c r="R21" i="270"/>
  <c r="Q21" i="270"/>
  <c r="P21" i="270"/>
  <c r="O21" i="270"/>
  <c r="N21" i="270"/>
  <c r="Y20" i="270"/>
  <c r="X20" i="270"/>
  <c r="W20" i="270"/>
  <c r="V20" i="270"/>
  <c r="U20" i="270"/>
  <c r="T20" i="270"/>
  <c r="S20" i="270"/>
  <c r="R20" i="270"/>
  <c r="Q20" i="270"/>
  <c r="P20" i="270"/>
  <c r="O20" i="270"/>
  <c r="N20" i="270"/>
  <c r="Y19" i="270"/>
  <c r="X19" i="270"/>
  <c r="W19" i="270"/>
  <c r="V19" i="270"/>
  <c r="U19" i="270"/>
  <c r="T19" i="270"/>
  <c r="S19" i="270"/>
  <c r="R19" i="270"/>
  <c r="Q19" i="270"/>
  <c r="P19" i="270"/>
  <c r="O19" i="270"/>
  <c r="N19" i="270"/>
  <c r="Y18" i="270"/>
  <c r="X18" i="270"/>
  <c r="W18" i="270"/>
  <c r="V18" i="270"/>
  <c r="U18" i="270"/>
  <c r="T18" i="270"/>
  <c r="S18" i="270"/>
  <c r="R18" i="270"/>
  <c r="Q18" i="270"/>
  <c r="P18" i="270"/>
  <c r="O18" i="270"/>
  <c r="N18" i="270"/>
  <c r="Y17" i="270"/>
  <c r="X17" i="270"/>
  <c r="W17" i="270"/>
  <c r="V17" i="270"/>
  <c r="U17" i="270"/>
  <c r="T17" i="270"/>
  <c r="S17" i="270"/>
  <c r="R17" i="270"/>
  <c r="Q17" i="270"/>
  <c r="P17" i="270"/>
  <c r="O17" i="270"/>
  <c r="N17" i="270"/>
  <c r="Y16" i="270"/>
  <c r="X16" i="270"/>
  <c r="W16" i="270"/>
  <c r="V16" i="270"/>
  <c r="U16" i="270"/>
  <c r="T16" i="270"/>
  <c r="S16" i="270"/>
  <c r="R16" i="270"/>
  <c r="Q16" i="270"/>
  <c r="P16" i="270"/>
  <c r="O16" i="270"/>
  <c r="N16" i="270"/>
  <c r="Y15" i="270"/>
  <c r="X15" i="270"/>
  <c r="W15" i="270"/>
  <c r="V15" i="270"/>
  <c r="U15" i="270"/>
  <c r="T15" i="270"/>
  <c r="S15" i="270"/>
  <c r="R15" i="270"/>
  <c r="Q15" i="270"/>
  <c r="P15" i="270"/>
  <c r="O15" i="270"/>
  <c r="N15" i="270"/>
  <c r="Y14" i="270"/>
  <c r="X14" i="270"/>
  <c r="W14" i="270"/>
  <c r="V14" i="270"/>
  <c r="U14" i="270"/>
  <c r="T14" i="270"/>
  <c r="S14" i="270"/>
  <c r="R14" i="270"/>
  <c r="Q14" i="270"/>
  <c r="P14" i="270"/>
  <c r="O14" i="270"/>
  <c r="N14" i="270"/>
  <c r="Y13" i="270"/>
  <c r="X13" i="270"/>
  <c r="W13" i="270"/>
  <c r="V13" i="270"/>
  <c r="U13" i="270"/>
  <c r="T13" i="270"/>
  <c r="S13" i="270"/>
  <c r="R13" i="270"/>
  <c r="Q13" i="270"/>
  <c r="P13" i="270"/>
  <c r="O13" i="270"/>
  <c r="N13" i="270"/>
  <c r="Y12" i="270"/>
  <c r="X12" i="270"/>
  <c r="W12" i="270"/>
  <c r="V12" i="270"/>
  <c r="U12" i="270"/>
  <c r="T12" i="270"/>
  <c r="S12" i="270"/>
  <c r="R12" i="270"/>
  <c r="Q12" i="270"/>
  <c r="P12" i="270"/>
  <c r="O12" i="270"/>
  <c r="N12" i="270"/>
  <c r="Y11" i="270"/>
  <c r="X11" i="270"/>
  <c r="W11" i="270"/>
  <c r="V11" i="270"/>
  <c r="U11" i="270"/>
  <c r="T11" i="270"/>
  <c r="S11" i="270"/>
  <c r="R11" i="270"/>
  <c r="Q11" i="270"/>
  <c r="P11" i="270"/>
  <c r="O11" i="270"/>
  <c r="N11" i="270"/>
  <c r="Y10" i="270"/>
  <c r="X10" i="270"/>
  <c r="W10" i="270"/>
  <c r="V10" i="270"/>
  <c r="U10" i="270"/>
  <c r="T10" i="270"/>
  <c r="S10" i="270"/>
  <c r="R10" i="270"/>
  <c r="Q10" i="270"/>
  <c r="P10" i="270"/>
  <c r="O10" i="270"/>
  <c r="N10" i="270"/>
  <c r="Y9" i="270"/>
  <c r="X9" i="270"/>
  <c r="W9" i="270"/>
  <c r="V9" i="270"/>
  <c r="U9" i="270"/>
  <c r="T9" i="270"/>
  <c r="S9" i="270"/>
  <c r="R9" i="270"/>
  <c r="Q9" i="270"/>
  <c r="P9" i="270"/>
  <c r="O9" i="270"/>
  <c r="N9" i="270"/>
  <c r="Y8" i="270"/>
  <c r="X8" i="270"/>
  <c r="W8" i="270"/>
  <c r="V8" i="270"/>
  <c r="U8" i="270"/>
  <c r="T8" i="270"/>
  <c r="S8" i="270"/>
  <c r="R8" i="270"/>
  <c r="Q8" i="270"/>
  <c r="P8" i="270"/>
  <c r="O8" i="270"/>
  <c r="N8" i="270"/>
  <c r="Y4" i="270"/>
  <c r="X4" i="270"/>
  <c r="W4" i="270"/>
  <c r="V4" i="270"/>
  <c r="U4" i="270"/>
  <c r="T4" i="270"/>
  <c r="S4" i="270"/>
  <c r="R4" i="270"/>
  <c r="Q4" i="270"/>
  <c r="P4" i="270"/>
  <c r="O4" i="270"/>
  <c r="N4" i="270"/>
  <c r="AA26" i="270" l="1"/>
  <c r="AA28" i="270"/>
  <c r="Z4" i="270"/>
  <c r="L31" i="270"/>
  <c r="L30" i="270"/>
  <c r="L29" i="270"/>
  <c r="L28" i="270"/>
  <c r="L27" i="270"/>
  <c r="L26" i="270"/>
  <c r="L25" i="270"/>
  <c r="L24" i="270"/>
  <c r="L23" i="270"/>
  <c r="L22" i="270"/>
  <c r="L21" i="270"/>
  <c r="L20" i="270"/>
  <c r="L19" i="270"/>
  <c r="L18" i="270"/>
  <c r="L17" i="270"/>
  <c r="L16" i="270"/>
  <c r="L15" i="270"/>
  <c r="L14" i="270"/>
  <c r="L13" i="270"/>
  <c r="L12" i="270"/>
  <c r="L11" i="270"/>
  <c r="L10" i="270"/>
  <c r="L9" i="270"/>
  <c r="L8" i="270"/>
  <c r="L7" i="270"/>
  <c r="G31" i="270"/>
  <c r="G30" i="270"/>
  <c r="G29" i="270"/>
  <c r="G28" i="270"/>
  <c r="G27" i="270"/>
  <c r="G26" i="270"/>
  <c r="G25" i="270"/>
  <c r="G24" i="270"/>
  <c r="G23" i="270"/>
  <c r="G22" i="270"/>
  <c r="G21" i="270"/>
  <c r="G20" i="270"/>
  <c r="G19" i="270"/>
  <c r="G18" i="270"/>
  <c r="G17" i="270"/>
  <c r="G16" i="270"/>
  <c r="G15" i="270"/>
  <c r="G14" i="270"/>
  <c r="G13" i="270"/>
  <c r="G12" i="270"/>
  <c r="G11" i="270"/>
  <c r="G10" i="270"/>
  <c r="G9" i="270"/>
  <c r="G8" i="270"/>
  <c r="E32" i="270"/>
  <c r="J31" i="270"/>
  <c r="F31" i="270" s="1"/>
  <c r="J30" i="270"/>
  <c r="F30" i="270" s="1"/>
  <c r="J29" i="270"/>
  <c r="F29" i="270" s="1"/>
  <c r="J28" i="270"/>
  <c r="F28" i="270" s="1"/>
  <c r="K28" i="270" s="1"/>
  <c r="J27" i="270"/>
  <c r="F27" i="270" s="1"/>
  <c r="J26" i="270"/>
  <c r="F26" i="270" s="1"/>
  <c r="K26" i="270" s="1"/>
  <c r="J25" i="270"/>
  <c r="F25" i="270" s="1"/>
  <c r="J24" i="270"/>
  <c r="F24" i="270" s="1"/>
  <c r="J23" i="270"/>
  <c r="F23" i="270" s="1"/>
  <c r="J22" i="270"/>
  <c r="F22" i="270" s="1"/>
  <c r="J21" i="270"/>
  <c r="F21" i="270" s="1"/>
  <c r="J20" i="270"/>
  <c r="F20" i="270" s="1"/>
  <c r="J19" i="270"/>
  <c r="F19" i="270" s="1"/>
  <c r="J18" i="270"/>
  <c r="F18" i="270" s="1"/>
  <c r="J17" i="270"/>
  <c r="F17" i="270" s="1"/>
  <c r="J16" i="270"/>
  <c r="F16" i="270" s="1"/>
  <c r="J15" i="270"/>
  <c r="F15" i="270" s="1"/>
  <c r="J14" i="270"/>
  <c r="F14" i="270" s="1"/>
  <c r="J13" i="270"/>
  <c r="F13" i="270" s="1"/>
  <c r="J12" i="270"/>
  <c r="F12" i="270" s="1"/>
  <c r="J11" i="270"/>
  <c r="F11" i="270" s="1"/>
  <c r="J10" i="270"/>
  <c r="F10" i="270" s="1"/>
  <c r="J9" i="270"/>
  <c r="F9" i="270" s="1"/>
  <c r="J8" i="270"/>
  <c r="F8" i="270" s="1"/>
  <c r="J7" i="270"/>
  <c r="F7" i="270" s="1"/>
  <c r="K10" i="270" l="1"/>
  <c r="K11" i="270"/>
  <c r="K23" i="270"/>
  <c r="K9" i="270"/>
  <c r="K22" i="270"/>
  <c r="K24" i="270"/>
  <c r="K15" i="270"/>
  <c r="K27" i="270"/>
  <c r="AA27" i="270"/>
  <c r="AB27" i="270" s="1"/>
  <c r="K29" i="270"/>
  <c r="K30" i="270"/>
  <c r="AA30" i="270"/>
  <c r="AB30" i="270" s="1"/>
  <c r="K7" i="270"/>
  <c r="N7" i="270" s="1"/>
  <c r="Q7" i="270"/>
  <c r="P7" i="270"/>
  <c r="X7" i="270"/>
  <c r="O7" i="270"/>
  <c r="Y7" i="270"/>
  <c r="W7" i="270"/>
  <c r="V7" i="270"/>
  <c r="U7" i="270"/>
  <c r="T7" i="270"/>
  <c r="S7" i="270"/>
  <c r="R7" i="270"/>
  <c r="AB28" i="270"/>
  <c r="K21" i="270"/>
  <c r="K12" i="270"/>
  <c r="K13" i="270"/>
  <c r="K25" i="270"/>
  <c r="AA25" i="270"/>
  <c r="AB25" i="270" s="1"/>
  <c r="K14" i="270"/>
  <c r="K16" i="270"/>
  <c r="K17" i="270"/>
  <c r="K18" i="270"/>
  <c r="K19" i="270"/>
  <c r="K31" i="270"/>
  <c r="AA31" i="270"/>
  <c r="AB31" i="270" s="1"/>
  <c r="K8" i="270"/>
  <c r="K20" i="270"/>
  <c r="AB26" i="270"/>
  <c r="F34" i="270"/>
  <c r="AA29" i="270" l="1"/>
  <c r="AB29" i="270" s="1"/>
  <c r="AA24" i="270"/>
  <c r="AB24" i="270" s="1"/>
  <c r="AA14" i="270"/>
  <c r="AB14" i="270" s="1"/>
  <c r="AA10" i="270"/>
  <c r="AB10" i="270" s="1"/>
  <c r="AA20" i="270"/>
  <c r="AB20" i="270" s="1"/>
  <c r="AA22" i="270"/>
  <c r="AB22" i="270" s="1"/>
  <c r="AA9" i="270"/>
  <c r="AB9" i="270" s="1"/>
  <c r="AA17" i="270"/>
  <c r="AB17" i="270" s="1"/>
  <c r="AA13" i="270"/>
  <c r="AB13" i="270" s="1"/>
  <c r="AA23" i="270"/>
  <c r="AB23" i="270" s="1"/>
  <c r="AA18" i="270"/>
  <c r="AB18" i="270" s="1"/>
  <c r="AA12" i="270"/>
  <c r="AB12" i="270" s="1"/>
  <c r="AA7" i="270"/>
  <c r="AB7" i="270" s="1"/>
  <c r="AA8" i="270"/>
  <c r="AB8" i="270" s="1"/>
  <c r="AA19" i="270"/>
  <c r="AB19" i="270" s="1"/>
  <c r="AA15" i="270"/>
  <c r="AB15" i="270" s="1"/>
  <c r="AA16" i="270"/>
  <c r="AB16" i="270" s="1"/>
  <c r="AA21" i="270"/>
  <c r="AB21" i="270" s="1"/>
  <c r="AA11" i="270"/>
  <c r="AB11" i="270" s="1"/>
</calcChain>
</file>

<file path=xl/sharedStrings.xml><?xml version="1.0" encoding="utf-8"?>
<sst xmlns="http://schemas.openxmlformats.org/spreadsheetml/2006/main" count="42" uniqueCount="42">
  <si>
    <t>Su</t>
  </si>
  <si>
    <t>Zinssatz</t>
  </si>
  <si>
    <t>ISIN</t>
  </si>
  <si>
    <t>Tage</t>
  </si>
  <si>
    <t>Summe Rückflüsse</t>
  </si>
  <si>
    <t>Betrag</t>
  </si>
  <si>
    <t>Summe Tilgungen</t>
  </si>
  <si>
    <t>R2</t>
  </si>
  <si>
    <t>R3</t>
  </si>
  <si>
    <t>Ertrag aus WV</t>
  </si>
  <si>
    <t>Beginn</t>
  </si>
  <si>
    <t>Ende</t>
  </si>
  <si>
    <t>Zinsertrag Anleihen</t>
  </si>
  <si>
    <t>Erträge aus Reinvestitionen Tilgungen:</t>
  </si>
  <si>
    <t>NAME</t>
  </si>
  <si>
    <t>Erträge aus Reinvestitionen Kupons u. sonstiger CF</t>
  </si>
  <si>
    <t>Verteilung:</t>
  </si>
  <si>
    <t>WP1</t>
  </si>
  <si>
    <t>WP2</t>
  </si>
  <si>
    <t>WP3</t>
  </si>
  <si>
    <t>WP4</t>
  </si>
  <si>
    <t>WP5</t>
  </si>
  <si>
    <t>WP6</t>
  </si>
  <si>
    <t>WP7</t>
  </si>
  <si>
    <t>WP8</t>
  </si>
  <si>
    <t>WP9</t>
  </si>
  <si>
    <t>WP10</t>
  </si>
  <si>
    <t>WP11</t>
  </si>
  <si>
    <t>WP12</t>
  </si>
  <si>
    <t>WP13</t>
  </si>
  <si>
    <t>WP14</t>
  </si>
  <si>
    <t>WP15</t>
  </si>
  <si>
    <t>WP16</t>
  </si>
  <si>
    <t>WP17</t>
  </si>
  <si>
    <t>WP18</t>
  </si>
  <si>
    <t>WP19</t>
  </si>
  <si>
    <t>WP20</t>
  </si>
  <si>
    <t>WP21</t>
  </si>
  <si>
    <t>WP22</t>
  </si>
  <si>
    <t>WP23</t>
  </si>
  <si>
    <t>WP24</t>
  </si>
  <si>
    <t>WP25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</si>
</sst>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5" formatCode="#,##0.0000"/>
    <numFmt numFmtId="169" formatCode="_-* #,##0.00\ [$€-1]_-;\-* #,##0.00\ [$€-1]_-;_-* &quot;-&quot;??\ [$€-1]_-"/>
    <numFmt numFmtId="170" formatCode="_(* #,##0.00_);_(* \(#,##0.00\);_(* &quot;-&quot;??_);_(@_)"/>
    <numFmt numFmtId="172" formatCode="d\.m\.yyyy"/>
    <numFmt numFmtId="173" formatCode="_-* #,##0.00\ _D_M_-;\-* #,##0.00\ _D_M_-;_-* &quot;-&quot;??\ _D_M_-;_-@_-"/>
    <numFmt numFmtId="174" formatCode="#,##0.0"/>
    <numFmt numFmtId="175" formatCode="#,##0,"/>
  </numFmts>
  <fonts count="7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u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b/>
      <sz val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8"/>
      <color indexed="14"/>
      <name val="Arial"/>
      <family val="2"/>
    </font>
    <font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Times New Roman"/>
      <family val="1"/>
    </font>
    <font>
      <sz val="10"/>
      <color theme="1"/>
      <name val="Arial"/>
      <family val="2"/>
    </font>
    <font>
      <sz val="11"/>
      <name val="Univers (WN)"/>
    </font>
    <font>
      <sz val="8"/>
      <name val="Arial"/>
    </font>
  </fonts>
  <fills count="9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58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2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20"/>
      </patternFill>
    </fill>
    <fill>
      <patternFill patternType="solid">
        <fgColor indexed="60"/>
      </patternFill>
    </fill>
    <fill>
      <patternFill patternType="solid">
        <fgColor indexed="55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30">
    <xf numFmtId="0" fontId="0" fillId="0" borderId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5" borderId="0" applyNumberFormat="0" applyBorder="0" applyAlignment="0" applyProtection="0"/>
    <xf numFmtId="0" fontId="31" fillId="2" borderId="0" applyNumberFormat="0" applyBorder="0" applyAlignment="0" applyProtection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11" borderId="0" applyNumberFormat="0" applyBorder="0" applyAlignment="0" applyProtection="0"/>
    <xf numFmtId="0" fontId="42" fillId="12" borderId="0" applyNumberFormat="0" applyBorder="0" applyAlignment="0" applyProtection="0"/>
    <xf numFmtId="0" fontId="42" fillId="4" borderId="0" applyNumberFormat="0" applyBorder="0" applyAlignment="0" applyProtection="0"/>
    <xf numFmtId="0" fontId="42" fillId="2" borderId="0" applyNumberFormat="0" applyBorder="0" applyAlignment="0" applyProtection="0"/>
    <xf numFmtId="0" fontId="31" fillId="13" borderId="0" applyNumberFormat="0" applyBorder="0" applyAlignment="0" applyProtection="0"/>
    <xf numFmtId="0" fontId="31" fillId="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" borderId="0" applyNumberFormat="0" applyBorder="0" applyAlignment="0" applyProtection="0"/>
    <xf numFmtId="0" fontId="42" fillId="16" borderId="0" applyNumberFormat="0" applyBorder="0" applyAlignment="0" applyProtection="0"/>
    <xf numFmtId="0" fontId="42" fillId="14" borderId="0" applyNumberFormat="0" applyBorder="0" applyAlignment="0" applyProtection="0"/>
    <xf numFmtId="0" fontId="42" fillId="20" borderId="0" applyNumberFormat="0" applyBorder="0" applyAlignment="0" applyProtection="0"/>
    <xf numFmtId="0" fontId="42" fillId="12" borderId="0" applyNumberFormat="0" applyBorder="0" applyAlignment="0" applyProtection="0"/>
    <xf numFmtId="0" fontId="42" fillId="16" borderId="0" applyNumberFormat="0" applyBorder="0" applyAlignment="0" applyProtection="0"/>
    <xf numFmtId="0" fontId="42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6" borderId="0" applyNumberFormat="0" applyBorder="0" applyAlignment="0" applyProtection="0"/>
    <xf numFmtId="0" fontId="40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24" borderId="0" applyNumberFormat="0" applyBorder="0" applyAlignment="0" applyProtection="0"/>
    <xf numFmtId="0" fontId="40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14" borderId="0" applyNumberFormat="0" applyBorder="0" applyAlignment="0" applyProtection="0"/>
    <xf numFmtId="0" fontId="41" fillId="2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7" borderId="0" applyNumberFormat="0" applyBorder="0" applyAlignment="0" applyProtection="0"/>
    <xf numFmtId="0" fontId="41" fillId="28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1" fillId="35" borderId="0" applyNumberFormat="0" applyBorder="0" applyAlignment="0" applyProtection="0"/>
    <xf numFmtId="0" fontId="41" fillId="36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1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41" borderId="0" applyNumberFormat="0" applyBorder="0" applyAlignment="0" applyProtection="0"/>
    <xf numFmtId="0" fontId="42" fillId="41" borderId="0" applyNumberFormat="0" applyBorder="0" applyAlignment="0" applyProtection="0"/>
    <xf numFmtId="0" fontId="41" fillId="34" borderId="0" applyNumberFormat="0" applyBorder="0" applyAlignment="0" applyProtection="0"/>
    <xf numFmtId="0" fontId="41" fillId="31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1" fillId="31" borderId="0" applyNumberFormat="0" applyBorder="0" applyAlignment="0" applyProtection="0"/>
    <xf numFmtId="0" fontId="41" fillId="44" borderId="0" applyNumberFormat="0" applyBorder="0" applyAlignment="0" applyProtection="0"/>
    <xf numFmtId="0" fontId="42" fillId="45" borderId="0" applyNumberFormat="0" applyBorder="0" applyAlignment="0" applyProtection="0"/>
    <xf numFmtId="0" fontId="42" fillId="45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23" borderId="0" applyNumberFormat="0" applyBorder="0" applyAlignment="0" applyProtection="0"/>
    <xf numFmtId="0" fontId="41" fillId="28" borderId="0" applyNumberFormat="0" applyBorder="0" applyAlignment="0" applyProtection="0"/>
    <xf numFmtId="0" fontId="41" fillId="48" borderId="0" applyNumberFormat="0" applyBorder="0" applyAlignment="0" applyProtection="0"/>
    <xf numFmtId="0" fontId="41" fillId="32" borderId="0" applyNumberFormat="0" applyBorder="0" applyAlignment="0" applyProtection="0"/>
    <xf numFmtId="0" fontId="41" fillId="17" borderId="0" applyNumberFormat="0" applyBorder="0" applyAlignment="0" applyProtection="0"/>
    <xf numFmtId="0" fontId="41" fillId="36" borderId="0" applyNumberFormat="0" applyBorder="0" applyAlignment="0" applyProtection="0"/>
    <xf numFmtId="0" fontId="41" fillId="26" borderId="0" applyNumberFormat="0" applyBorder="0" applyAlignment="0" applyProtection="0"/>
    <xf numFmtId="0" fontId="41" fillId="40" borderId="0" applyNumberFormat="0" applyBorder="0" applyAlignment="0" applyProtection="0"/>
    <xf numFmtId="0" fontId="41" fillId="22" borderId="0" applyNumberFormat="0" applyBorder="0" applyAlignment="0" applyProtection="0"/>
    <xf numFmtId="0" fontId="41" fillId="31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53" fillId="13" borderId="1" applyNumberFormat="0" applyAlignment="0" applyProtection="0"/>
    <xf numFmtId="0" fontId="53" fillId="50" borderId="1" applyNumberFormat="0" applyAlignment="0" applyProtection="0"/>
    <xf numFmtId="0" fontId="43" fillId="45" borderId="0" applyNumberFormat="0" applyBorder="0" applyAlignment="0" applyProtection="0"/>
    <xf numFmtId="0" fontId="56" fillId="13" borderId="2" applyNumberFormat="0" applyAlignment="0" applyProtection="0"/>
    <xf numFmtId="0" fontId="44" fillId="50" borderId="3" applyNumberFormat="0" applyAlignment="0" applyProtection="0"/>
    <xf numFmtId="0" fontId="44" fillId="50" borderId="3" applyNumberFormat="0" applyAlignment="0" applyProtection="0"/>
    <xf numFmtId="0" fontId="45" fillId="40" borderId="4" applyNumberFormat="0" applyAlignment="0" applyProtection="0"/>
    <xf numFmtId="0" fontId="57" fillId="2" borderId="2" applyNumberFormat="0" applyAlignment="0" applyProtection="0"/>
    <xf numFmtId="0" fontId="51" fillId="46" borderId="3" applyNumberFormat="0" applyAlignment="0" applyProtection="0"/>
    <xf numFmtId="0" fontId="46" fillId="51" borderId="0" applyNumberFormat="0" applyBorder="0" applyAlignment="0" applyProtection="0"/>
    <xf numFmtId="0" fontId="46" fillId="52" borderId="0" applyNumberFormat="0" applyBorder="0" applyAlignment="0" applyProtection="0"/>
    <xf numFmtId="0" fontId="46" fillId="53" borderId="0" applyNumberFormat="0" applyBorder="0" applyAlignment="0" applyProtection="0"/>
    <xf numFmtId="0" fontId="46" fillId="0" borderId="5" applyNumberFormat="0" applyFill="0" applyAlignment="0" applyProtection="0"/>
    <xf numFmtId="0" fontId="46" fillId="0" borderId="6" applyNumberFormat="0" applyFill="0" applyAlignment="0" applyProtection="0"/>
    <xf numFmtId="0" fontId="58" fillId="0" borderId="0" applyNumberFormat="0" applyFill="0" applyBorder="0" applyAlignment="0" applyProtection="0"/>
    <xf numFmtId="169" fontId="21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2" fillId="38" borderId="0" applyNumberFormat="0" applyBorder="0" applyAlignment="0" applyProtection="0"/>
    <xf numFmtId="0" fontId="52" fillId="11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8" fillId="0" borderId="7" applyNumberFormat="0" applyFill="0" applyAlignment="0" applyProtection="0"/>
    <xf numFmtId="0" fontId="49" fillId="0" borderId="8" applyNumberFormat="0" applyFill="0" applyAlignment="0" applyProtection="0"/>
    <xf numFmtId="0" fontId="50" fillId="0" borderId="9" applyNumberFormat="0" applyFill="0" applyAlignment="0" applyProtection="0"/>
    <xf numFmtId="0" fontId="50" fillId="0" borderId="0" applyNumberFormat="0" applyFill="0" applyBorder="0" applyAlignment="0" applyProtection="0"/>
    <xf numFmtId="0" fontId="51" fillId="46" borderId="3" applyNumberForma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2" fillId="0" borderId="10" applyNumberFormat="0" applyFill="0" applyAlignment="0" applyProtection="0"/>
    <xf numFmtId="0" fontId="52" fillId="46" borderId="0" applyNumberFormat="0" applyBorder="0" applyAlignment="0" applyProtection="0"/>
    <xf numFmtId="0" fontId="52" fillId="46" borderId="0" applyNumberFormat="0" applyBorder="0" applyAlignment="0" applyProtection="0"/>
    <xf numFmtId="0" fontId="52" fillId="46" borderId="0" applyNumberFormat="0" applyBorder="0" applyAlignment="0" applyProtection="0"/>
    <xf numFmtId="0" fontId="52" fillId="46" borderId="0" applyNumberFormat="0" applyBorder="0" applyAlignment="0" applyProtection="0"/>
    <xf numFmtId="0" fontId="52" fillId="46" borderId="0" applyNumberFormat="0" applyBorder="0" applyAlignment="0" applyProtection="0"/>
    <xf numFmtId="0" fontId="52" fillId="46" borderId="0" applyNumberFormat="0" applyBorder="0" applyAlignment="0" applyProtection="0"/>
    <xf numFmtId="0" fontId="52" fillId="46" borderId="0" applyNumberFormat="0" applyBorder="0" applyAlignment="0" applyProtection="0"/>
    <xf numFmtId="0" fontId="52" fillId="46" borderId="0" applyNumberFormat="0" applyBorder="0" applyAlignment="0" applyProtection="0"/>
    <xf numFmtId="0" fontId="52" fillId="46" borderId="0" applyNumberFormat="0" applyBorder="0" applyAlignment="0" applyProtection="0"/>
    <xf numFmtId="0" fontId="52" fillId="46" borderId="0" applyNumberFormat="0" applyBorder="0" applyAlignment="0" applyProtection="0"/>
    <xf numFmtId="0" fontId="26" fillId="45" borderId="3" applyNumberFormat="0" applyFont="0" applyAlignment="0" applyProtection="0"/>
    <xf numFmtId="0" fontId="21" fillId="3" borderId="11" applyNumberFormat="0" applyFont="0" applyAlignment="0" applyProtection="0"/>
    <xf numFmtId="0" fontId="23" fillId="45" borderId="3" applyNumberFormat="0" applyFont="0" applyAlignment="0" applyProtection="0"/>
    <xf numFmtId="0" fontId="53" fillId="50" borderId="1" applyNumberFormat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" fontId="31" fillId="54" borderId="1" applyNumberFormat="0" applyProtection="0">
      <alignment vertical="center"/>
    </xf>
    <xf numFmtId="4" fontId="23" fillId="15" borderId="3" applyNumberFormat="0" applyProtection="0">
      <alignment vertical="center"/>
    </xf>
    <xf numFmtId="4" fontId="23" fillId="15" borderId="3" applyNumberFormat="0" applyProtection="0">
      <alignment vertical="center"/>
    </xf>
    <xf numFmtId="4" fontId="23" fillId="15" borderId="3" applyNumberFormat="0" applyProtection="0">
      <alignment vertical="center"/>
    </xf>
    <xf numFmtId="4" fontId="23" fillId="15" borderId="3" applyNumberFormat="0" applyProtection="0">
      <alignment vertical="center"/>
    </xf>
    <xf numFmtId="4" fontId="23" fillId="15" borderId="3" applyNumberFormat="0" applyProtection="0">
      <alignment vertical="center"/>
    </xf>
    <xf numFmtId="4" fontId="23" fillId="15" borderId="3" applyNumberFormat="0" applyProtection="0">
      <alignment vertical="center"/>
    </xf>
    <xf numFmtId="4" fontId="23" fillId="15" borderId="3" applyNumberFormat="0" applyProtection="0">
      <alignment vertical="center"/>
    </xf>
    <xf numFmtId="4" fontId="23" fillId="15" borderId="3" applyNumberFormat="0" applyProtection="0">
      <alignment vertical="center"/>
    </xf>
    <xf numFmtId="4" fontId="23" fillId="15" borderId="3" applyNumberFormat="0" applyProtection="0">
      <alignment vertical="center"/>
    </xf>
    <xf numFmtId="4" fontId="32" fillId="54" borderId="1" applyNumberFormat="0" applyProtection="0">
      <alignment vertical="center"/>
    </xf>
    <xf numFmtId="4" fontId="31" fillId="54" borderId="1" applyNumberFormat="0" applyProtection="0">
      <alignment horizontal="left" vertical="center" indent="1"/>
    </xf>
    <xf numFmtId="4" fontId="23" fillId="54" borderId="3" applyNumberFormat="0" applyProtection="0">
      <alignment horizontal="left" vertical="center" indent="1"/>
    </xf>
    <xf numFmtId="4" fontId="23" fillId="54" borderId="3" applyNumberFormat="0" applyProtection="0">
      <alignment horizontal="left" vertical="center" indent="1"/>
    </xf>
    <xf numFmtId="4" fontId="23" fillId="54" borderId="3" applyNumberFormat="0" applyProtection="0">
      <alignment horizontal="left" vertical="center" indent="1"/>
    </xf>
    <xf numFmtId="4" fontId="23" fillId="54" borderId="3" applyNumberFormat="0" applyProtection="0">
      <alignment horizontal="left" vertical="center" indent="1"/>
    </xf>
    <xf numFmtId="4" fontId="23" fillId="54" borderId="3" applyNumberFormat="0" applyProtection="0">
      <alignment horizontal="left" vertical="center" indent="1"/>
    </xf>
    <xf numFmtId="4" fontId="23" fillId="54" borderId="3" applyNumberFormat="0" applyProtection="0">
      <alignment horizontal="left" vertical="center" indent="1"/>
    </xf>
    <xf numFmtId="4" fontId="23" fillId="54" borderId="3" applyNumberFormat="0" applyProtection="0">
      <alignment horizontal="left" vertical="center" indent="1"/>
    </xf>
    <xf numFmtId="4" fontId="23" fillId="54" borderId="3" applyNumberFormat="0" applyProtection="0">
      <alignment horizontal="left" vertical="center" indent="1"/>
    </xf>
    <xf numFmtId="4" fontId="23" fillId="54" borderId="3" applyNumberFormat="0" applyProtection="0">
      <alignment horizontal="left" vertical="center" indent="1"/>
    </xf>
    <xf numFmtId="4" fontId="31" fillId="54" borderId="1" applyNumberFormat="0" applyProtection="0">
      <alignment horizontal="left" vertical="center" indent="1"/>
    </xf>
    <xf numFmtId="0" fontId="21" fillId="55" borderId="1" applyNumberFormat="0" applyProtection="0">
      <alignment horizontal="left" vertical="center" indent="1"/>
    </xf>
    <xf numFmtId="4" fontId="23" fillId="22" borderId="3" applyNumberFormat="0" applyProtection="0">
      <alignment horizontal="left" vertical="center" indent="1"/>
    </xf>
    <xf numFmtId="4" fontId="23" fillId="22" borderId="3" applyNumberFormat="0" applyProtection="0">
      <alignment horizontal="left" vertical="center" indent="1"/>
    </xf>
    <xf numFmtId="4" fontId="23" fillId="22" borderId="3" applyNumberFormat="0" applyProtection="0">
      <alignment horizontal="left" vertical="center" indent="1"/>
    </xf>
    <xf numFmtId="4" fontId="23" fillId="22" borderId="3" applyNumberFormat="0" applyProtection="0">
      <alignment horizontal="left" vertical="center" indent="1"/>
    </xf>
    <xf numFmtId="4" fontId="23" fillId="22" borderId="3" applyNumberFormat="0" applyProtection="0">
      <alignment horizontal="left" vertical="center" indent="1"/>
    </xf>
    <xf numFmtId="4" fontId="23" fillId="22" borderId="3" applyNumberFormat="0" applyProtection="0">
      <alignment horizontal="left" vertical="center" indent="1"/>
    </xf>
    <xf numFmtId="4" fontId="23" fillId="22" borderId="3" applyNumberFormat="0" applyProtection="0">
      <alignment horizontal="left" vertical="center" indent="1"/>
    </xf>
    <xf numFmtId="4" fontId="23" fillId="22" borderId="3" applyNumberFormat="0" applyProtection="0">
      <alignment horizontal="left" vertical="center" indent="1"/>
    </xf>
    <xf numFmtId="4" fontId="23" fillId="22" borderId="3" applyNumberFormat="0" applyProtection="0">
      <alignment horizontal="left" vertical="center" indent="1"/>
    </xf>
    <xf numFmtId="4" fontId="31" fillId="56" borderId="1" applyNumberFormat="0" applyProtection="0">
      <alignment horizontal="right" vertical="center"/>
    </xf>
    <xf numFmtId="4" fontId="23" fillId="10" borderId="3" applyNumberFormat="0" applyProtection="0">
      <alignment horizontal="right" vertical="center"/>
    </xf>
    <xf numFmtId="4" fontId="23" fillId="10" borderId="3" applyNumberFormat="0" applyProtection="0">
      <alignment horizontal="right" vertical="center"/>
    </xf>
    <xf numFmtId="4" fontId="23" fillId="10" borderId="3" applyNumberFormat="0" applyProtection="0">
      <alignment horizontal="right" vertical="center"/>
    </xf>
    <xf numFmtId="4" fontId="23" fillId="10" borderId="3" applyNumberFormat="0" applyProtection="0">
      <alignment horizontal="right" vertical="center"/>
    </xf>
    <xf numFmtId="4" fontId="23" fillId="10" borderId="3" applyNumberFormat="0" applyProtection="0">
      <alignment horizontal="right" vertical="center"/>
    </xf>
    <xf numFmtId="4" fontId="23" fillId="10" borderId="3" applyNumberFormat="0" applyProtection="0">
      <alignment horizontal="right" vertical="center"/>
    </xf>
    <xf numFmtId="4" fontId="23" fillId="10" borderId="3" applyNumberFormat="0" applyProtection="0">
      <alignment horizontal="right" vertical="center"/>
    </xf>
    <xf numFmtId="4" fontId="23" fillId="10" borderId="3" applyNumberFormat="0" applyProtection="0">
      <alignment horizontal="right" vertical="center"/>
    </xf>
    <xf numFmtId="4" fontId="23" fillId="10" borderId="3" applyNumberFormat="0" applyProtection="0">
      <alignment horizontal="right" vertical="center"/>
    </xf>
    <xf numFmtId="4" fontId="31" fillId="57" borderId="1" applyNumberFormat="0" applyProtection="0">
      <alignment horizontal="right" vertical="center"/>
    </xf>
    <xf numFmtId="4" fontId="23" fillId="58" borderId="3" applyNumberFormat="0" applyProtection="0">
      <alignment horizontal="right" vertical="center"/>
    </xf>
    <xf numFmtId="4" fontId="23" fillId="58" borderId="3" applyNumberFormat="0" applyProtection="0">
      <alignment horizontal="right" vertical="center"/>
    </xf>
    <xf numFmtId="4" fontId="23" fillId="58" borderId="3" applyNumberFormat="0" applyProtection="0">
      <alignment horizontal="right" vertical="center"/>
    </xf>
    <xf numFmtId="4" fontId="23" fillId="58" borderId="3" applyNumberFormat="0" applyProtection="0">
      <alignment horizontal="right" vertical="center"/>
    </xf>
    <xf numFmtId="4" fontId="23" fillId="58" borderId="3" applyNumberFormat="0" applyProtection="0">
      <alignment horizontal="right" vertical="center"/>
    </xf>
    <xf numFmtId="4" fontId="23" fillId="58" borderId="3" applyNumberFormat="0" applyProtection="0">
      <alignment horizontal="right" vertical="center"/>
    </xf>
    <xf numFmtId="4" fontId="23" fillId="58" borderId="3" applyNumberFormat="0" applyProtection="0">
      <alignment horizontal="right" vertical="center"/>
    </xf>
    <xf numFmtId="4" fontId="23" fillId="58" borderId="3" applyNumberFormat="0" applyProtection="0">
      <alignment horizontal="right" vertical="center"/>
    </xf>
    <xf numFmtId="4" fontId="23" fillId="58" borderId="3" applyNumberFormat="0" applyProtection="0">
      <alignment horizontal="right" vertical="center"/>
    </xf>
    <xf numFmtId="4" fontId="31" fillId="59" borderId="1" applyNumberFormat="0" applyProtection="0">
      <alignment horizontal="right" vertical="center"/>
    </xf>
    <xf numFmtId="4" fontId="23" fillId="48" borderId="12" applyNumberFormat="0" applyProtection="0">
      <alignment horizontal="right" vertical="center"/>
    </xf>
    <xf numFmtId="4" fontId="23" fillId="48" borderId="12" applyNumberFormat="0" applyProtection="0">
      <alignment horizontal="right" vertical="center"/>
    </xf>
    <xf numFmtId="4" fontId="23" fillId="48" borderId="12" applyNumberFormat="0" applyProtection="0">
      <alignment horizontal="right" vertical="center"/>
    </xf>
    <xf numFmtId="4" fontId="23" fillId="48" borderId="12" applyNumberFormat="0" applyProtection="0">
      <alignment horizontal="right" vertical="center"/>
    </xf>
    <xf numFmtId="4" fontId="23" fillId="48" borderId="12" applyNumberFormat="0" applyProtection="0">
      <alignment horizontal="right" vertical="center"/>
    </xf>
    <xf numFmtId="4" fontId="23" fillId="48" borderId="12" applyNumberFormat="0" applyProtection="0">
      <alignment horizontal="right" vertical="center"/>
    </xf>
    <xf numFmtId="4" fontId="23" fillId="48" borderId="12" applyNumberFormat="0" applyProtection="0">
      <alignment horizontal="right" vertical="center"/>
    </xf>
    <xf numFmtId="4" fontId="23" fillId="48" borderId="12" applyNumberFormat="0" applyProtection="0">
      <alignment horizontal="right" vertical="center"/>
    </xf>
    <xf numFmtId="4" fontId="23" fillId="48" borderId="12" applyNumberFormat="0" applyProtection="0">
      <alignment horizontal="right" vertical="center"/>
    </xf>
    <xf numFmtId="4" fontId="31" fillId="60" borderId="1" applyNumberFormat="0" applyProtection="0">
      <alignment horizontal="right" vertical="center"/>
    </xf>
    <xf numFmtId="4" fontId="23" fillId="21" borderId="3" applyNumberFormat="0" applyProtection="0">
      <alignment horizontal="right" vertical="center"/>
    </xf>
    <xf numFmtId="4" fontId="23" fillId="21" borderId="3" applyNumberFormat="0" applyProtection="0">
      <alignment horizontal="right" vertical="center"/>
    </xf>
    <xf numFmtId="4" fontId="23" fillId="21" borderId="3" applyNumberFormat="0" applyProtection="0">
      <alignment horizontal="right" vertical="center"/>
    </xf>
    <xf numFmtId="4" fontId="23" fillId="21" borderId="3" applyNumberFormat="0" applyProtection="0">
      <alignment horizontal="right" vertical="center"/>
    </xf>
    <xf numFmtId="4" fontId="23" fillId="21" borderId="3" applyNumberFormat="0" applyProtection="0">
      <alignment horizontal="right" vertical="center"/>
    </xf>
    <xf numFmtId="4" fontId="23" fillId="21" borderId="3" applyNumberFormat="0" applyProtection="0">
      <alignment horizontal="right" vertical="center"/>
    </xf>
    <xf numFmtId="4" fontId="23" fillId="21" borderId="3" applyNumberFormat="0" applyProtection="0">
      <alignment horizontal="right" vertical="center"/>
    </xf>
    <xf numFmtId="4" fontId="23" fillId="21" borderId="3" applyNumberFormat="0" applyProtection="0">
      <alignment horizontal="right" vertical="center"/>
    </xf>
    <xf numFmtId="4" fontId="23" fillId="21" borderId="3" applyNumberFormat="0" applyProtection="0">
      <alignment horizontal="right" vertical="center"/>
    </xf>
    <xf numFmtId="4" fontId="31" fillId="61" borderId="1" applyNumberFormat="0" applyProtection="0">
      <alignment horizontal="right" vertical="center"/>
    </xf>
    <xf numFmtId="4" fontId="23" fillId="27" borderId="3" applyNumberFormat="0" applyProtection="0">
      <alignment horizontal="right" vertical="center"/>
    </xf>
    <xf numFmtId="4" fontId="23" fillId="27" borderId="3" applyNumberFormat="0" applyProtection="0">
      <alignment horizontal="right" vertical="center"/>
    </xf>
    <xf numFmtId="4" fontId="23" fillId="27" borderId="3" applyNumberFormat="0" applyProtection="0">
      <alignment horizontal="right" vertical="center"/>
    </xf>
    <xf numFmtId="4" fontId="23" fillId="27" borderId="3" applyNumberFormat="0" applyProtection="0">
      <alignment horizontal="right" vertical="center"/>
    </xf>
    <xf numFmtId="4" fontId="23" fillId="27" borderId="3" applyNumberFormat="0" applyProtection="0">
      <alignment horizontal="right" vertical="center"/>
    </xf>
    <xf numFmtId="4" fontId="23" fillId="27" borderId="3" applyNumberFormat="0" applyProtection="0">
      <alignment horizontal="right" vertical="center"/>
    </xf>
    <xf numFmtId="4" fontId="23" fillId="27" borderId="3" applyNumberFormat="0" applyProtection="0">
      <alignment horizontal="right" vertical="center"/>
    </xf>
    <xf numFmtId="4" fontId="23" fillId="27" borderId="3" applyNumberFormat="0" applyProtection="0">
      <alignment horizontal="right" vertical="center"/>
    </xf>
    <xf numFmtId="4" fontId="23" fillId="27" borderId="3" applyNumberFormat="0" applyProtection="0">
      <alignment horizontal="right" vertical="center"/>
    </xf>
    <xf numFmtId="4" fontId="31" fillId="62" borderId="1" applyNumberFormat="0" applyProtection="0">
      <alignment horizontal="right" vertical="center"/>
    </xf>
    <xf numFmtId="4" fontId="23" fillId="49" borderId="3" applyNumberFormat="0" applyProtection="0">
      <alignment horizontal="right" vertical="center"/>
    </xf>
    <xf numFmtId="4" fontId="23" fillId="49" borderId="3" applyNumberFormat="0" applyProtection="0">
      <alignment horizontal="right" vertical="center"/>
    </xf>
    <xf numFmtId="4" fontId="23" fillId="49" borderId="3" applyNumberFormat="0" applyProtection="0">
      <alignment horizontal="right" vertical="center"/>
    </xf>
    <xf numFmtId="4" fontId="23" fillId="49" borderId="3" applyNumberFormat="0" applyProtection="0">
      <alignment horizontal="right" vertical="center"/>
    </xf>
    <xf numFmtId="4" fontId="23" fillId="49" borderId="3" applyNumberFormat="0" applyProtection="0">
      <alignment horizontal="right" vertical="center"/>
    </xf>
    <xf numFmtId="4" fontId="23" fillId="49" borderId="3" applyNumberFormat="0" applyProtection="0">
      <alignment horizontal="right" vertical="center"/>
    </xf>
    <xf numFmtId="4" fontId="23" fillId="49" borderId="3" applyNumberFormat="0" applyProtection="0">
      <alignment horizontal="right" vertical="center"/>
    </xf>
    <xf numFmtId="4" fontId="23" fillId="49" borderId="3" applyNumberFormat="0" applyProtection="0">
      <alignment horizontal="right" vertical="center"/>
    </xf>
    <xf numFmtId="4" fontId="23" fillId="49" borderId="3" applyNumberFormat="0" applyProtection="0">
      <alignment horizontal="right" vertical="center"/>
    </xf>
    <xf numFmtId="4" fontId="31" fillId="63" borderId="1" applyNumberFormat="0" applyProtection="0">
      <alignment horizontal="right" vertical="center"/>
    </xf>
    <xf numFmtId="4" fontId="23" fillId="17" borderId="3" applyNumberFormat="0" applyProtection="0">
      <alignment horizontal="right" vertical="center"/>
    </xf>
    <xf numFmtId="4" fontId="23" fillId="17" borderId="3" applyNumberFormat="0" applyProtection="0">
      <alignment horizontal="right" vertical="center"/>
    </xf>
    <xf numFmtId="4" fontId="23" fillId="17" borderId="3" applyNumberFormat="0" applyProtection="0">
      <alignment horizontal="right" vertical="center"/>
    </xf>
    <xf numFmtId="4" fontId="23" fillId="17" borderId="3" applyNumberFormat="0" applyProtection="0">
      <alignment horizontal="right" vertical="center"/>
    </xf>
    <xf numFmtId="4" fontId="23" fillId="17" borderId="3" applyNumberFormat="0" applyProtection="0">
      <alignment horizontal="right" vertical="center"/>
    </xf>
    <xf numFmtId="4" fontId="23" fillId="17" borderId="3" applyNumberFormat="0" applyProtection="0">
      <alignment horizontal="right" vertical="center"/>
    </xf>
    <xf numFmtId="4" fontId="23" fillId="17" borderId="3" applyNumberFormat="0" applyProtection="0">
      <alignment horizontal="right" vertical="center"/>
    </xf>
    <xf numFmtId="4" fontId="23" fillId="17" borderId="3" applyNumberFormat="0" applyProtection="0">
      <alignment horizontal="right" vertical="center"/>
    </xf>
    <xf numFmtId="4" fontId="23" fillId="17" borderId="3" applyNumberFormat="0" applyProtection="0">
      <alignment horizontal="right" vertical="center"/>
    </xf>
    <xf numFmtId="4" fontId="31" fillId="64" borderId="1" applyNumberFormat="0" applyProtection="0">
      <alignment horizontal="right" vertical="center"/>
    </xf>
    <xf numFmtId="4" fontId="23" fillId="7" borderId="3" applyNumberFormat="0" applyProtection="0">
      <alignment horizontal="right" vertical="center"/>
    </xf>
    <xf numFmtId="4" fontId="23" fillId="7" borderId="3" applyNumberFormat="0" applyProtection="0">
      <alignment horizontal="right" vertical="center"/>
    </xf>
    <xf numFmtId="4" fontId="23" fillId="7" borderId="3" applyNumberFormat="0" applyProtection="0">
      <alignment horizontal="right" vertical="center"/>
    </xf>
    <xf numFmtId="4" fontId="23" fillId="7" borderId="3" applyNumberFormat="0" applyProtection="0">
      <alignment horizontal="right" vertical="center"/>
    </xf>
    <xf numFmtId="4" fontId="23" fillId="7" borderId="3" applyNumberFormat="0" applyProtection="0">
      <alignment horizontal="right" vertical="center"/>
    </xf>
    <xf numFmtId="4" fontId="23" fillId="7" borderId="3" applyNumberFormat="0" applyProtection="0">
      <alignment horizontal="right" vertical="center"/>
    </xf>
    <xf numFmtId="4" fontId="23" fillId="7" borderId="3" applyNumberFormat="0" applyProtection="0">
      <alignment horizontal="right" vertical="center"/>
    </xf>
    <xf numFmtId="4" fontId="23" fillId="7" borderId="3" applyNumberFormat="0" applyProtection="0">
      <alignment horizontal="right" vertical="center"/>
    </xf>
    <xf numFmtId="4" fontId="23" fillId="7" borderId="3" applyNumberFormat="0" applyProtection="0">
      <alignment horizontal="right" vertical="center"/>
    </xf>
    <xf numFmtId="4" fontId="31" fillId="65" borderId="1" applyNumberFormat="0" applyProtection="0">
      <alignment horizontal="right" vertical="center"/>
    </xf>
    <xf numFmtId="4" fontId="23" fillId="20" borderId="3" applyNumberFormat="0" applyProtection="0">
      <alignment horizontal="right" vertical="center"/>
    </xf>
    <xf numFmtId="4" fontId="23" fillId="20" borderId="3" applyNumberFormat="0" applyProtection="0">
      <alignment horizontal="right" vertical="center"/>
    </xf>
    <xf numFmtId="4" fontId="23" fillId="20" borderId="3" applyNumberFormat="0" applyProtection="0">
      <alignment horizontal="right" vertical="center"/>
    </xf>
    <xf numFmtId="4" fontId="23" fillId="20" borderId="3" applyNumberFormat="0" applyProtection="0">
      <alignment horizontal="right" vertical="center"/>
    </xf>
    <xf numFmtId="4" fontId="23" fillId="20" borderId="3" applyNumberFormat="0" applyProtection="0">
      <alignment horizontal="right" vertical="center"/>
    </xf>
    <xf numFmtId="4" fontId="23" fillId="20" borderId="3" applyNumberFormat="0" applyProtection="0">
      <alignment horizontal="right" vertical="center"/>
    </xf>
    <xf numFmtId="4" fontId="23" fillId="20" borderId="3" applyNumberFormat="0" applyProtection="0">
      <alignment horizontal="right" vertical="center"/>
    </xf>
    <xf numFmtId="4" fontId="23" fillId="20" borderId="3" applyNumberFormat="0" applyProtection="0">
      <alignment horizontal="right" vertical="center"/>
    </xf>
    <xf numFmtId="4" fontId="23" fillId="20" borderId="3" applyNumberFormat="0" applyProtection="0">
      <alignment horizontal="right" vertical="center"/>
    </xf>
    <xf numFmtId="4" fontId="33" fillId="66" borderId="1" applyNumberFormat="0" applyProtection="0">
      <alignment horizontal="left" vertical="center" indent="1"/>
    </xf>
    <xf numFmtId="4" fontId="23" fillId="67" borderId="12" applyNumberFormat="0" applyProtection="0">
      <alignment horizontal="left" vertical="center" indent="1"/>
    </xf>
    <xf numFmtId="4" fontId="23" fillId="67" borderId="12" applyNumberFormat="0" applyProtection="0">
      <alignment horizontal="left" vertical="center" indent="1"/>
    </xf>
    <xf numFmtId="4" fontId="23" fillId="67" borderId="12" applyNumberFormat="0" applyProtection="0">
      <alignment horizontal="left" vertical="center" indent="1"/>
    </xf>
    <xf numFmtId="4" fontId="23" fillId="67" borderId="12" applyNumberFormat="0" applyProtection="0">
      <alignment horizontal="left" vertical="center" indent="1"/>
    </xf>
    <xf numFmtId="4" fontId="23" fillId="67" borderId="12" applyNumberFormat="0" applyProtection="0">
      <alignment horizontal="left" vertical="center" indent="1"/>
    </xf>
    <xf numFmtId="4" fontId="23" fillId="67" borderId="12" applyNumberFormat="0" applyProtection="0">
      <alignment horizontal="left" vertical="center" indent="1"/>
    </xf>
    <xf numFmtId="4" fontId="23" fillId="67" borderId="12" applyNumberFormat="0" applyProtection="0">
      <alignment horizontal="left" vertical="center" indent="1"/>
    </xf>
    <xf numFmtId="4" fontId="23" fillId="67" borderId="12" applyNumberFormat="0" applyProtection="0">
      <alignment horizontal="left" vertical="center" indent="1"/>
    </xf>
    <xf numFmtId="4" fontId="23" fillId="67" borderId="12" applyNumberFormat="0" applyProtection="0">
      <alignment horizontal="left" vertical="center" indent="1"/>
    </xf>
    <xf numFmtId="4" fontId="31" fillId="68" borderId="13" applyNumberFormat="0" applyProtection="0">
      <alignment horizontal="left" vertical="center" indent="1"/>
    </xf>
    <xf numFmtId="4" fontId="34" fillId="69" borderId="0" applyNumberFormat="0" applyProtection="0">
      <alignment horizontal="left" vertical="center" indent="1"/>
    </xf>
    <xf numFmtId="0" fontId="21" fillId="55" borderId="1" applyNumberFormat="0" applyProtection="0">
      <alignment horizontal="left" vertical="center" indent="1"/>
    </xf>
    <xf numFmtId="4" fontId="23" fillId="6" borderId="3" applyNumberFormat="0" applyProtection="0">
      <alignment horizontal="right" vertical="center"/>
    </xf>
    <xf numFmtId="4" fontId="23" fillId="6" borderId="3" applyNumberFormat="0" applyProtection="0">
      <alignment horizontal="right" vertical="center"/>
    </xf>
    <xf numFmtId="4" fontId="23" fillId="6" borderId="3" applyNumberFormat="0" applyProtection="0">
      <alignment horizontal="right" vertical="center"/>
    </xf>
    <xf numFmtId="4" fontId="23" fillId="6" borderId="3" applyNumberFormat="0" applyProtection="0">
      <alignment horizontal="right" vertical="center"/>
    </xf>
    <xf numFmtId="4" fontId="23" fillId="6" borderId="3" applyNumberFormat="0" applyProtection="0">
      <alignment horizontal="right" vertical="center"/>
    </xf>
    <xf numFmtId="4" fontId="23" fillId="6" borderId="3" applyNumberFormat="0" applyProtection="0">
      <alignment horizontal="right" vertical="center"/>
    </xf>
    <xf numFmtId="4" fontId="23" fillId="6" borderId="3" applyNumberFormat="0" applyProtection="0">
      <alignment horizontal="right" vertical="center"/>
    </xf>
    <xf numFmtId="4" fontId="23" fillId="6" borderId="3" applyNumberFormat="0" applyProtection="0">
      <alignment horizontal="right" vertical="center"/>
    </xf>
    <xf numFmtId="4" fontId="23" fillId="6" borderId="3" applyNumberFormat="0" applyProtection="0">
      <alignment horizontal="right" vertical="center"/>
    </xf>
    <xf numFmtId="4" fontId="30" fillId="68" borderId="1" applyNumberFormat="0" applyProtection="0">
      <alignment horizontal="left" vertical="center" indent="1"/>
    </xf>
    <xf numFmtId="4" fontId="23" fillId="5" borderId="12" applyNumberFormat="0" applyProtection="0">
      <alignment horizontal="left" vertical="center" indent="1"/>
    </xf>
    <xf numFmtId="4" fontId="23" fillId="5" borderId="12" applyNumberFormat="0" applyProtection="0">
      <alignment horizontal="left" vertical="center" indent="1"/>
    </xf>
    <xf numFmtId="4" fontId="23" fillId="5" borderId="12" applyNumberFormat="0" applyProtection="0">
      <alignment horizontal="left" vertical="center" indent="1"/>
    </xf>
    <xf numFmtId="4" fontId="23" fillId="5" borderId="12" applyNumberFormat="0" applyProtection="0">
      <alignment horizontal="left" vertical="center" indent="1"/>
    </xf>
    <xf numFmtId="4" fontId="23" fillId="5" borderId="12" applyNumberFormat="0" applyProtection="0">
      <alignment horizontal="left" vertical="center" indent="1"/>
    </xf>
    <xf numFmtId="4" fontId="23" fillId="5" borderId="12" applyNumberFormat="0" applyProtection="0">
      <alignment horizontal="left" vertical="center" indent="1"/>
    </xf>
    <xf numFmtId="4" fontId="23" fillId="5" borderId="12" applyNumberFormat="0" applyProtection="0">
      <alignment horizontal="left" vertical="center" indent="1"/>
    </xf>
    <xf numFmtId="4" fontId="23" fillId="5" borderId="12" applyNumberFormat="0" applyProtection="0">
      <alignment horizontal="left" vertical="center" indent="1"/>
    </xf>
    <xf numFmtId="4" fontId="23" fillId="5" borderId="12" applyNumberFormat="0" applyProtection="0">
      <alignment horizontal="left" vertical="center" indent="1"/>
    </xf>
    <xf numFmtId="4" fontId="30" fillId="70" borderId="1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0" fontId="21" fillId="70" borderId="1" applyNumberFormat="0" applyProtection="0">
      <alignment horizontal="left" vertical="center" indent="1"/>
    </xf>
    <xf numFmtId="0" fontId="23" fillId="13" borderId="3" applyNumberFormat="0" applyProtection="0">
      <alignment horizontal="left" vertical="center" indent="1"/>
    </xf>
    <xf numFmtId="0" fontId="23" fillId="13" borderId="3" applyNumberFormat="0" applyProtection="0">
      <alignment horizontal="left" vertical="center" indent="1"/>
    </xf>
    <xf numFmtId="0" fontId="23" fillId="13" borderId="3" applyNumberFormat="0" applyProtection="0">
      <alignment horizontal="left" vertical="center" indent="1"/>
    </xf>
    <xf numFmtId="0" fontId="23" fillId="13" borderId="3" applyNumberFormat="0" applyProtection="0">
      <alignment horizontal="left" vertical="center" indent="1"/>
    </xf>
    <xf numFmtId="0" fontId="23" fillId="13" borderId="3" applyNumberFormat="0" applyProtection="0">
      <alignment horizontal="left" vertical="center" indent="1"/>
    </xf>
    <xf numFmtId="0" fontId="23" fillId="13" borderId="3" applyNumberFormat="0" applyProtection="0">
      <alignment horizontal="left" vertical="center" indent="1"/>
    </xf>
    <xf numFmtId="0" fontId="23" fillId="13" borderId="3" applyNumberFormat="0" applyProtection="0">
      <alignment horizontal="left" vertical="center" indent="1"/>
    </xf>
    <xf numFmtId="0" fontId="23" fillId="13" borderId="3" applyNumberFormat="0" applyProtection="0">
      <alignment horizontal="left" vertical="center" indent="1"/>
    </xf>
    <xf numFmtId="0" fontId="23" fillId="13" borderId="3" applyNumberFormat="0" applyProtection="0">
      <alignment horizontal="left" vertical="center" indent="1"/>
    </xf>
    <xf numFmtId="0" fontId="21" fillId="70" borderId="1" applyNumberFormat="0" applyProtection="0">
      <alignment horizontal="left" vertical="center" indent="1"/>
    </xf>
    <xf numFmtId="0" fontId="21" fillId="71" borderId="1" applyNumberFormat="0" applyProtection="0">
      <alignment horizontal="left" vertical="center" indent="1"/>
    </xf>
    <xf numFmtId="0" fontId="23" fillId="72" borderId="3" applyNumberFormat="0" applyProtection="0">
      <alignment horizontal="left" vertical="center" indent="1"/>
    </xf>
    <xf numFmtId="0" fontId="23" fillId="72" borderId="3" applyNumberFormat="0" applyProtection="0">
      <alignment horizontal="left" vertical="center" indent="1"/>
    </xf>
    <xf numFmtId="0" fontId="23" fillId="72" borderId="3" applyNumberFormat="0" applyProtection="0">
      <alignment horizontal="left" vertical="center" indent="1"/>
    </xf>
    <xf numFmtId="0" fontId="23" fillId="72" borderId="3" applyNumberFormat="0" applyProtection="0">
      <alignment horizontal="left" vertical="center" indent="1"/>
    </xf>
    <xf numFmtId="0" fontId="23" fillId="72" borderId="3" applyNumberFormat="0" applyProtection="0">
      <alignment horizontal="left" vertical="center" indent="1"/>
    </xf>
    <xf numFmtId="0" fontId="23" fillId="72" borderId="3" applyNumberFormat="0" applyProtection="0">
      <alignment horizontal="left" vertical="center" indent="1"/>
    </xf>
    <xf numFmtId="0" fontId="23" fillId="72" borderId="3" applyNumberFormat="0" applyProtection="0">
      <alignment horizontal="left" vertical="center" indent="1"/>
    </xf>
    <xf numFmtId="0" fontId="23" fillId="72" borderId="3" applyNumberFormat="0" applyProtection="0">
      <alignment horizontal="left" vertical="center" indent="1"/>
    </xf>
    <xf numFmtId="0" fontId="23" fillId="72" borderId="3" applyNumberFormat="0" applyProtection="0">
      <alignment horizontal="left" vertical="center" indent="1"/>
    </xf>
    <xf numFmtId="0" fontId="21" fillId="71" borderId="1" applyNumberFormat="0" applyProtection="0">
      <alignment horizontal="left" vertical="center" indent="1"/>
    </xf>
    <xf numFmtId="0" fontId="21" fillId="73" borderId="1" applyNumberFormat="0" applyProtection="0">
      <alignment horizontal="left" vertical="center" indent="1"/>
    </xf>
    <xf numFmtId="0" fontId="23" fillId="16" borderId="3" applyNumberFormat="0" applyProtection="0">
      <alignment horizontal="left" vertical="center" indent="1"/>
    </xf>
    <xf numFmtId="0" fontId="23" fillId="16" borderId="3" applyNumberFormat="0" applyProtection="0">
      <alignment horizontal="left" vertical="center" indent="1"/>
    </xf>
    <xf numFmtId="0" fontId="23" fillId="16" borderId="3" applyNumberFormat="0" applyProtection="0">
      <alignment horizontal="left" vertical="center" indent="1"/>
    </xf>
    <xf numFmtId="0" fontId="23" fillId="16" borderId="3" applyNumberFormat="0" applyProtection="0">
      <alignment horizontal="left" vertical="center" indent="1"/>
    </xf>
    <xf numFmtId="0" fontId="23" fillId="16" borderId="3" applyNumberFormat="0" applyProtection="0">
      <alignment horizontal="left" vertical="center" indent="1"/>
    </xf>
    <xf numFmtId="0" fontId="23" fillId="16" borderId="3" applyNumberFormat="0" applyProtection="0">
      <alignment horizontal="left" vertical="center" indent="1"/>
    </xf>
    <xf numFmtId="0" fontId="23" fillId="16" borderId="3" applyNumberFormat="0" applyProtection="0">
      <alignment horizontal="left" vertical="center" indent="1"/>
    </xf>
    <xf numFmtId="0" fontId="23" fillId="16" borderId="3" applyNumberFormat="0" applyProtection="0">
      <alignment horizontal="left" vertical="center" indent="1"/>
    </xf>
    <xf numFmtId="0" fontId="23" fillId="16" borderId="3" applyNumberFormat="0" applyProtection="0">
      <alignment horizontal="left" vertical="center" indent="1"/>
    </xf>
    <xf numFmtId="0" fontId="21" fillId="73" borderId="1" applyNumberFormat="0" applyProtection="0">
      <alignment horizontal="left" vertical="center" indent="1"/>
    </xf>
    <xf numFmtId="0" fontId="21" fillId="55" borderId="1" applyNumberFormat="0" applyProtection="0">
      <alignment horizontal="left" vertical="center" indent="1"/>
    </xf>
    <xf numFmtId="0" fontId="23" fillId="5" borderId="3" applyNumberFormat="0" applyProtection="0">
      <alignment horizontal="left" vertical="center" indent="1"/>
    </xf>
    <xf numFmtId="0" fontId="23" fillId="5" borderId="3" applyNumberFormat="0" applyProtection="0">
      <alignment horizontal="left" vertical="center" indent="1"/>
    </xf>
    <xf numFmtId="0" fontId="23" fillId="5" borderId="3" applyNumberFormat="0" applyProtection="0">
      <alignment horizontal="left" vertical="center" indent="1"/>
    </xf>
    <xf numFmtId="0" fontId="23" fillId="5" borderId="3" applyNumberFormat="0" applyProtection="0">
      <alignment horizontal="left" vertical="center" indent="1"/>
    </xf>
    <xf numFmtId="0" fontId="23" fillId="5" borderId="3" applyNumberFormat="0" applyProtection="0">
      <alignment horizontal="left" vertical="center" indent="1"/>
    </xf>
    <xf numFmtId="0" fontId="23" fillId="5" borderId="3" applyNumberFormat="0" applyProtection="0">
      <alignment horizontal="left" vertical="center" indent="1"/>
    </xf>
    <xf numFmtId="0" fontId="23" fillId="5" borderId="3" applyNumberFormat="0" applyProtection="0">
      <alignment horizontal="left" vertical="center" indent="1"/>
    </xf>
    <xf numFmtId="0" fontId="23" fillId="5" borderId="3" applyNumberFormat="0" applyProtection="0">
      <alignment horizontal="left" vertical="center" indent="1"/>
    </xf>
    <xf numFmtId="0" fontId="23" fillId="5" borderId="3" applyNumberFormat="0" applyProtection="0">
      <alignment horizontal="left" vertical="center" indent="1"/>
    </xf>
    <xf numFmtId="0" fontId="21" fillId="55" borderId="1" applyNumberFormat="0" applyProtection="0">
      <alignment horizontal="left" vertical="center" indent="1"/>
    </xf>
    <xf numFmtId="0" fontId="26" fillId="74" borderId="14" applyNumberFormat="0">
      <protection locked="0"/>
    </xf>
    <xf numFmtId="0" fontId="39" fillId="19" borderId="15" applyBorder="0"/>
    <xf numFmtId="4" fontId="31" fillId="75" borderId="1" applyNumberFormat="0" applyProtection="0">
      <alignment vertical="center"/>
    </xf>
    <xf numFmtId="4" fontId="32" fillId="75" borderId="1" applyNumberFormat="0" applyProtection="0">
      <alignment vertical="center"/>
    </xf>
    <xf numFmtId="4" fontId="31" fillId="75" borderId="1" applyNumberFormat="0" applyProtection="0">
      <alignment horizontal="left" vertical="center" indent="1"/>
    </xf>
    <xf numFmtId="4" fontId="31" fillId="75" borderId="1" applyNumberFormat="0" applyProtection="0">
      <alignment horizontal="left" vertical="center" indent="1"/>
    </xf>
    <xf numFmtId="4" fontId="31" fillId="68" borderId="1" applyNumberFormat="0" applyProtection="0">
      <alignment horizontal="right" vertical="center"/>
    </xf>
    <xf numFmtId="4" fontId="23" fillId="0" borderId="3" applyNumberFormat="0" applyProtection="0">
      <alignment horizontal="right" vertical="center"/>
    </xf>
    <xf numFmtId="4" fontId="23" fillId="0" borderId="3" applyNumberFormat="0" applyProtection="0">
      <alignment horizontal="right" vertical="center"/>
    </xf>
    <xf numFmtId="4" fontId="23" fillId="0" borderId="3" applyNumberFormat="0" applyProtection="0">
      <alignment horizontal="right" vertical="center"/>
    </xf>
    <xf numFmtId="4" fontId="23" fillId="0" borderId="3" applyNumberFormat="0" applyProtection="0">
      <alignment horizontal="right" vertical="center"/>
    </xf>
    <xf numFmtId="4" fontId="23" fillId="0" borderId="3" applyNumberFormat="0" applyProtection="0">
      <alignment horizontal="right" vertical="center"/>
    </xf>
    <xf numFmtId="4" fontId="23" fillId="0" borderId="3" applyNumberFormat="0" applyProtection="0">
      <alignment horizontal="right" vertical="center"/>
    </xf>
    <xf numFmtId="4" fontId="23" fillId="0" borderId="3" applyNumberFormat="0" applyProtection="0">
      <alignment horizontal="right" vertical="center"/>
    </xf>
    <xf numFmtId="4" fontId="23" fillId="0" borderId="3" applyNumberFormat="0" applyProtection="0">
      <alignment horizontal="right" vertical="center"/>
    </xf>
    <xf numFmtId="4" fontId="23" fillId="0" borderId="3" applyNumberFormat="0" applyProtection="0">
      <alignment horizontal="right" vertical="center"/>
    </xf>
    <xf numFmtId="4" fontId="32" fillId="68" borderId="1" applyNumberFormat="0" applyProtection="0">
      <alignment horizontal="right" vertical="center"/>
    </xf>
    <xf numFmtId="0" fontId="21" fillId="55" borderId="1" applyNumberFormat="0" applyProtection="0">
      <alignment horizontal="left" vertical="center" indent="1"/>
    </xf>
    <xf numFmtId="4" fontId="23" fillId="22" borderId="3" applyNumberFormat="0" applyProtection="0">
      <alignment horizontal="left" vertical="center" indent="1"/>
    </xf>
    <xf numFmtId="4" fontId="23" fillId="22" borderId="3" applyNumberFormat="0" applyProtection="0">
      <alignment horizontal="left" vertical="center" indent="1"/>
    </xf>
    <xf numFmtId="4" fontId="23" fillId="22" borderId="3" applyNumberFormat="0" applyProtection="0">
      <alignment horizontal="left" vertical="center" indent="1"/>
    </xf>
    <xf numFmtId="4" fontId="23" fillId="22" borderId="3" applyNumberFormat="0" applyProtection="0">
      <alignment horizontal="left" vertical="center" indent="1"/>
    </xf>
    <xf numFmtId="4" fontId="23" fillId="22" borderId="3" applyNumberFormat="0" applyProtection="0">
      <alignment horizontal="left" vertical="center" indent="1"/>
    </xf>
    <xf numFmtId="4" fontId="23" fillId="22" borderId="3" applyNumberFormat="0" applyProtection="0">
      <alignment horizontal="left" vertical="center" indent="1"/>
    </xf>
    <xf numFmtId="4" fontId="23" fillId="22" borderId="3" applyNumberFormat="0" applyProtection="0">
      <alignment horizontal="left" vertical="center" indent="1"/>
    </xf>
    <xf numFmtId="4" fontId="23" fillId="22" borderId="3" applyNumberFormat="0" applyProtection="0">
      <alignment horizontal="left" vertical="center" indent="1"/>
    </xf>
    <xf numFmtId="4" fontId="23" fillId="22" borderId="3" applyNumberFormat="0" applyProtection="0">
      <alignment horizontal="left" vertical="center" indent="1"/>
    </xf>
    <xf numFmtId="0" fontId="21" fillId="55" borderId="1" applyNumberFormat="0" applyProtection="0">
      <alignment horizontal="left" vertical="center" indent="1"/>
    </xf>
    <xf numFmtId="0" fontId="35" fillId="0" borderId="0"/>
    <xf numFmtId="0" fontId="23" fillId="76" borderId="16"/>
    <xf numFmtId="0" fontId="23" fillId="76" borderId="16"/>
    <xf numFmtId="0" fontId="23" fillId="76" borderId="16"/>
    <xf numFmtId="0" fontId="23" fillId="76" borderId="16"/>
    <xf numFmtId="0" fontId="23" fillId="76" borderId="16"/>
    <xf numFmtId="0" fontId="23" fillId="76" borderId="16"/>
    <xf numFmtId="0" fontId="23" fillId="76" borderId="16"/>
    <xf numFmtId="0" fontId="23" fillId="76" borderId="16"/>
    <xf numFmtId="0" fontId="23" fillId="76" borderId="16"/>
    <xf numFmtId="0" fontId="23" fillId="76" borderId="16"/>
    <xf numFmtId="4" fontId="36" fillId="68" borderId="1" applyNumberFormat="0" applyProtection="0">
      <alignment horizontal="right" vertical="center"/>
    </xf>
    <xf numFmtId="4" fontId="66" fillId="74" borderId="3" applyNumberFormat="0" applyProtection="0">
      <alignment horizontal="right" vertical="center"/>
    </xf>
    <xf numFmtId="0" fontId="59" fillId="10" borderId="0" applyNumberFormat="0" applyBorder="0" applyAlignment="0" applyProtection="0"/>
    <xf numFmtId="0" fontId="43" fillId="45" borderId="0" applyNumberFormat="0" applyBorder="0" applyAlignment="0" applyProtection="0"/>
    <xf numFmtId="0" fontId="54" fillId="0" borderId="0" applyNumberFormat="0" applyFill="0" applyBorder="0" applyAlignment="0" applyProtection="0"/>
    <xf numFmtId="0" fontId="72" fillId="0" borderId="0"/>
    <xf numFmtId="0" fontId="73" fillId="0" borderId="0"/>
    <xf numFmtId="0" fontId="72" fillId="0" borderId="0"/>
    <xf numFmtId="0" fontId="71" fillId="77" borderId="0"/>
    <xf numFmtId="0" fontId="23" fillId="77" borderId="0"/>
    <xf numFmtId="0" fontId="21" fillId="0" borderId="0"/>
    <xf numFmtId="0" fontId="37" fillId="0" borderId="0"/>
    <xf numFmtId="0" fontId="38" fillId="0" borderId="0"/>
    <xf numFmtId="0" fontId="23" fillId="77" borderId="0"/>
    <xf numFmtId="0" fontId="37" fillId="0" borderId="0"/>
    <xf numFmtId="0" fontId="72" fillId="0" borderId="0"/>
    <xf numFmtId="0" fontId="23" fillId="77" borderId="0"/>
    <xf numFmtId="0" fontId="30" fillId="0" borderId="0"/>
    <xf numFmtId="0" fontId="67" fillId="0" borderId="0"/>
    <xf numFmtId="0" fontId="68" fillId="0" borderId="0"/>
    <xf numFmtId="0" fontId="70" fillId="0" borderId="0"/>
    <xf numFmtId="0" fontId="54" fillId="0" borderId="0" applyNumberFormat="0" applyFill="0" applyBorder="0" applyAlignment="0" applyProtection="0"/>
    <xf numFmtId="0" fontId="46" fillId="0" borderId="6" applyNumberFormat="0" applyFill="0" applyAlignment="0" applyProtection="0"/>
    <xf numFmtId="0" fontId="60" fillId="0" borderId="0" applyNumberFormat="0" applyFill="0" applyBorder="0" applyAlignment="0" applyProtection="0"/>
    <xf numFmtId="0" fontId="61" fillId="0" borderId="17" applyNumberFormat="0" applyFill="0" applyAlignment="0" applyProtection="0"/>
    <xf numFmtId="0" fontId="48" fillId="0" borderId="7" applyNumberFormat="0" applyFill="0" applyAlignment="0" applyProtection="0"/>
    <xf numFmtId="0" fontId="62" fillId="0" borderId="18" applyNumberFormat="0" applyFill="0" applyAlignment="0" applyProtection="0"/>
    <xf numFmtId="0" fontId="49" fillId="0" borderId="8" applyNumberFormat="0" applyFill="0" applyAlignment="0" applyProtection="0"/>
    <xf numFmtId="0" fontId="63" fillId="0" borderId="19" applyNumberFormat="0" applyFill="0" applyAlignment="0" applyProtection="0"/>
    <xf numFmtId="0" fontId="50" fillId="0" borderId="9" applyNumberFormat="0" applyFill="0" applyAlignment="0" applyProtection="0"/>
    <xf numFmtId="0" fontId="6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4" fillId="0" borderId="20" applyNumberFormat="0" applyFill="0" applyAlignment="0" applyProtection="0"/>
    <xf numFmtId="0" fontId="52" fillId="0" borderId="10" applyNumberFormat="0" applyFill="0" applyAlignment="0" applyProtection="0"/>
    <xf numFmtId="0" fontId="6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5" fillId="78" borderId="4" applyNumberFormat="0" applyAlignment="0" applyProtection="0"/>
    <xf numFmtId="0" fontId="45" fillId="40" borderId="4" applyNumberFormat="0" applyAlignment="0" applyProtection="0"/>
    <xf numFmtId="0" fontId="74" fillId="0" borderId="0"/>
    <xf numFmtId="0" fontId="38" fillId="0" borderId="0"/>
    <xf numFmtId="0" fontId="20" fillId="0" borderId="0"/>
    <xf numFmtId="0" fontId="19" fillId="0" borderId="0"/>
    <xf numFmtId="0" fontId="19" fillId="0" borderId="0"/>
    <xf numFmtId="0" fontId="75" fillId="0" borderId="0"/>
    <xf numFmtId="0" fontId="18" fillId="0" borderId="0"/>
    <xf numFmtId="0" fontId="17" fillId="0" borderId="0"/>
    <xf numFmtId="0" fontId="16" fillId="81" borderId="0" applyNumberFormat="0" applyBorder="0" applyAlignment="0" applyProtection="0"/>
    <xf numFmtId="0" fontId="16" fillId="81" borderId="0" applyNumberFormat="0" applyBorder="0" applyAlignment="0" applyProtection="0"/>
    <xf numFmtId="0" fontId="16" fillId="81" borderId="0" applyNumberFormat="0" applyBorder="0" applyAlignment="0" applyProtection="0"/>
    <xf numFmtId="0" fontId="16" fillId="81" borderId="0" applyNumberFormat="0" applyBorder="0" applyAlignment="0" applyProtection="0"/>
    <xf numFmtId="0" fontId="16" fillId="81" borderId="0" applyNumberFormat="0" applyBorder="0" applyAlignment="0" applyProtection="0"/>
    <xf numFmtId="0" fontId="16" fillId="81" borderId="0" applyNumberFormat="0" applyBorder="0" applyAlignment="0" applyProtection="0"/>
    <xf numFmtId="0" fontId="16" fillId="81" borderId="0" applyNumberFormat="0" applyBorder="0" applyAlignment="0" applyProtection="0"/>
    <xf numFmtId="0" fontId="16" fillId="81" borderId="0" applyNumberFormat="0" applyBorder="0" applyAlignment="0" applyProtection="0"/>
    <xf numFmtId="0" fontId="16" fillId="81" borderId="0" applyNumberFormat="0" applyBorder="0" applyAlignment="0" applyProtection="0"/>
    <xf numFmtId="0" fontId="16" fillId="81" borderId="0" applyNumberFormat="0" applyBorder="0" applyAlignment="0" applyProtection="0"/>
    <xf numFmtId="0" fontId="16" fillId="81" borderId="0" applyNumberFormat="0" applyBorder="0" applyAlignment="0" applyProtection="0"/>
    <xf numFmtId="0" fontId="16" fillId="83" borderId="0" applyNumberFormat="0" applyBorder="0" applyAlignment="0" applyProtection="0"/>
    <xf numFmtId="0" fontId="16" fillId="83" borderId="0" applyNumberFormat="0" applyBorder="0" applyAlignment="0" applyProtection="0"/>
    <xf numFmtId="0" fontId="16" fillId="83" borderId="0" applyNumberFormat="0" applyBorder="0" applyAlignment="0" applyProtection="0"/>
    <xf numFmtId="0" fontId="16" fillId="83" borderId="0" applyNumberFormat="0" applyBorder="0" applyAlignment="0" applyProtection="0"/>
    <xf numFmtId="0" fontId="16" fillId="83" borderId="0" applyNumberFormat="0" applyBorder="0" applyAlignment="0" applyProtection="0"/>
    <xf numFmtId="0" fontId="16" fillId="83" borderId="0" applyNumberFormat="0" applyBorder="0" applyAlignment="0" applyProtection="0"/>
    <xf numFmtId="0" fontId="16" fillId="83" borderId="0" applyNumberFormat="0" applyBorder="0" applyAlignment="0" applyProtection="0"/>
    <xf numFmtId="0" fontId="16" fillId="83" borderId="0" applyNumberFormat="0" applyBorder="0" applyAlignment="0" applyProtection="0"/>
    <xf numFmtId="0" fontId="16" fillId="83" borderId="0" applyNumberFormat="0" applyBorder="0" applyAlignment="0" applyProtection="0"/>
    <xf numFmtId="0" fontId="16" fillId="83" borderId="0" applyNumberFormat="0" applyBorder="0" applyAlignment="0" applyProtection="0"/>
    <xf numFmtId="0" fontId="16" fillId="83" borderId="0" applyNumberFormat="0" applyBorder="0" applyAlignment="0" applyProtection="0"/>
    <xf numFmtId="0" fontId="16" fillId="85" borderId="0" applyNumberFormat="0" applyBorder="0" applyAlignment="0" applyProtection="0"/>
    <xf numFmtId="0" fontId="16" fillId="85" borderId="0" applyNumberFormat="0" applyBorder="0" applyAlignment="0" applyProtection="0"/>
    <xf numFmtId="0" fontId="16" fillId="85" borderId="0" applyNumberFormat="0" applyBorder="0" applyAlignment="0" applyProtection="0"/>
    <xf numFmtId="0" fontId="16" fillId="85" borderId="0" applyNumberFormat="0" applyBorder="0" applyAlignment="0" applyProtection="0"/>
    <xf numFmtId="0" fontId="16" fillId="85" borderId="0" applyNumberFormat="0" applyBorder="0" applyAlignment="0" applyProtection="0"/>
    <xf numFmtId="0" fontId="16" fillId="85" borderId="0" applyNumberFormat="0" applyBorder="0" applyAlignment="0" applyProtection="0"/>
    <xf numFmtId="0" fontId="16" fillId="85" borderId="0" applyNumberFormat="0" applyBorder="0" applyAlignment="0" applyProtection="0"/>
    <xf numFmtId="0" fontId="16" fillId="85" borderId="0" applyNumberFormat="0" applyBorder="0" applyAlignment="0" applyProtection="0"/>
    <xf numFmtId="0" fontId="16" fillId="85" borderId="0" applyNumberFormat="0" applyBorder="0" applyAlignment="0" applyProtection="0"/>
    <xf numFmtId="0" fontId="16" fillId="85" borderId="0" applyNumberFormat="0" applyBorder="0" applyAlignment="0" applyProtection="0"/>
    <xf numFmtId="0" fontId="16" fillId="85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9" borderId="0" applyNumberFormat="0" applyBorder="0" applyAlignment="0" applyProtection="0"/>
    <xf numFmtId="0" fontId="16" fillId="89" borderId="0" applyNumberFormat="0" applyBorder="0" applyAlignment="0" applyProtection="0"/>
    <xf numFmtId="0" fontId="16" fillId="89" borderId="0" applyNumberFormat="0" applyBorder="0" applyAlignment="0" applyProtection="0"/>
    <xf numFmtId="0" fontId="16" fillId="89" borderId="0" applyNumberFormat="0" applyBorder="0" applyAlignment="0" applyProtection="0"/>
    <xf numFmtId="0" fontId="16" fillId="89" borderId="0" applyNumberFormat="0" applyBorder="0" applyAlignment="0" applyProtection="0"/>
    <xf numFmtId="0" fontId="16" fillId="89" borderId="0" applyNumberFormat="0" applyBorder="0" applyAlignment="0" applyProtection="0"/>
    <xf numFmtId="0" fontId="16" fillId="89" borderId="0" applyNumberFormat="0" applyBorder="0" applyAlignment="0" applyProtection="0"/>
    <xf numFmtId="0" fontId="16" fillId="89" borderId="0" applyNumberFormat="0" applyBorder="0" applyAlignment="0" applyProtection="0"/>
    <xf numFmtId="0" fontId="16" fillId="89" borderId="0" applyNumberFormat="0" applyBorder="0" applyAlignment="0" applyProtection="0"/>
    <xf numFmtId="0" fontId="16" fillId="89" borderId="0" applyNumberFormat="0" applyBorder="0" applyAlignment="0" applyProtection="0"/>
    <xf numFmtId="0" fontId="16" fillId="89" borderId="0" applyNumberFormat="0" applyBorder="0" applyAlignment="0" applyProtection="0"/>
    <xf numFmtId="0" fontId="16" fillId="91" borderId="0" applyNumberFormat="0" applyBorder="0" applyAlignment="0" applyProtection="0"/>
    <xf numFmtId="0" fontId="16" fillId="91" borderId="0" applyNumberFormat="0" applyBorder="0" applyAlignment="0" applyProtection="0"/>
    <xf numFmtId="0" fontId="16" fillId="91" borderId="0" applyNumberFormat="0" applyBorder="0" applyAlignment="0" applyProtection="0"/>
    <xf numFmtId="0" fontId="16" fillId="91" borderId="0" applyNumberFormat="0" applyBorder="0" applyAlignment="0" applyProtection="0"/>
    <xf numFmtId="0" fontId="16" fillId="91" borderId="0" applyNumberFormat="0" applyBorder="0" applyAlignment="0" applyProtection="0"/>
    <xf numFmtId="0" fontId="16" fillId="91" borderId="0" applyNumberFormat="0" applyBorder="0" applyAlignment="0" applyProtection="0"/>
    <xf numFmtId="0" fontId="16" fillId="91" borderId="0" applyNumberFormat="0" applyBorder="0" applyAlignment="0" applyProtection="0"/>
    <xf numFmtId="0" fontId="16" fillId="91" borderId="0" applyNumberFormat="0" applyBorder="0" applyAlignment="0" applyProtection="0"/>
    <xf numFmtId="0" fontId="16" fillId="91" borderId="0" applyNumberFormat="0" applyBorder="0" applyAlignment="0" applyProtection="0"/>
    <xf numFmtId="0" fontId="16" fillId="91" borderId="0" applyNumberFormat="0" applyBorder="0" applyAlignment="0" applyProtection="0"/>
    <xf numFmtId="0" fontId="16" fillId="91" borderId="0" applyNumberFormat="0" applyBorder="0" applyAlignment="0" applyProtection="0"/>
    <xf numFmtId="0" fontId="16" fillId="82" borderId="0" applyNumberFormat="0" applyBorder="0" applyAlignment="0" applyProtection="0"/>
    <xf numFmtId="0" fontId="16" fillId="82" borderId="0" applyNumberFormat="0" applyBorder="0" applyAlignment="0" applyProtection="0"/>
    <xf numFmtId="0" fontId="16" fillId="82" borderId="0" applyNumberFormat="0" applyBorder="0" applyAlignment="0" applyProtection="0"/>
    <xf numFmtId="0" fontId="16" fillId="82" borderId="0" applyNumberFormat="0" applyBorder="0" applyAlignment="0" applyProtection="0"/>
    <xf numFmtId="0" fontId="16" fillId="82" borderId="0" applyNumberFormat="0" applyBorder="0" applyAlignment="0" applyProtection="0"/>
    <xf numFmtId="0" fontId="16" fillId="82" borderId="0" applyNumberFormat="0" applyBorder="0" applyAlignment="0" applyProtection="0"/>
    <xf numFmtId="0" fontId="16" fillId="82" borderId="0" applyNumberFormat="0" applyBorder="0" applyAlignment="0" applyProtection="0"/>
    <xf numFmtId="0" fontId="16" fillId="82" borderId="0" applyNumberFormat="0" applyBorder="0" applyAlignment="0" applyProtection="0"/>
    <xf numFmtId="0" fontId="16" fillId="82" borderId="0" applyNumberFormat="0" applyBorder="0" applyAlignment="0" applyProtection="0"/>
    <xf numFmtId="0" fontId="16" fillId="82" borderId="0" applyNumberFormat="0" applyBorder="0" applyAlignment="0" applyProtection="0"/>
    <xf numFmtId="0" fontId="16" fillId="82" borderId="0" applyNumberFormat="0" applyBorder="0" applyAlignment="0" applyProtection="0"/>
    <xf numFmtId="0" fontId="16" fillId="84" borderId="0" applyNumberFormat="0" applyBorder="0" applyAlignment="0" applyProtection="0"/>
    <xf numFmtId="0" fontId="16" fillId="84" borderId="0" applyNumberFormat="0" applyBorder="0" applyAlignment="0" applyProtection="0"/>
    <xf numFmtId="0" fontId="16" fillId="84" borderId="0" applyNumberFormat="0" applyBorder="0" applyAlignment="0" applyProtection="0"/>
    <xf numFmtId="0" fontId="16" fillId="84" borderId="0" applyNumberFormat="0" applyBorder="0" applyAlignment="0" applyProtection="0"/>
    <xf numFmtId="0" fontId="16" fillId="84" borderId="0" applyNumberFormat="0" applyBorder="0" applyAlignment="0" applyProtection="0"/>
    <xf numFmtId="0" fontId="16" fillId="84" borderId="0" applyNumberFormat="0" applyBorder="0" applyAlignment="0" applyProtection="0"/>
    <xf numFmtId="0" fontId="16" fillId="84" borderId="0" applyNumberFormat="0" applyBorder="0" applyAlignment="0" applyProtection="0"/>
    <xf numFmtId="0" fontId="16" fillId="84" borderId="0" applyNumberFormat="0" applyBorder="0" applyAlignment="0" applyProtection="0"/>
    <xf numFmtId="0" fontId="16" fillId="84" borderId="0" applyNumberFormat="0" applyBorder="0" applyAlignment="0" applyProtection="0"/>
    <xf numFmtId="0" fontId="16" fillId="84" borderId="0" applyNumberFormat="0" applyBorder="0" applyAlignment="0" applyProtection="0"/>
    <xf numFmtId="0" fontId="16" fillId="84" borderId="0" applyNumberFormat="0" applyBorder="0" applyAlignment="0" applyProtection="0"/>
    <xf numFmtId="0" fontId="16" fillId="86" borderId="0" applyNumberFormat="0" applyBorder="0" applyAlignment="0" applyProtection="0"/>
    <xf numFmtId="0" fontId="16" fillId="86" borderId="0" applyNumberFormat="0" applyBorder="0" applyAlignment="0" applyProtection="0"/>
    <xf numFmtId="0" fontId="16" fillId="86" borderId="0" applyNumberFormat="0" applyBorder="0" applyAlignment="0" applyProtection="0"/>
    <xf numFmtId="0" fontId="16" fillId="86" borderId="0" applyNumberFormat="0" applyBorder="0" applyAlignment="0" applyProtection="0"/>
    <xf numFmtId="0" fontId="16" fillId="86" borderId="0" applyNumberFormat="0" applyBorder="0" applyAlignment="0" applyProtection="0"/>
    <xf numFmtId="0" fontId="16" fillId="86" borderId="0" applyNumberFormat="0" applyBorder="0" applyAlignment="0" applyProtection="0"/>
    <xf numFmtId="0" fontId="16" fillId="86" borderId="0" applyNumberFormat="0" applyBorder="0" applyAlignment="0" applyProtection="0"/>
    <xf numFmtId="0" fontId="16" fillId="86" borderId="0" applyNumberFormat="0" applyBorder="0" applyAlignment="0" applyProtection="0"/>
    <xf numFmtId="0" fontId="16" fillId="86" borderId="0" applyNumberFormat="0" applyBorder="0" applyAlignment="0" applyProtection="0"/>
    <xf numFmtId="0" fontId="16" fillId="86" borderId="0" applyNumberFormat="0" applyBorder="0" applyAlignment="0" applyProtection="0"/>
    <xf numFmtId="0" fontId="16" fillId="86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90" borderId="0" applyNumberFormat="0" applyBorder="0" applyAlignment="0" applyProtection="0"/>
    <xf numFmtId="0" fontId="16" fillId="90" borderId="0" applyNumberFormat="0" applyBorder="0" applyAlignment="0" applyProtection="0"/>
    <xf numFmtId="0" fontId="16" fillId="90" borderId="0" applyNumberFormat="0" applyBorder="0" applyAlignment="0" applyProtection="0"/>
    <xf numFmtId="0" fontId="16" fillId="90" borderId="0" applyNumberFormat="0" applyBorder="0" applyAlignment="0" applyProtection="0"/>
    <xf numFmtId="0" fontId="16" fillId="90" borderId="0" applyNumberFormat="0" applyBorder="0" applyAlignment="0" applyProtection="0"/>
    <xf numFmtId="0" fontId="16" fillId="90" borderId="0" applyNumberFormat="0" applyBorder="0" applyAlignment="0" applyProtection="0"/>
    <xf numFmtId="0" fontId="16" fillId="90" borderId="0" applyNumberFormat="0" applyBorder="0" applyAlignment="0" applyProtection="0"/>
    <xf numFmtId="0" fontId="16" fillId="90" borderId="0" applyNumberFormat="0" applyBorder="0" applyAlignment="0" applyProtection="0"/>
    <xf numFmtId="0" fontId="16" fillId="90" borderId="0" applyNumberFormat="0" applyBorder="0" applyAlignment="0" applyProtection="0"/>
    <xf numFmtId="0" fontId="16" fillId="90" borderId="0" applyNumberFormat="0" applyBorder="0" applyAlignment="0" applyProtection="0"/>
    <xf numFmtId="0" fontId="16" fillId="90" borderId="0" applyNumberFormat="0" applyBorder="0" applyAlignment="0" applyProtection="0"/>
    <xf numFmtId="0" fontId="16" fillId="92" borderId="0" applyNumberFormat="0" applyBorder="0" applyAlignment="0" applyProtection="0"/>
    <xf numFmtId="0" fontId="16" fillId="92" borderId="0" applyNumberFormat="0" applyBorder="0" applyAlignment="0" applyProtection="0"/>
    <xf numFmtId="0" fontId="16" fillId="92" borderId="0" applyNumberFormat="0" applyBorder="0" applyAlignment="0" applyProtection="0"/>
    <xf numFmtId="0" fontId="16" fillId="92" borderId="0" applyNumberFormat="0" applyBorder="0" applyAlignment="0" applyProtection="0"/>
    <xf numFmtId="0" fontId="16" fillId="92" borderId="0" applyNumberFormat="0" applyBorder="0" applyAlignment="0" applyProtection="0"/>
    <xf numFmtId="0" fontId="16" fillId="92" borderId="0" applyNumberFormat="0" applyBorder="0" applyAlignment="0" applyProtection="0"/>
    <xf numFmtId="0" fontId="16" fillId="92" borderId="0" applyNumberFormat="0" applyBorder="0" applyAlignment="0" applyProtection="0"/>
    <xf numFmtId="0" fontId="16" fillId="92" borderId="0" applyNumberFormat="0" applyBorder="0" applyAlignment="0" applyProtection="0"/>
    <xf numFmtId="0" fontId="16" fillId="92" borderId="0" applyNumberFormat="0" applyBorder="0" applyAlignment="0" applyProtection="0"/>
    <xf numFmtId="0" fontId="16" fillId="92" borderId="0" applyNumberFormat="0" applyBorder="0" applyAlignment="0" applyProtection="0"/>
    <xf numFmtId="0" fontId="16" fillId="92" borderId="0" applyNumberFormat="0" applyBorder="0" applyAlignment="0" applyProtection="0"/>
    <xf numFmtId="170" fontId="21" fillId="0" borderId="0" applyFont="0" applyFill="0" applyBorder="0" applyAlignment="0" applyProtection="0"/>
    <xf numFmtId="172" fontId="76" fillId="0" borderId="0" applyFont="0" applyFill="0" applyBorder="0" applyAlignment="0" applyProtection="0"/>
    <xf numFmtId="169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3" fontId="6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3" fontId="69" fillId="0" borderId="0" applyFont="0" applyFill="0" applyBorder="0" applyAlignment="0" applyProtection="0"/>
    <xf numFmtId="174" fontId="76" fillId="0" borderId="0" applyFont="0" applyFill="0" applyBorder="0" applyAlignment="0" applyProtection="0"/>
    <xf numFmtId="0" fontId="21" fillId="0" borderId="0"/>
    <xf numFmtId="0" fontId="16" fillId="93" borderId="21" applyNumberFormat="0" applyFont="0" applyAlignment="0" applyProtection="0"/>
    <xf numFmtId="0" fontId="16" fillId="93" borderId="21" applyNumberFormat="0" applyFont="0" applyAlignment="0" applyProtection="0"/>
    <xf numFmtId="0" fontId="16" fillId="93" borderId="21" applyNumberFormat="0" applyFont="0" applyAlignment="0" applyProtection="0"/>
    <xf numFmtId="0" fontId="16" fillId="93" borderId="21" applyNumberFormat="0" applyFont="0" applyAlignment="0" applyProtection="0"/>
    <xf numFmtId="0" fontId="16" fillId="93" borderId="21" applyNumberFormat="0" applyFont="0" applyAlignment="0" applyProtection="0"/>
    <xf numFmtId="0" fontId="16" fillId="93" borderId="21" applyNumberFormat="0" applyFont="0" applyAlignment="0" applyProtection="0"/>
    <xf numFmtId="1" fontId="21" fillId="0" borderId="0"/>
    <xf numFmtId="1" fontId="21" fillId="0" borderId="0"/>
    <xf numFmtId="0" fontId="21" fillId="0" borderId="0">
      <alignment vertical="center"/>
    </xf>
    <xf numFmtId="4" fontId="76" fillId="0" borderId="0" applyFont="0" applyFill="0" applyBorder="0" applyAlignment="0" applyProtection="0"/>
    <xf numFmtId="0" fontId="6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3" fontId="21" fillId="0" borderId="0" applyFont="0" applyFill="0" applyBorder="0" applyAlignment="0" applyProtection="0"/>
    <xf numFmtId="3" fontId="76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69" fillId="0" borderId="0" applyFont="0" applyFill="0" applyBorder="0" applyAlignment="0" applyProtection="0"/>
    <xf numFmtId="0" fontId="15" fillId="0" borderId="0"/>
    <xf numFmtId="0" fontId="14" fillId="0" borderId="0"/>
    <xf numFmtId="43" fontId="21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9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169" fontId="6" fillId="0" borderId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169" fontId="4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4" fontId="0" fillId="0" borderId="0" xfId="0" applyNumberFormat="1"/>
    <xf numFmtId="4" fontId="0" fillId="0" borderId="0" xfId="0" applyNumberFormat="1" applyFill="1"/>
    <xf numFmtId="4" fontId="25" fillId="0" borderId="0" xfId="0" applyNumberFormat="1" applyFont="1"/>
    <xf numFmtId="4" fontId="25" fillId="0" borderId="0" xfId="0" applyNumberFormat="1" applyFont="1" applyFill="1"/>
    <xf numFmtId="4" fontId="24" fillId="0" borderId="0" xfId="0" applyNumberFormat="1" applyFont="1" applyFill="1"/>
    <xf numFmtId="14" fontId="0" fillId="0" borderId="0" xfId="0" applyNumberFormat="1" applyFill="1"/>
    <xf numFmtId="4" fontId="28" fillId="0" borderId="0" xfId="0" applyNumberFormat="1" applyFont="1" applyFill="1"/>
    <xf numFmtId="4" fontId="29" fillId="0" borderId="0" xfId="0" applyNumberFormat="1" applyFont="1"/>
    <xf numFmtId="14" fontId="24" fillId="0" borderId="0" xfId="0" applyNumberFormat="1" applyFont="1" applyFill="1"/>
    <xf numFmtId="4" fontId="21" fillId="0" borderId="0" xfId="0" applyNumberFormat="1" applyFont="1" applyFill="1"/>
    <xf numFmtId="4" fontId="21" fillId="0" borderId="0" xfId="0" applyNumberFormat="1" applyFont="1"/>
    <xf numFmtId="165" fontId="0" fillId="0" borderId="0" xfId="0" applyNumberFormat="1" applyFill="1"/>
    <xf numFmtId="4" fontId="25" fillId="0" borderId="0" xfId="0" applyNumberFormat="1" applyFont="1" applyAlignment="1">
      <alignment horizontal="center"/>
    </xf>
    <xf numFmtId="4" fontId="28" fillId="79" borderId="0" xfId="0" applyNumberFormat="1" applyFont="1" applyFill="1"/>
    <xf numFmtId="4" fontId="28" fillId="79" borderId="0" xfId="0" applyNumberFormat="1" applyFont="1" applyFill="1" applyBorder="1"/>
    <xf numFmtId="4" fontId="0" fillId="0" borderId="0" xfId="0" applyNumberFormat="1" applyBorder="1"/>
    <xf numFmtId="4" fontId="25" fillId="0" borderId="0" xfId="0" applyNumberFormat="1" applyFont="1" applyBorder="1"/>
    <xf numFmtId="4" fontId="27" fillId="0" borderId="0" xfId="0" applyNumberFormat="1" applyFont="1" applyFill="1"/>
    <xf numFmtId="4" fontId="21" fillId="0" borderId="0" xfId="0" applyNumberFormat="1" applyFont="1" applyFill="1" applyAlignment="1">
      <alignment horizontal="right"/>
    </xf>
    <xf numFmtId="4" fontId="22" fillId="80" borderId="0" xfId="0" applyNumberFormat="1" applyFont="1" applyFill="1"/>
    <xf numFmtId="4" fontId="25" fillId="0" borderId="0" xfId="0" applyNumberFormat="1" applyFont="1" applyFill="1" applyAlignment="1">
      <alignment horizontal="center"/>
    </xf>
    <xf numFmtId="4" fontId="29" fillId="0" borderId="0" xfId="0" applyNumberFormat="1" applyFont="1" applyFill="1"/>
    <xf numFmtId="4" fontId="0" fillId="94" borderId="0" xfId="0" applyNumberFormat="1" applyFill="1"/>
    <xf numFmtId="14" fontId="25" fillId="0" borderId="0" xfId="0" applyNumberFormat="1" applyFont="1" applyFill="1" applyAlignment="1">
      <alignment horizontal="center"/>
    </xf>
    <xf numFmtId="10" fontId="24" fillId="0" borderId="0" xfId="138" applyNumberFormat="1" applyFont="1" applyFill="1"/>
    <xf numFmtId="10" fontId="0" fillId="94" borderId="0" xfId="0" applyNumberFormat="1" applyFill="1"/>
    <xf numFmtId="3" fontId="0" fillId="0" borderId="0" xfId="0" applyNumberFormat="1" applyFill="1" applyAlignment="1">
      <alignment horizontal="center"/>
    </xf>
    <xf numFmtId="2" fontId="21" fillId="0" borderId="0" xfId="0" applyNumberFormat="1" applyFont="1" applyFill="1" applyAlignment="1">
      <alignment horizontal="center"/>
    </xf>
  </cellXfs>
  <cellStyles count="630">
    <cellStyle name="20 % - Akzent1 2" xfId="434" xr:uid="{00000000-0005-0000-0000-000000000000}"/>
    <cellStyle name="20 % - Akzent1 2 2" xfId="435" xr:uid="{00000000-0005-0000-0000-000001000000}"/>
    <cellStyle name="20 % - Akzent1 2 2 2" xfId="436" xr:uid="{00000000-0005-0000-0000-000002000000}"/>
    <cellStyle name="20 % - Akzent1 2 3" xfId="437" xr:uid="{00000000-0005-0000-0000-000003000000}"/>
    <cellStyle name="20 % - Akzent1 2 4" xfId="438" xr:uid="{00000000-0005-0000-0000-000004000000}"/>
    <cellStyle name="20 % - Akzent1 3" xfId="439" xr:uid="{00000000-0005-0000-0000-000005000000}"/>
    <cellStyle name="20 % - Akzent1 3 2" xfId="440" xr:uid="{00000000-0005-0000-0000-000006000000}"/>
    <cellStyle name="20 % - Akzent1 4" xfId="441" xr:uid="{00000000-0005-0000-0000-000007000000}"/>
    <cellStyle name="20 % - Akzent1 4 2" xfId="442" xr:uid="{00000000-0005-0000-0000-000008000000}"/>
    <cellStyle name="20 % - Akzent1 5" xfId="443" xr:uid="{00000000-0005-0000-0000-000009000000}"/>
    <cellStyle name="20 % - Akzent1 6" xfId="444" xr:uid="{00000000-0005-0000-0000-00000A000000}"/>
    <cellStyle name="20 % - Akzent2 2" xfId="445" xr:uid="{00000000-0005-0000-0000-00000B000000}"/>
    <cellStyle name="20 % - Akzent2 2 2" xfId="446" xr:uid="{00000000-0005-0000-0000-00000C000000}"/>
    <cellStyle name="20 % - Akzent2 2 2 2" xfId="447" xr:uid="{00000000-0005-0000-0000-00000D000000}"/>
    <cellStyle name="20 % - Akzent2 2 3" xfId="448" xr:uid="{00000000-0005-0000-0000-00000E000000}"/>
    <cellStyle name="20 % - Akzent2 2 4" xfId="449" xr:uid="{00000000-0005-0000-0000-00000F000000}"/>
    <cellStyle name="20 % - Akzent2 3" xfId="450" xr:uid="{00000000-0005-0000-0000-000010000000}"/>
    <cellStyle name="20 % - Akzent2 3 2" xfId="451" xr:uid="{00000000-0005-0000-0000-000011000000}"/>
    <cellStyle name="20 % - Akzent2 4" xfId="452" xr:uid="{00000000-0005-0000-0000-000012000000}"/>
    <cellStyle name="20 % - Akzent2 4 2" xfId="453" xr:uid="{00000000-0005-0000-0000-000013000000}"/>
    <cellStyle name="20 % - Akzent2 5" xfId="454" xr:uid="{00000000-0005-0000-0000-000014000000}"/>
    <cellStyle name="20 % - Akzent2 6" xfId="455" xr:uid="{00000000-0005-0000-0000-000015000000}"/>
    <cellStyle name="20 % - Akzent3 2" xfId="456" xr:uid="{00000000-0005-0000-0000-000016000000}"/>
    <cellStyle name="20 % - Akzent3 2 2" xfId="457" xr:uid="{00000000-0005-0000-0000-000017000000}"/>
    <cellStyle name="20 % - Akzent3 2 2 2" xfId="458" xr:uid="{00000000-0005-0000-0000-000018000000}"/>
    <cellStyle name="20 % - Akzent3 2 3" xfId="459" xr:uid="{00000000-0005-0000-0000-000019000000}"/>
    <cellStyle name="20 % - Akzent3 2 4" xfId="460" xr:uid="{00000000-0005-0000-0000-00001A000000}"/>
    <cellStyle name="20 % - Akzent3 3" xfId="461" xr:uid="{00000000-0005-0000-0000-00001B000000}"/>
    <cellStyle name="20 % - Akzent3 3 2" xfId="462" xr:uid="{00000000-0005-0000-0000-00001C000000}"/>
    <cellStyle name="20 % - Akzent3 4" xfId="463" xr:uid="{00000000-0005-0000-0000-00001D000000}"/>
    <cellStyle name="20 % - Akzent3 4 2" xfId="464" xr:uid="{00000000-0005-0000-0000-00001E000000}"/>
    <cellStyle name="20 % - Akzent3 5" xfId="465" xr:uid="{00000000-0005-0000-0000-00001F000000}"/>
    <cellStyle name="20 % - Akzent3 6" xfId="466" xr:uid="{00000000-0005-0000-0000-000020000000}"/>
    <cellStyle name="20 % - Akzent4 2" xfId="467" xr:uid="{00000000-0005-0000-0000-000021000000}"/>
    <cellStyle name="20 % - Akzent4 2 2" xfId="468" xr:uid="{00000000-0005-0000-0000-000022000000}"/>
    <cellStyle name="20 % - Akzent4 2 2 2" xfId="469" xr:uid="{00000000-0005-0000-0000-000023000000}"/>
    <cellStyle name="20 % - Akzent4 2 3" xfId="470" xr:uid="{00000000-0005-0000-0000-000024000000}"/>
    <cellStyle name="20 % - Akzent4 2 4" xfId="471" xr:uid="{00000000-0005-0000-0000-000025000000}"/>
    <cellStyle name="20 % - Akzent4 3" xfId="472" xr:uid="{00000000-0005-0000-0000-000026000000}"/>
    <cellStyle name="20 % - Akzent4 3 2" xfId="473" xr:uid="{00000000-0005-0000-0000-000027000000}"/>
    <cellStyle name="20 % - Akzent4 4" xfId="474" xr:uid="{00000000-0005-0000-0000-000028000000}"/>
    <cellStyle name="20 % - Akzent4 4 2" xfId="475" xr:uid="{00000000-0005-0000-0000-000029000000}"/>
    <cellStyle name="20 % - Akzent4 5" xfId="476" xr:uid="{00000000-0005-0000-0000-00002A000000}"/>
    <cellStyle name="20 % - Akzent4 6" xfId="477" xr:uid="{00000000-0005-0000-0000-00002B000000}"/>
    <cellStyle name="20 % - Akzent5 2" xfId="478" xr:uid="{00000000-0005-0000-0000-00002C000000}"/>
    <cellStyle name="20 % - Akzent5 2 2" xfId="479" xr:uid="{00000000-0005-0000-0000-00002D000000}"/>
    <cellStyle name="20 % - Akzent5 2 2 2" xfId="480" xr:uid="{00000000-0005-0000-0000-00002E000000}"/>
    <cellStyle name="20 % - Akzent5 2 3" xfId="481" xr:uid="{00000000-0005-0000-0000-00002F000000}"/>
    <cellStyle name="20 % - Akzent5 2 4" xfId="482" xr:uid="{00000000-0005-0000-0000-000030000000}"/>
    <cellStyle name="20 % - Akzent5 3" xfId="483" xr:uid="{00000000-0005-0000-0000-000031000000}"/>
    <cellStyle name="20 % - Akzent5 3 2" xfId="484" xr:uid="{00000000-0005-0000-0000-000032000000}"/>
    <cellStyle name="20 % - Akzent5 4" xfId="485" xr:uid="{00000000-0005-0000-0000-000033000000}"/>
    <cellStyle name="20 % - Akzent5 4 2" xfId="486" xr:uid="{00000000-0005-0000-0000-000034000000}"/>
    <cellStyle name="20 % - Akzent5 5" xfId="487" xr:uid="{00000000-0005-0000-0000-000035000000}"/>
    <cellStyle name="20 % - Akzent5 6" xfId="488" xr:uid="{00000000-0005-0000-0000-000036000000}"/>
    <cellStyle name="20 % - Akzent6 2" xfId="489" xr:uid="{00000000-0005-0000-0000-000037000000}"/>
    <cellStyle name="20 % - Akzent6 2 2" xfId="490" xr:uid="{00000000-0005-0000-0000-000038000000}"/>
    <cellStyle name="20 % - Akzent6 2 2 2" xfId="491" xr:uid="{00000000-0005-0000-0000-000039000000}"/>
    <cellStyle name="20 % - Akzent6 2 3" xfId="492" xr:uid="{00000000-0005-0000-0000-00003A000000}"/>
    <cellStyle name="20 % - Akzent6 2 4" xfId="493" xr:uid="{00000000-0005-0000-0000-00003B000000}"/>
    <cellStyle name="20 % - Akzent6 3" xfId="494" xr:uid="{00000000-0005-0000-0000-00003C000000}"/>
    <cellStyle name="20 % - Akzent6 3 2" xfId="495" xr:uid="{00000000-0005-0000-0000-00003D000000}"/>
    <cellStyle name="20 % - Akzent6 4" xfId="496" xr:uid="{00000000-0005-0000-0000-00003E000000}"/>
    <cellStyle name="20 % - Akzent6 4 2" xfId="497" xr:uid="{00000000-0005-0000-0000-00003F000000}"/>
    <cellStyle name="20 % - Akzent6 5" xfId="498" xr:uid="{00000000-0005-0000-0000-000040000000}"/>
    <cellStyle name="20 % - Akzent6 6" xfId="499" xr:uid="{00000000-0005-0000-0000-000041000000}"/>
    <cellStyle name="20% - Accent1" xfId="1" xr:uid="{00000000-0005-0000-0000-000042000000}"/>
    <cellStyle name="20% - Accent2" xfId="2" xr:uid="{00000000-0005-0000-0000-000043000000}"/>
    <cellStyle name="20% - Accent3" xfId="3" xr:uid="{00000000-0005-0000-0000-000044000000}"/>
    <cellStyle name="20% - Accent4" xfId="4" xr:uid="{00000000-0005-0000-0000-000045000000}"/>
    <cellStyle name="20% - Accent5" xfId="5" xr:uid="{00000000-0005-0000-0000-000046000000}"/>
    <cellStyle name="20% - Accent6" xfId="6" xr:uid="{00000000-0005-0000-0000-000047000000}"/>
    <cellStyle name="20% - Akzent1" xfId="7" xr:uid="{00000000-0005-0000-0000-000048000000}"/>
    <cellStyle name="20% - Akzent2" xfId="8" xr:uid="{00000000-0005-0000-0000-000049000000}"/>
    <cellStyle name="20% - Akzent3" xfId="9" xr:uid="{00000000-0005-0000-0000-00004A000000}"/>
    <cellStyle name="20% - Akzent4" xfId="10" xr:uid="{00000000-0005-0000-0000-00004B000000}"/>
    <cellStyle name="20% - Akzent5" xfId="11" xr:uid="{00000000-0005-0000-0000-00004C000000}"/>
    <cellStyle name="20% - Akzent6" xfId="12" xr:uid="{00000000-0005-0000-0000-00004D000000}"/>
    <cellStyle name="40 % - Akzent1 2" xfId="500" xr:uid="{00000000-0005-0000-0000-00004E000000}"/>
    <cellStyle name="40 % - Akzent1 2 2" xfId="501" xr:uid="{00000000-0005-0000-0000-00004F000000}"/>
    <cellStyle name="40 % - Akzent1 2 2 2" xfId="502" xr:uid="{00000000-0005-0000-0000-000050000000}"/>
    <cellStyle name="40 % - Akzent1 2 3" xfId="503" xr:uid="{00000000-0005-0000-0000-000051000000}"/>
    <cellStyle name="40 % - Akzent1 2 4" xfId="504" xr:uid="{00000000-0005-0000-0000-000052000000}"/>
    <cellStyle name="40 % - Akzent1 3" xfId="505" xr:uid="{00000000-0005-0000-0000-000053000000}"/>
    <cellStyle name="40 % - Akzent1 3 2" xfId="506" xr:uid="{00000000-0005-0000-0000-000054000000}"/>
    <cellStyle name="40 % - Akzent1 4" xfId="507" xr:uid="{00000000-0005-0000-0000-000055000000}"/>
    <cellStyle name="40 % - Akzent1 4 2" xfId="508" xr:uid="{00000000-0005-0000-0000-000056000000}"/>
    <cellStyle name="40 % - Akzent1 5" xfId="509" xr:uid="{00000000-0005-0000-0000-000057000000}"/>
    <cellStyle name="40 % - Akzent1 6" xfId="510" xr:uid="{00000000-0005-0000-0000-000058000000}"/>
    <cellStyle name="40 % - Akzent2 2" xfId="511" xr:uid="{00000000-0005-0000-0000-000059000000}"/>
    <cellStyle name="40 % - Akzent2 2 2" xfId="512" xr:uid="{00000000-0005-0000-0000-00005A000000}"/>
    <cellStyle name="40 % - Akzent2 2 2 2" xfId="513" xr:uid="{00000000-0005-0000-0000-00005B000000}"/>
    <cellStyle name="40 % - Akzent2 2 3" xfId="514" xr:uid="{00000000-0005-0000-0000-00005C000000}"/>
    <cellStyle name="40 % - Akzent2 2 4" xfId="515" xr:uid="{00000000-0005-0000-0000-00005D000000}"/>
    <cellStyle name="40 % - Akzent2 3" xfId="516" xr:uid="{00000000-0005-0000-0000-00005E000000}"/>
    <cellStyle name="40 % - Akzent2 3 2" xfId="517" xr:uid="{00000000-0005-0000-0000-00005F000000}"/>
    <cellStyle name="40 % - Akzent2 4" xfId="518" xr:uid="{00000000-0005-0000-0000-000060000000}"/>
    <cellStyle name="40 % - Akzent2 4 2" xfId="519" xr:uid="{00000000-0005-0000-0000-000061000000}"/>
    <cellStyle name="40 % - Akzent2 5" xfId="520" xr:uid="{00000000-0005-0000-0000-000062000000}"/>
    <cellStyle name="40 % - Akzent2 6" xfId="521" xr:uid="{00000000-0005-0000-0000-000063000000}"/>
    <cellStyle name="40 % - Akzent3 2" xfId="522" xr:uid="{00000000-0005-0000-0000-000064000000}"/>
    <cellStyle name="40 % - Akzent3 2 2" xfId="523" xr:uid="{00000000-0005-0000-0000-000065000000}"/>
    <cellStyle name="40 % - Akzent3 2 2 2" xfId="524" xr:uid="{00000000-0005-0000-0000-000066000000}"/>
    <cellStyle name="40 % - Akzent3 2 3" xfId="525" xr:uid="{00000000-0005-0000-0000-000067000000}"/>
    <cellStyle name="40 % - Akzent3 2 4" xfId="526" xr:uid="{00000000-0005-0000-0000-000068000000}"/>
    <cellStyle name="40 % - Akzent3 3" xfId="527" xr:uid="{00000000-0005-0000-0000-000069000000}"/>
    <cellStyle name="40 % - Akzent3 3 2" xfId="528" xr:uid="{00000000-0005-0000-0000-00006A000000}"/>
    <cellStyle name="40 % - Akzent3 4" xfId="529" xr:uid="{00000000-0005-0000-0000-00006B000000}"/>
    <cellStyle name="40 % - Akzent3 4 2" xfId="530" xr:uid="{00000000-0005-0000-0000-00006C000000}"/>
    <cellStyle name="40 % - Akzent3 5" xfId="531" xr:uid="{00000000-0005-0000-0000-00006D000000}"/>
    <cellStyle name="40 % - Akzent3 6" xfId="532" xr:uid="{00000000-0005-0000-0000-00006E000000}"/>
    <cellStyle name="40 % - Akzent4 2" xfId="533" xr:uid="{00000000-0005-0000-0000-00006F000000}"/>
    <cellStyle name="40 % - Akzent4 2 2" xfId="534" xr:uid="{00000000-0005-0000-0000-000070000000}"/>
    <cellStyle name="40 % - Akzent4 2 2 2" xfId="535" xr:uid="{00000000-0005-0000-0000-000071000000}"/>
    <cellStyle name="40 % - Akzent4 2 3" xfId="536" xr:uid="{00000000-0005-0000-0000-000072000000}"/>
    <cellStyle name="40 % - Akzent4 2 4" xfId="537" xr:uid="{00000000-0005-0000-0000-000073000000}"/>
    <cellStyle name="40 % - Akzent4 3" xfId="538" xr:uid="{00000000-0005-0000-0000-000074000000}"/>
    <cellStyle name="40 % - Akzent4 3 2" xfId="539" xr:uid="{00000000-0005-0000-0000-000075000000}"/>
    <cellStyle name="40 % - Akzent4 4" xfId="540" xr:uid="{00000000-0005-0000-0000-000076000000}"/>
    <cellStyle name="40 % - Akzent4 4 2" xfId="541" xr:uid="{00000000-0005-0000-0000-000077000000}"/>
    <cellStyle name="40 % - Akzent4 5" xfId="542" xr:uid="{00000000-0005-0000-0000-000078000000}"/>
    <cellStyle name="40 % - Akzent4 6" xfId="543" xr:uid="{00000000-0005-0000-0000-000079000000}"/>
    <cellStyle name="40 % - Akzent5 2" xfId="544" xr:uid="{00000000-0005-0000-0000-00007A000000}"/>
    <cellStyle name="40 % - Akzent5 2 2" xfId="545" xr:uid="{00000000-0005-0000-0000-00007B000000}"/>
    <cellStyle name="40 % - Akzent5 2 2 2" xfId="546" xr:uid="{00000000-0005-0000-0000-00007C000000}"/>
    <cellStyle name="40 % - Akzent5 2 3" xfId="547" xr:uid="{00000000-0005-0000-0000-00007D000000}"/>
    <cellStyle name="40 % - Akzent5 2 4" xfId="548" xr:uid="{00000000-0005-0000-0000-00007E000000}"/>
    <cellStyle name="40 % - Akzent5 3" xfId="549" xr:uid="{00000000-0005-0000-0000-00007F000000}"/>
    <cellStyle name="40 % - Akzent5 3 2" xfId="550" xr:uid="{00000000-0005-0000-0000-000080000000}"/>
    <cellStyle name="40 % - Akzent5 4" xfId="551" xr:uid="{00000000-0005-0000-0000-000081000000}"/>
    <cellStyle name="40 % - Akzent5 4 2" xfId="552" xr:uid="{00000000-0005-0000-0000-000082000000}"/>
    <cellStyle name="40 % - Akzent5 5" xfId="553" xr:uid="{00000000-0005-0000-0000-000083000000}"/>
    <cellStyle name="40 % - Akzent5 6" xfId="554" xr:uid="{00000000-0005-0000-0000-000084000000}"/>
    <cellStyle name="40 % - Akzent6 2" xfId="555" xr:uid="{00000000-0005-0000-0000-000085000000}"/>
    <cellStyle name="40 % - Akzent6 2 2" xfId="556" xr:uid="{00000000-0005-0000-0000-000086000000}"/>
    <cellStyle name="40 % - Akzent6 2 2 2" xfId="557" xr:uid="{00000000-0005-0000-0000-000087000000}"/>
    <cellStyle name="40 % - Akzent6 2 3" xfId="558" xr:uid="{00000000-0005-0000-0000-000088000000}"/>
    <cellStyle name="40 % - Akzent6 2 4" xfId="559" xr:uid="{00000000-0005-0000-0000-000089000000}"/>
    <cellStyle name="40 % - Akzent6 3" xfId="560" xr:uid="{00000000-0005-0000-0000-00008A000000}"/>
    <cellStyle name="40 % - Akzent6 3 2" xfId="561" xr:uid="{00000000-0005-0000-0000-00008B000000}"/>
    <cellStyle name="40 % - Akzent6 4" xfId="562" xr:uid="{00000000-0005-0000-0000-00008C000000}"/>
    <cellStyle name="40 % - Akzent6 4 2" xfId="563" xr:uid="{00000000-0005-0000-0000-00008D000000}"/>
    <cellStyle name="40 % - Akzent6 5" xfId="564" xr:uid="{00000000-0005-0000-0000-00008E000000}"/>
    <cellStyle name="40 % - Akzent6 6" xfId="565" xr:uid="{00000000-0005-0000-0000-00008F000000}"/>
    <cellStyle name="40% - Accent1" xfId="13" xr:uid="{00000000-0005-0000-0000-000090000000}"/>
    <cellStyle name="40% - Accent2" xfId="14" xr:uid="{00000000-0005-0000-0000-000091000000}"/>
    <cellStyle name="40% - Accent3" xfId="15" xr:uid="{00000000-0005-0000-0000-000092000000}"/>
    <cellStyle name="40% - Accent4" xfId="16" xr:uid="{00000000-0005-0000-0000-000093000000}"/>
    <cellStyle name="40% - Accent5" xfId="17" xr:uid="{00000000-0005-0000-0000-000094000000}"/>
    <cellStyle name="40% - Accent6" xfId="18" xr:uid="{00000000-0005-0000-0000-000095000000}"/>
    <cellStyle name="40% - Akzent1" xfId="19" xr:uid="{00000000-0005-0000-0000-000096000000}"/>
    <cellStyle name="40% - Akzent2" xfId="20" xr:uid="{00000000-0005-0000-0000-000097000000}"/>
    <cellStyle name="40% - Akzent3" xfId="21" xr:uid="{00000000-0005-0000-0000-000098000000}"/>
    <cellStyle name="40% - Akzent4" xfId="22" xr:uid="{00000000-0005-0000-0000-000099000000}"/>
    <cellStyle name="40% - Akzent5" xfId="23" xr:uid="{00000000-0005-0000-0000-00009A000000}"/>
    <cellStyle name="40% - Akzent6" xfId="24" xr:uid="{00000000-0005-0000-0000-00009B000000}"/>
    <cellStyle name="60% - Accent1" xfId="25" xr:uid="{00000000-0005-0000-0000-00009C000000}"/>
    <cellStyle name="60% - Accent2" xfId="26" xr:uid="{00000000-0005-0000-0000-00009D000000}"/>
    <cellStyle name="60% - Accent3" xfId="27" xr:uid="{00000000-0005-0000-0000-00009E000000}"/>
    <cellStyle name="60% - Accent4" xfId="28" xr:uid="{00000000-0005-0000-0000-00009F000000}"/>
    <cellStyle name="60% - Accent5" xfId="29" xr:uid="{00000000-0005-0000-0000-0000A0000000}"/>
    <cellStyle name="60% - Accent6" xfId="30" xr:uid="{00000000-0005-0000-0000-0000A1000000}"/>
    <cellStyle name="60% - Akzent1" xfId="31" xr:uid="{00000000-0005-0000-0000-0000A2000000}"/>
    <cellStyle name="60% - Akzent2" xfId="32" xr:uid="{00000000-0005-0000-0000-0000A3000000}"/>
    <cellStyle name="60% - Akzent3" xfId="33" xr:uid="{00000000-0005-0000-0000-0000A4000000}"/>
    <cellStyle name="60% - Akzent4" xfId="34" xr:uid="{00000000-0005-0000-0000-0000A5000000}"/>
    <cellStyle name="60% - Akzent5" xfId="35" xr:uid="{00000000-0005-0000-0000-0000A6000000}"/>
    <cellStyle name="60% - Akzent6" xfId="36" xr:uid="{00000000-0005-0000-0000-0000A7000000}"/>
    <cellStyle name="Accent1" xfId="37" xr:uid="{00000000-0005-0000-0000-0000A8000000}"/>
    <cellStyle name="Accent1 - 20%" xfId="38" xr:uid="{00000000-0005-0000-0000-0000A9000000}"/>
    <cellStyle name="Accent1 - 20% 2" xfId="39" xr:uid="{00000000-0005-0000-0000-0000AA000000}"/>
    <cellStyle name="Accent1 - 40%" xfId="40" xr:uid="{00000000-0005-0000-0000-0000AB000000}"/>
    <cellStyle name="Accent1 - 40% 2" xfId="41" xr:uid="{00000000-0005-0000-0000-0000AC000000}"/>
    <cellStyle name="Accent1 - 60%" xfId="42" xr:uid="{00000000-0005-0000-0000-0000AD000000}"/>
    <cellStyle name="Accent2" xfId="43" xr:uid="{00000000-0005-0000-0000-0000AE000000}"/>
    <cellStyle name="Accent2 - 20%" xfId="44" xr:uid="{00000000-0005-0000-0000-0000AF000000}"/>
    <cellStyle name="Accent2 - 20% 2" xfId="45" xr:uid="{00000000-0005-0000-0000-0000B0000000}"/>
    <cellStyle name="Accent2 - 40%" xfId="46" xr:uid="{00000000-0005-0000-0000-0000B1000000}"/>
    <cellStyle name="Accent2 - 40% 2" xfId="47" xr:uid="{00000000-0005-0000-0000-0000B2000000}"/>
    <cellStyle name="Accent2 - 60%" xfId="48" xr:uid="{00000000-0005-0000-0000-0000B3000000}"/>
    <cellStyle name="Accent3" xfId="49" xr:uid="{00000000-0005-0000-0000-0000B4000000}"/>
    <cellStyle name="Accent3 - 20%" xfId="50" xr:uid="{00000000-0005-0000-0000-0000B5000000}"/>
    <cellStyle name="Accent3 - 20% 2" xfId="51" xr:uid="{00000000-0005-0000-0000-0000B6000000}"/>
    <cellStyle name="Accent3 - 40%" xfId="52" xr:uid="{00000000-0005-0000-0000-0000B7000000}"/>
    <cellStyle name="Accent3 - 40% 2" xfId="53" xr:uid="{00000000-0005-0000-0000-0000B8000000}"/>
    <cellStyle name="Accent3 - 60%" xfId="54" xr:uid="{00000000-0005-0000-0000-0000B9000000}"/>
    <cellStyle name="Accent4" xfId="55" xr:uid="{00000000-0005-0000-0000-0000BA000000}"/>
    <cellStyle name="Accent4 - 20%" xfId="56" xr:uid="{00000000-0005-0000-0000-0000BB000000}"/>
    <cellStyle name="Accent4 - 20% 2" xfId="57" xr:uid="{00000000-0005-0000-0000-0000BC000000}"/>
    <cellStyle name="Accent4 - 40%" xfId="58" xr:uid="{00000000-0005-0000-0000-0000BD000000}"/>
    <cellStyle name="Accent4 - 40% 2" xfId="59" xr:uid="{00000000-0005-0000-0000-0000BE000000}"/>
    <cellStyle name="Accent4 - 60%" xfId="60" xr:uid="{00000000-0005-0000-0000-0000BF000000}"/>
    <cellStyle name="Accent5" xfId="61" xr:uid="{00000000-0005-0000-0000-0000C0000000}"/>
    <cellStyle name="Accent5 - 20%" xfId="62" xr:uid="{00000000-0005-0000-0000-0000C1000000}"/>
    <cellStyle name="Accent5 - 20% 2" xfId="63" xr:uid="{00000000-0005-0000-0000-0000C2000000}"/>
    <cellStyle name="Accent5 - 40%" xfId="64" xr:uid="{00000000-0005-0000-0000-0000C3000000}"/>
    <cellStyle name="Accent5 - 40% 2" xfId="65" xr:uid="{00000000-0005-0000-0000-0000C4000000}"/>
    <cellStyle name="Accent5 - 60%" xfId="66" xr:uid="{00000000-0005-0000-0000-0000C5000000}"/>
    <cellStyle name="Accent6" xfId="67" xr:uid="{00000000-0005-0000-0000-0000C6000000}"/>
    <cellStyle name="Accent6 - 20%" xfId="68" xr:uid="{00000000-0005-0000-0000-0000C7000000}"/>
    <cellStyle name="Accent6 - 20% 2" xfId="69" xr:uid="{00000000-0005-0000-0000-0000C8000000}"/>
    <cellStyle name="Accent6 - 40%" xfId="70" xr:uid="{00000000-0005-0000-0000-0000C9000000}"/>
    <cellStyle name="Accent6 - 40% 2" xfId="71" xr:uid="{00000000-0005-0000-0000-0000CA000000}"/>
    <cellStyle name="Accent6 - 60%" xfId="72" xr:uid="{00000000-0005-0000-0000-0000CB000000}"/>
    <cellStyle name="Akzent1" xfId="73" builtinId="29" customBuiltin="1"/>
    <cellStyle name="Akzent1 2" xfId="74" xr:uid="{00000000-0005-0000-0000-0000CD000000}"/>
    <cellStyle name="Akzent2" xfId="75" builtinId="33" customBuiltin="1"/>
    <cellStyle name="Akzent2 2" xfId="76" xr:uid="{00000000-0005-0000-0000-0000CF000000}"/>
    <cellStyle name="Akzent3" xfId="77" builtinId="37" customBuiltin="1"/>
    <cellStyle name="Akzent3 2" xfId="78" xr:uid="{00000000-0005-0000-0000-0000D1000000}"/>
    <cellStyle name="Akzent4" xfId="79" builtinId="41" customBuiltin="1"/>
    <cellStyle name="Akzent4 2" xfId="80" xr:uid="{00000000-0005-0000-0000-0000D3000000}"/>
    <cellStyle name="Akzent5" xfId="81" builtinId="45" customBuiltin="1"/>
    <cellStyle name="Akzent5 2" xfId="82" xr:uid="{00000000-0005-0000-0000-0000D5000000}"/>
    <cellStyle name="Akzent6" xfId="83" builtinId="49" customBuiltin="1"/>
    <cellStyle name="Akzent6 2" xfId="84" xr:uid="{00000000-0005-0000-0000-0000D7000000}"/>
    <cellStyle name="Ausgabe" xfId="85" builtinId="21" customBuiltin="1"/>
    <cellStyle name="Ausgabe 2" xfId="86" xr:uid="{00000000-0005-0000-0000-0000D9000000}"/>
    <cellStyle name="Bad" xfId="87" xr:uid="{00000000-0005-0000-0000-0000DA000000}"/>
    <cellStyle name="Berechnung" xfId="88" builtinId="22" customBuiltin="1"/>
    <cellStyle name="Berechnung 2" xfId="89" xr:uid="{00000000-0005-0000-0000-0000DC000000}"/>
    <cellStyle name="Calculation" xfId="90" xr:uid="{00000000-0005-0000-0000-0000DD000000}"/>
    <cellStyle name="Check Cell" xfId="91" xr:uid="{00000000-0005-0000-0000-0000DE000000}"/>
    <cellStyle name="Comma_GERAUSTCOM_0201" xfId="566" xr:uid="{00000000-0005-0000-0000-0000DF000000}"/>
    <cellStyle name="Datum" xfId="567" xr:uid="{00000000-0005-0000-0000-0000E0000000}"/>
    <cellStyle name="Eingabe" xfId="92" builtinId="20" customBuiltin="1"/>
    <cellStyle name="Eingabe 2" xfId="93" xr:uid="{00000000-0005-0000-0000-0000E2000000}"/>
    <cellStyle name="Emphasis 1" xfId="94" xr:uid="{00000000-0005-0000-0000-0000E3000000}"/>
    <cellStyle name="Emphasis 2" xfId="95" xr:uid="{00000000-0005-0000-0000-0000E4000000}"/>
    <cellStyle name="Emphasis 3" xfId="96" xr:uid="{00000000-0005-0000-0000-0000E5000000}"/>
    <cellStyle name="Ergebnis" xfId="97" builtinId="25" customBuiltin="1"/>
    <cellStyle name="Ergebnis 2" xfId="98" xr:uid="{00000000-0005-0000-0000-0000E7000000}"/>
    <cellStyle name="Erklärender Text" xfId="99" builtinId="53" customBuiltin="1"/>
    <cellStyle name="Euro" xfId="100" xr:uid="{00000000-0005-0000-0000-0000E9000000}"/>
    <cellStyle name="Euro 2" xfId="568" xr:uid="{00000000-0005-0000-0000-0000EA000000}"/>
    <cellStyle name="Explanatory Text" xfId="101" xr:uid="{00000000-0005-0000-0000-0000EB000000}"/>
    <cellStyle name="Good" xfId="102" xr:uid="{00000000-0005-0000-0000-0000EC000000}"/>
    <cellStyle name="Gut" xfId="103" builtinId="26" customBuiltin="1"/>
    <cellStyle name="Gut 10" xfId="104" xr:uid="{00000000-0005-0000-0000-0000EE000000}"/>
    <cellStyle name="Gut 2" xfId="105" xr:uid="{00000000-0005-0000-0000-0000EF000000}"/>
    <cellStyle name="Gut 2 2" xfId="106" xr:uid="{00000000-0005-0000-0000-0000F0000000}"/>
    <cellStyle name="Gut 3" xfId="107" xr:uid="{00000000-0005-0000-0000-0000F1000000}"/>
    <cellStyle name="Gut 4" xfId="108" xr:uid="{00000000-0005-0000-0000-0000F2000000}"/>
    <cellStyle name="Gut 5" xfId="109" xr:uid="{00000000-0005-0000-0000-0000F3000000}"/>
    <cellStyle name="Gut 6" xfId="110" xr:uid="{00000000-0005-0000-0000-0000F4000000}"/>
    <cellStyle name="Gut 7" xfId="111" xr:uid="{00000000-0005-0000-0000-0000F5000000}"/>
    <cellStyle name="Gut 8" xfId="112" xr:uid="{00000000-0005-0000-0000-0000F6000000}"/>
    <cellStyle name="Gut 9" xfId="113" xr:uid="{00000000-0005-0000-0000-0000F7000000}"/>
    <cellStyle name="Heading 1" xfId="114" xr:uid="{00000000-0005-0000-0000-0000F8000000}"/>
    <cellStyle name="Heading 2" xfId="115" xr:uid="{00000000-0005-0000-0000-0000F9000000}"/>
    <cellStyle name="Heading 3" xfId="116" xr:uid="{00000000-0005-0000-0000-0000FA000000}"/>
    <cellStyle name="Heading 4" xfId="117" xr:uid="{00000000-0005-0000-0000-0000FB000000}"/>
    <cellStyle name="Input" xfId="118" xr:uid="{00000000-0005-0000-0000-0000FC000000}"/>
    <cellStyle name="Komma 10" xfId="624" xr:uid="{00000000-0005-0000-0000-0000FD000000}"/>
    <cellStyle name="Komma 11" xfId="629" xr:uid="{00000000-0005-0000-0000-0000FE000000}"/>
    <cellStyle name="Komma 2" xfId="119" xr:uid="{00000000-0005-0000-0000-0000FF000000}"/>
    <cellStyle name="Komma 2 2" xfId="120" xr:uid="{00000000-0005-0000-0000-000000010000}"/>
    <cellStyle name="Komma 2 3" xfId="121" xr:uid="{00000000-0005-0000-0000-000001010000}"/>
    <cellStyle name="Komma 2 4" xfId="569" xr:uid="{00000000-0005-0000-0000-000002010000}"/>
    <cellStyle name="Komma 2 5" xfId="570" xr:uid="{00000000-0005-0000-0000-000003010000}"/>
    <cellStyle name="Komma 2 6" xfId="571" xr:uid="{00000000-0005-0000-0000-000004010000}"/>
    <cellStyle name="Komma 3" xfId="122" xr:uid="{00000000-0005-0000-0000-000005010000}"/>
    <cellStyle name="Komma 3 2" xfId="572" xr:uid="{00000000-0005-0000-0000-000006010000}"/>
    <cellStyle name="Komma 3 3" xfId="573" xr:uid="{00000000-0005-0000-0000-000007010000}"/>
    <cellStyle name="Komma 4" xfId="574" xr:uid="{00000000-0005-0000-0000-000008010000}"/>
    <cellStyle name="Komma 4 2" xfId="575" xr:uid="{00000000-0005-0000-0000-000009010000}"/>
    <cellStyle name="Komma 4 2 2" xfId="576" xr:uid="{00000000-0005-0000-0000-00000A010000}"/>
    <cellStyle name="Komma 5" xfId="577" xr:uid="{00000000-0005-0000-0000-00000B010000}"/>
    <cellStyle name="Komma 5 2" xfId="578" xr:uid="{00000000-0005-0000-0000-00000C010000}"/>
    <cellStyle name="Komma 6" xfId="579" xr:uid="{00000000-0005-0000-0000-00000D010000}"/>
    <cellStyle name="Komma 7" xfId="609" xr:uid="{00000000-0005-0000-0000-00000E010000}"/>
    <cellStyle name="Komma 8" xfId="619" xr:uid="{00000000-0005-0000-0000-00000F010000}"/>
    <cellStyle name="Komma 9" xfId="622" xr:uid="{00000000-0005-0000-0000-000010010000}"/>
    <cellStyle name="Linked Cell" xfId="123" xr:uid="{00000000-0005-0000-0000-000011010000}"/>
    <cellStyle name="MioS-Format" xfId="580" xr:uid="{00000000-0005-0000-0000-000012010000}"/>
    <cellStyle name="Neutral" xfId="124" builtinId="28" customBuiltin="1"/>
    <cellStyle name="Neutral 10" xfId="125" xr:uid="{00000000-0005-0000-0000-000014010000}"/>
    <cellStyle name="Neutral 2" xfId="126" xr:uid="{00000000-0005-0000-0000-000015010000}"/>
    <cellStyle name="Neutral 3" xfId="127" xr:uid="{00000000-0005-0000-0000-000016010000}"/>
    <cellStyle name="Neutral 4" xfId="128" xr:uid="{00000000-0005-0000-0000-000017010000}"/>
    <cellStyle name="Neutral 5" xfId="129" xr:uid="{00000000-0005-0000-0000-000018010000}"/>
    <cellStyle name="Neutral 6" xfId="130" xr:uid="{00000000-0005-0000-0000-000019010000}"/>
    <cellStyle name="Neutral 7" xfId="131" xr:uid="{00000000-0005-0000-0000-00001A010000}"/>
    <cellStyle name="Neutral 8" xfId="132" xr:uid="{00000000-0005-0000-0000-00001B010000}"/>
    <cellStyle name="Neutral 9" xfId="133" xr:uid="{00000000-0005-0000-0000-00001C010000}"/>
    <cellStyle name="Normal_CapEx Plan" xfId="581" xr:uid="{00000000-0005-0000-0000-00001D010000}"/>
    <cellStyle name="Note" xfId="134" xr:uid="{00000000-0005-0000-0000-00001E010000}"/>
    <cellStyle name="Notiz" xfId="135" builtinId="10" customBuiltin="1"/>
    <cellStyle name="Notiz 2" xfId="136" xr:uid="{00000000-0005-0000-0000-000020010000}"/>
    <cellStyle name="Notiz 2 2" xfId="582" xr:uid="{00000000-0005-0000-0000-000021010000}"/>
    <cellStyle name="Notiz 2 2 2" xfId="583" xr:uid="{00000000-0005-0000-0000-000022010000}"/>
    <cellStyle name="Notiz 2 3" xfId="584" xr:uid="{00000000-0005-0000-0000-000023010000}"/>
    <cellStyle name="Notiz 2 4" xfId="585" xr:uid="{00000000-0005-0000-0000-000024010000}"/>
    <cellStyle name="Notiz 3" xfId="586" xr:uid="{00000000-0005-0000-0000-000025010000}"/>
    <cellStyle name="Notiz 3 2" xfId="587" xr:uid="{00000000-0005-0000-0000-000026010000}"/>
    <cellStyle name="OhneKomma" xfId="588" xr:uid="{00000000-0005-0000-0000-000027010000}"/>
    <cellStyle name="OhneKomma 2" xfId="589" xr:uid="{00000000-0005-0000-0000-000028010000}"/>
    <cellStyle name="Output" xfId="137" xr:uid="{00000000-0005-0000-0000-000029010000}"/>
    <cellStyle name="Prozent" xfId="138" builtinId="5"/>
    <cellStyle name="Prozent 2" xfId="139" xr:uid="{00000000-0005-0000-0000-00002B010000}"/>
    <cellStyle name="Prozent 3" xfId="613" xr:uid="{00000000-0005-0000-0000-00002C010000}"/>
    <cellStyle name="RD]_x000d__x000a_autoPane=1_x000d__x000a_updateIndication=0_x000d__x000a_quoteMagic=2_x000d__x000a_noMasks=1_x000d__x000a_noI" xfId="590" xr:uid="{00000000-0005-0000-0000-00002D010000}"/>
    <cellStyle name="SAPBEXaggData" xfId="140" xr:uid="{00000000-0005-0000-0000-00002E010000}"/>
    <cellStyle name="SAPBEXaggData 10" xfId="141" xr:uid="{00000000-0005-0000-0000-00002F010000}"/>
    <cellStyle name="SAPBEXaggData 2" xfId="142" xr:uid="{00000000-0005-0000-0000-000030010000}"/>
    <cellStyle name="SAPBEXaggData 3" xfId="143" xr:uid="{00000000-0005-0000-0000-000031010000}"/>
    <cellStyle name="SAPBEXaggData 4" xfId="144" xr:uid="{00000000-0005-0000-0000-000032010000}"/>
    <cellStyle name="SAPBEXaggData 5" xfId="145" xr:uid="{00000000-0005-0000-0000-000033010000}"/>
    <cellStyle name="SAPBEXaggData 6" xfId="146" xr:uid="{00000000-0005-0000-0000-000034010000}"/>
    <cellStyle name="SAPBEXaggData 7" xfId="147" xr:uid="{00000000-0005-0000-0000-000035010000}"/>
    <cellStyle name="SAPBEXaggData 8" xfId="148" xr:uid="{00000000-0005-0000-0000-000036010000}"/>
    <cellStyle name="SAPBEXaggData 9" xfId="149" xr:uid="{00000000-0005-0000-0000-000037010000}"/>
    <cellStyle name="SAPBEXaggDataEmph" xfId="150" xr:uid="{00000000-0005-0000-0000-000038010000}"/>
    <cellStyle name="SAPBEXaggItem" xfId="151" xr:uid="{00000000-0005-0000-0000-000039010000}"/>
    <cellStyle name="SAPBEXaggItem 10" xfId="152" xr:uid="{00000000-0005-0000-0000-00003A010000}"/>
    <cellStyle name="SAPBEXaggItem 2" xfId="153" xr:uid="{00000000-0005-0000-0000-00003B010000}"/>
    <cellStyle name="SAPBEXaggItem 3" xfId="154" xr:uid="{00000000-0005-0000-0000-00003C010000}"/>
    <cellStyle name="SAPBEXaggItem 4" xfId="155" xr:uid="{00000000-0005-0000-0000-00003D010000}"/>
    <cellStyle name="SAPBEXaggItem 5" xfId="156" xr:uid="{00000000-0005-0000-0000-00003E010000}"/>
    <cellStyle name="SAPBEXaggItem 6" xfId="157" xr:uid="{00000000-0005-0000-0000-00003F010000}"/>
    <cellStyle name="SAPBEXaggItem 7" xfId="158" xr:uid="{00000000-0005-0000-0000-000040010000}"/>
    <cellStyle name="SAPBEXaggItem 8" xfId="159" xr:uid="{00000000-0005-0000-0000-000041010000}"/>
    <cellStyle name="SAPBEXaggItem 9" xfId="160" xr:uid="{00000000-0005-0000-0000-000042010000}"/>
    <cellStyle name="SAPBEXaggItemX" xfId="161" xr:uid="{00000000-0005-0000-0000-000043010000}"/>
    <cellStyle name="SAPBEXchaText" xfId="162" xr:uid="{00000000-0005-0000-0000-000044010000}"/>
    <cellStyle name="SAPBEXchaText 10" xfId="163" xr:uid="{00000000-0005-0000-0000-000045010000}"/>
    <cellStyle name="SAPBEXchaText 2" xfId="164" xr:uid="{00000000-0005-0000-0000-000046010000}"/>
    <cellStyle name="SAPBEXchaText 3" xfId="165" xr:uid="{00000000-0005-0000-0000-000047010000}"/>
    <cellStyle name="SAPBEXchaText 4" xfId="166" xr:uid="{00000000-0005-0000-0000-000048010000}"/>
    <cellStyle name="SAPBEXchaText 5" xfId="167" xr:uid="{00000000-0005-0000-0000-000049010000}"/>
    <cellStyle name="SAPBEXchaText 6" xfId="168" xr:uid="{00000000-0005-0000-0000-00004A010000}"/>
    <cellStyle name="SAPBEXchaText 7" xfId="169" xr:uid="{00000000-0005-0000-0000-00004B010000}"/>
    <cellStyle name="SAPBEXchaText 8" xfId="170" xr:uid="{00000000-0005-0000-0000-00004C010000}"/>
    <cellStyle name="SAPBEXchaText 9" xfId="171" xr:uid="{00000000-0005-0000-0000-00004D010000}"/>
    <cellStyle name="SAPBEXexcBad7" xfId="172" xr:uid="{00000000-0005-0000-0000-00004E010000}"/>
    <cellStyle name="SAPBEXexcBad7 10" xfId="173" xr:uid="{00000000-0005-0000-0000-00004F010000}"/>
    <cellStyle name="SAPBEXexcBad7 2" xfId="174" xr:uid="{00000000-0005-0000-0000-000050010000}"/>
    <cellStyle name="SAPBEXexcBad7 3" xfId="175" xr:uid="{00000000-0005-0000-0000-000051010000}"/>
    <cellStyle name="SAPBEXexcBad7 4" xfId="176" xr:uid="{00000000-0005-0000-0000-000052010000}"/>
    <cellStyle name="SAPBEXexcBad7 5" xfId="177" xr:uid="{00000000-0005-0000-0000-000053010000}"/>
    <cellStyle name="SAPBEXexcBad7 6" xfId="178" xr:uid="{00000000-0005-0000-0000-000054010000}"/>
    <cellStyle name="SAPBEXexcBad7 7" xfId="179" xr:uid="{00000000-0005-0000-0000-000055010000}"/>
    <cellStyle name="SAPBEXexcBad7 8" xfId="180" xr:uid="{00000000-0005-0000-0000-000056010000}"/>
    <cellStyle name="SAPBEXexcBad7 9" xfId="181" xr:uid="{00000000-0005-0000-0000-000057010000}"/>
    <cellStyle name="SAPBEXexcBad8" xfId="182" xr:uid="{00000000-0005-0000-0000-000058010000}"/>
    <cellStyle name="SAPBEXexcBad8 10" xfId="183" xr:uid="{00000000-0005-0000-0000-000059010000}"/>
    <cellStyle name="SAPBEXexcBad8 2" xfId="184" xr:uid="{00000000-0005-0000-0000-00005A010000}"/>
    <cellStyle name="SAPBEXexcBad8 3" xfId="185" xr:uid="{00000000-0005-0000-0000-00005B010000}"/>
    <cellStyle name="SAPBEXexcBad8 4" xfId="186" xr:uid="{00000000-0005-0000-0000-00005C010000}"/>
    <cellStyle name="SAPBEXexcBad8 5" xfId="187" xr:uid="{00000000-0005-0000-0000-00005D010000}"/>
    <cellStyle name="SAPBEXexcBad8 6" xfId="188" xr:uid="{00000000-0005-0000-0000-00005E010000}"/>
    <cellStyle name="SAPBEXexcBad8 7" xfId="189" xr:uid="{00000000-0005-0000-0000-00005F010000}"/>
    <cellStyle name="SAPBEXexcBad8 8" xfId="190" xr:uid="{00000000-0005-0000-0000-000060010000}"/>
    <cellStyle name="SAPBEXexcBad8 9" xfId="191" xr:uid="{00000000-0005-0000-0000-000061010000}"/>
    <cellStyle name="SAPBEXexcBad9" xfId="192" xr:uid="{00000000-0005-0000-0000-000062010000}"/>
    <cellStyle name="SAPBEXexcBad9 10" xfId="193" xr:uid="{00000000-0005-0000-0000-000063010000}"/>
    <cellStyle name="SAPBEXexcBad9 2" xfId="194" xr:uid="{00000000-0005-0000-0000-000064010000}"/>
    <cellStyle name="SAPBEXexcBad9 3" xfId="195" xr:uid="{00000000-0005-0000-0000-000065010000}"/>
    <cellStyle name="SAPBEXexcBad9 4" xfId="196" xr:uid="{00000000-0005-0000-0000-000066010000}"/>
    <cellStyle name="SAPBEXexcBad9 5" xfId="197" xr:uid="{00000000-0005-0000-0000-000067010000}"/>
    <cellStyle name="SAPBEXexcBad9 6" xfId="198" xr:uid="{00000000-0005-0000-0000-000068010000}"/>
    <cellStyle name="SAPBEXexcBad9 7" xfId="199" xr:uid="{00000000-0005-0000-0000-000069010000}"/>
    <cellStyle name="SAPBEXexcBad9 8" xfId="200" xr:uid="{00000000-0005-0000-0000-00006A010000}"/>
    <cellStyle name="SAPBEXexcBad9 9" xfId="201" xr:uid="{00000000-0005-0000-0000-00006B010000}"/>
    <cellStyle name="SAPBEXexcCritical4" xfId="202" xr:uid="{00000000-0005-0000-0000-00006C010000}"/>
    <cellStyle name="SAPBEXexcCritical4 10" xfId="203" xr:uid="{00000000-0005-0000-0000-00006D010000}"/>
    <cellStyle name="SAPBEXexcCritical4 2" xfId="204" xr:uid="{00000000-0005-0000-0000-00006E010000}"/>
    <cellStyle name="SAPBEXexcCritical4 3" xfId="205" xr:uid="{00000000-0005-0000-0000-00006F010000}"/>
    <cellStyle name="SAPBEXexcCritical4 4" xfId="206" xr:uid="{00000000-0005-0000-0000-000070010000}"/>
    <cellStyle name="SAPBEXexcCritical4 5" xfId="207" xr:uid="{00000000-0005-0000-0000-000071010000}"/>
    <cellStyle name="SAPBEXexcCritical4 6" xfId="208" xr:uid="{00000000-0005-0000-0000-000072010000}"/>
    <cellStyle name="SAPBEXexcCritical4 7" xfId="209" xr:uid="{00000000-0005-0000-0000-000073010000}"/>
    <cellStyle name="SAPBEXexcCritical4 8" xfId="210" xr:uid="{00000000-0005-0000-0000-000074010000}"/>
    <cellStyle name="SAPBEXexcCritical4 9" xfId="211" xr:uid="{00000000-0005-0000-0000-000075010000}"/>
    <cellStyle name="SAPBEXexcCritical5" xfId="212" xr:uid="{00000000-0005-0000-0000-000076010000}"/>
    <cellStyle name="SAPBEXexcCritical5 10" xfId="213" xr:uid="{00000000-0005-0000-0000-000077010000}"/>
    <cellStyle name="SAPBEXexcCritical5 2" xfId="214" xr:uid="{00000000-0005-0000-0000-000078010000}"/>
    <cellStyle name="SAPBEXexcCritical5 3" xfId="215" xr:uid="{00000000-0005-0000-0000-000079010000}"/>
    <cellStyle name="SAPBEXexcCritical5 4" xfId="216" xr:uid="{00000000-0005-0000-0000-00007A010000}"/>
    <cellStyle name="SAPBEXexcCritical5 5" xfId="217" xr:uid="{00000000-0005-0000-0000-00007B010000}"/>
    <cellStyle name="SAPBEXexcCritical5 6" xfId="218" xr:uid="{00000000-0005-0000-0000-00007C010000}"/>
    <cellStyle name="SAPBEXexcCritical5 7" xfId="219" xr:uid="{00000000-0005-0000-0000-00007D010000}"/>
    <cellStyle name="SAPBEXexcCritical5 8" xfId="220" xr:uid="{00000000-0005-0000-0000-00007E010000}"/>
    <cellStyle name="SAPBEXexcCritical5 9" xfId="221" xr:uid="{00000000-0005-0000-0000-00007F010000}"/>
    <cellStyle name="SAPBEXexcCritical6" xfId="222" xr:uid="{00000000-0005-0000-0000-000080010000}"/>
    <cellStyle name="SAPBEXexcCritical6 10" xfId="223" xr:uid="{00000000-0005-0000-0000-000081010000}"/>
    <cellStyle name="SAPBEXexcCritical6 2" xfId="224" xr:uid="{00000000-0005-0000-0000-000082010000}"/>
    <cellStyle name="SAPBEXexcCritical6 3" xfId="225" xr:uid="{00000000-0005-0000-0000-000083010000}"/>
    <cellStyle name="SAPBEXexcCritical6 4" xfId="226" xr:uid="{00000000-0005-0000-0000-000084010000}"/>
    <cellStyle name="SAPBEXexcCritical6 5" xfId="227" xr:uid="{00000000-0005-0000-0000-000085010000}"/>
    <cellStyle name="SAPBEXexcCritical6 6" xfId="228" xr:uid="{00000000-0005-0000-0000-000086010000}"/>
    <cellStyle name="SAPBEXexcCritical6 7" xfId="229" xr:uid="{00000000-0005-0000-0000-000087010000}"/>
    <cellStyle name="SAPBEXexcCritical6 8" xfId="230" xr:uid="{00000000-0005-0000-0000-000088010000}"/>
    <cellStyle name="SAPBEXexcCritical6 9" xfId="231" xr:uid="{00000000-0005-0000-0000-000089010000}"/>
    <cellStyle name="SAPBEXexcGood1" xfId="232" xr:uid="{00000000-0005-0000-0000-00008A010000}"/>
    <cellStyle name="SAPBEXexcGood1 10" xfId="233" xr:uid="{00000000-0005-0000-0000-00008B010000}"/>
    <cellStyle name="SAPBEXexcGood1 2" xfId="234" xr:uid="{00000000-0005-0000-0000-00008C010000}"/>
    <cellStyle name="SAPBEXexcGood1 3" xfId="235" xr:uid="{00000000-0005-0000-0000-00008D010000}"/>
    <cellStyle name="SAPBEXexcGood1 4" xfId="236" xr:uid="{00000000-0005-0000-0000-00008E010000}"/>
    <cellStyle name="SAPBEXexcGood1 5" xfId="237" xr:uid="{00000000-0005-0000-0000-00008F010000}"/>
    <cellStyle name="SAPBEXexcGood1 6" xfId="238" xr:uid="{00000000-0005-0000-0000-000090010000}"/>
    <cellStyle name="SAPBEXexcGood1 7" xfId="239" xr:uid="{00000000-0005-0000-0000-000091010000}"/>
    <cellStyle name="SAPBEXexcGood1 8" xfId="240" xr:uid="{00000000-0005-0000-0000-000092010000}"/>
    <cellStyle name="SAPBEXexcGood1 9" xfId="241" xr:uid="{00000000-0005-0000-0000-000093010000}"/>
    <cellStyle name="SAPBEXexcGood2" xfId="242" xr:uid="{00000000-0005-0000-0000-000094010000}"/>
    <cellStyle name="SAPBEXexcGood2 10" xfId="243" xr:uid="{00000000-0005-0000-0000-000095010000}"/>
    <cellStyle name="SAPBEXexcGood2 2" xfId="244" xr:uid="{00000000-0005-0000-0000-000096010000}"/>
    <cellStyle name="SAPBEXexcGood2 3" xfId="245" xr:uid="{00000000-0005-0000-0000-000097010000}"/>
    <cellStyle name="SAPBEXexcGood2 4" xfId="246" xr:uid="{00000000-0005-0000-0000-000098010000}"/>
    <cellStyle name="SAPBEXexcGood2 5" xfId="247" xr:uid="{00000000-0005-0000-0000-000099010000}"/>
    <cellStyle name="SAPBEXexcGood2 6" xfId="248" xr:uid="{00000000-0005-0000-0000-00009A010000}"/>
    <cellStyle name="SAPBEXexcGood2 7" xfId="249" xr:uid="{00000000-0005-0000-0000-00009B010000}"/>
    <cellStyle name="SAPBEXexcGood2 8" xfId="250" xr:uid="{00000000-0005-0000-0000-00009C010000}"/>
    <cellStyle name="SAPBEXexcGood2 9" xfId="251" xr:uid="{00000000-0005-0000-0000-00009D010000}"/>
    <cellStyle name="SAPBEXexcGood3" xfId="252" xr:uid="{00000000-0005-0000-0000-00009E010000}"/>
    <cellStyle name="SAPBEXexcGood3 10" xfId="253" xr:uid="{00000000-0005-0000-0000-00009F010000}"/>
    <cellStyle name="SAPBEXexcGood3 2" xfId="254" xr:uid="{00000000-0005-0000-0000-0000A0010000}"/>
    <cellStyle name="SAPBEXexcGood3 3" xfId="255" xr:uid="{00000000-0005-0000-0000-0000A1010000}"/>
    <cellStyle name="SAPBEXexcGood3 4" xfId="256" xr:uid="{00000000-0005-0000-0000-0000A2010000}"/>
    <cellStyle name="SAPBEXexcGood3 5" xfId="257" xr:uid="{00000000-0005-0000-0000-0000A3010000}"/>
    <cellStyle name="SAPBEXexcGood3 6" xfId="258" xr:uid="{00000000-0005-0000-0000-0000A4010000}"/>
    <cellStyle name="SAPBEXexcGood3 7" xfId="259" xr:uid="{00000000-0005-0000-0000-0000A5010000}"/>
    <cellStyle name="SAPBEXexcGood3 8" xfId="260" xr:uid="{00000000-0005-0000-0000-0000A6010000}"/>
    <cellStyle name="SAPBEXexcGood3 9" xfId="261" xr:uid="{00000000-0005-0000-0000-0000A7010000}"/>
    <cellStyle name="SAPBEXfilterDrill" xfId="262" xr:uid="{00000000-0005-0000-0000-0000A8010000}"/>
    <cellStyle name="SAPBEXfilterDrill 10" xfId="263" xr:uid="{00000000-0005-0000-0000-0000A9010000}"/>
    <cellStyle name="SAPBEXfilterDrill 2" xfId="264" xr:uid="{00000000-0005-0000-0000-0000AA010000}"/>
    <cellStyle name="SAPBEXfilterDrill 3" xfId="265" xr:uid="{00000000-0005-0000-0000-0000AB010000}"/>
    <cellStyle name="SAPBEXfilterDrill 4" xfId="266" xr:uid="{00000000-0005-0000-0000-0000AC010000}"/>
    <cellStyle name="SAPBEXfilterDrill 5" xfId="267" xr:uid="{00000000-0005-0000-0000-0000AD010000}"/>
    <cellStyle name="SAPBEXfilterDrill 6" xfId="268" xr:uid="{00000000-0005-0000-0000-0000AE010000}"/>
    <cellStyle name="SAPBEXfilterDrill 7" xfId="269" xr:uid="{00000000-0005-0000-0000-0000AF010000}"/>
    <cellStyle name="SAPBEXfilterDrill 8" xfId="270" xr:uid="{00000000-0005-0000-0000-0000B0010000}"/>
    <cellStyle name="SAPBEXfilterDrill 9" xfId="271" xr:uid="{00000000-0005-0000-0000-0000B1010000}"/>
    <cellStyle name="SAPBEXfilterItem" xfId="272" xr:uid="{00000000-0005-0000-0000-0000B2010000}"/>
    <cellStyle name="SAPBEXfilterText" xfId="273" xr:uid="{00000000-0005-0000-0000-0000B3010000}"/>
    <cellStyle name="SAPBEXformats" xfId="274" xr:uid="{00000000-0005-0000-0000-0000B4010000}"/>
    <cellStyle name="SAPBEXformats 10" xfId="275" xr:uid="{00000000-0005-0000-0000-0000B5010000}"/>
    <cellStyle name="SAPBEXformats 2" xfId="276" xr:uid="{00000000-0005-0000-0000-0000B6010000}"/>
    <cellStyle name="SAPBEXformats 3" xfId="277" xr:uid="{00000000-0005-0000-0000-0000B7010000}"/>
    <cellStyle name="SAPBEXformats 4" xfId="278" xr:uid="{00000000-0005-0000-0000-0000B8010000}"/>
    <cellStyle name="SAPBEXformats 5" xfId="279" xr:uid="{00000000-0005-0000-0000-0000B9010000}"/>
    <cellStyle name="SAPBEXformats 6" xfId="280" xr:uid="{00000000-0005-0000-0000-0000BA010000}"/>
    <cellStyle name="SAPBEXformats 7" xfId="281" xr:uid="{00000000-0005-0000-0000-0000BB010000}"/>
    <cellStyle name="SAPBEXformats 8" xfId="282" xr:uid="{00000000-0005-0000-0000-0000BC010000}"/>
    <cellStyle name="SAPBEXformats 9" xfId="283" xr:uid="{00000000-0005-0000-0000-0000BD010000}"/>
    <cellStyle name="SAPBEXheaderItem" xfId="284" xr:uid="{00000000-0005-0000-0000-0000BE010000}"/>
    <cellStyle name="SAPBEXheaderItem 10" xfId="285" xr:uid="{00000000-0005-0000-0000-0000BF010000}"/>
    <cellStyle name="SAPBEXheaderItem 2" xfId="286" xr:uid="{00000000-0005-0000-0000-0000C0010000}"/>
    <cellStyle name="SAPBEXheaderItem 3" xfId="287" xr:uid="{00000000-0005-0000-0000-0000C1010000}"/>
    <cellStyle name="SAPBEXheaderItem 4" xfId="288" xr:uid="{00000000-0005-0000-0000-0000C2010000}"/>
    <cellStyle name="SAPBEXheaderItem 5" xfId="289" xr:uid="{00000000-0005-0000-0000-0000C3010000}"/>
    <cellStyle name="SAPBEXheaderItem 6" xfId="290" xr:uid="{00000000-0005-0000-0000-0000C4010000}"/>
    <cellStyle name="SAPBEXheaderItem 7" xfId="291" xr:uid="{00000000-0005-0000-0000-0000C5010000}"/>
    <cellStyle name="SAPBEXheaderItem 8" xfId="292" xr:uid="{00000000-0005-0000-0000-0000C6010000}"/>
    <cellStyle name="SAPBEXheaderItem 9" xfId="293" xr:uid="{00000000-0005-0000-0000-0000C7010000}"/>
    <cellStyle name="SAPBEXheaderText" xfId="294" xr:uid="{00000000-0005-0000-0000-0000C8010000}"/>
    <cellStyle name="SAPBEXheaderText 10" xfId="295" xr:uid="{00000000-0005-0000-0000-0000C9010000}"/>
    <cellStyle name="SAPBEXheaderText 2" xfId="296" xr:uid="{00000000-0005-0000-0000-0000CA010000}"/>
    <cellStyle name="SAPBEXheaderText 3" xfId="297" xr:uid="{00000000-0005-0000-0000-0000CB010000}"/>
    <cellStyle name="SAPBEXheaderText 4" xfId="298" xr:uid="{00000000-0005-0000-0000-0000CC010000}"/>
    <cellStyle name="SAPBEXheaderText 5" xfId="299" xr:uid="{00000000-0005-0000-0000-0000CD010000}"/>
    <cellStyle name="SAPBEXheaderText 6" xfId="300" xr:uid="{00000000-0005-0000-0000-0000CE010000}"/>
    <cellStyle name="SAPBEXheaderText 7" xfId="301" xr:uid="{00000000-0005-0000-0000-0000CF010000}"/>
    <cellStyle name="SAPBEXheaderText 8" xfId="302" xr:uid="{00000000-0005-0000-0000-0000D0010000}"/>
    <cellStyle name="SAPBEXheaderText 9" xfId="303" xr:uid="{00000000-0005-0000-0000-0000D1010000}"/>
    <cellStyle name="SAPBEXHLevel0" xfId="304" xr:uid="{00000000-0005-0000-0000-0000D2010000}"/>
    <cellStyle name="SAPBEXHLevel0 10" xfId="305" xr:uid="{00000000-0005-0000-0000-0000D3010000}"/>
    <cellStyle name="SAPBEXHLevel0 2" xfId="306" xr:uid="{00000000-0005-0000-0000-0000D4010000}"/>
    <cellStyle name="SAPBEXHLevel0 3" xfId="307" xr:uid="{00000000-0005-0000-0000-0000D5010000}"/>
    <cellStyle name="SAPBEXHLevel0 4" xfId="308" xr:uid="{00000000-0005-0000-0000-0000D6010000}"/>
    <cellStyle name="SAPBEXHLevel0 5" xfId="309" xr:uid="{00000000-0005-0000-0000-0000D7010000}"/>
    <cellStyle name="SAPBEXHLevel0 6" xfId="310" xr:uid="{00000000-0005-0000-0000-0000D8010000}"/>
    <cellStyle name="SAPBEXHLevel0 7" xfId="311" xr:uid="{00000000-0005-0000-0000-0000D9010000}"/>
    <cellStyle name="SAPBEXHLevel0 8" xfId="312" xr:uid="{00000000-0005-0000-0000-0000DA010000}"/>
    <cellStyle name="SAPBEXHLevel0 9" xfId="313" xr:uid="{00000000-0005-0000-0000-0000DB010000}"/>
    <cellStyle name="SAPBEXHLevel0X" xfId="314" xr:uid="{00000000-0005-0000-0000-0000DC010000}"/>
    <cellStyle name="SAPBEXHLevel1" xfId="315" xr:uid="{00000000-0005-0000-0000-0000DD010000}"/>
    <cellStyle name="SAPBEXHLevel1 10" xfId="316" xr:uid="{00000000-0005-0000-0000-0000DE010000}"/>
    <cellStyle name="SAPBEXHLevel1 2" xfId="317" xr:uid="{00000000-0005-0000-0000-0000DF010000}"/>
    <cellStyle name="SAPBEXHLevel1 3" xfId="318" xr:uid="{00000000-0005-0000-0000-0000E0010000}"/>
    <cellStyle name="SAPBEXHLevel1 4" xfId="319" xr:uid="{00000000-0005-0000-0000-0000E1010000}"/>
    <cellStyle name="SAPBEXHLevel1 5" xfId="320" xr:uid="{00000000-0005-0000-0000-0000E2010000}"/>
    <cellStyle name="SAPBEXHLevel1 6" xfId="321" xr:uid="{00000000-0005-0000-0000-0000E3010000}"/>
    <cellStyle name="SAPBEXHLevel1 7" xfId="322" xr:uid="{00000000-0005-0000-0000-0000E4010000}"/>
    <cellStyle name="SAPBEXHLevel1 8" xfId="323" xr:uid="{00000000-0005-0000-0000-0000E5010000}"/>
    <cellStyle name="SAPBEXHLevel1 9" xfId="324" xr:uid="{00000000-0005-0000-0000-0000E6010000}"/>
    <cellStyle name="SAPBEXHLevel1X" xfId="325" xr:uid="{00000000-0005-0000-0000-0000E7010000}"/>
    <cellStyle name="SAPBEXHLevel2" xfId="326" xr:uid="{00000000-0005-0000-0000-0000E8010000}"/>
    <cellStyle name="SAPBEXHLevel2 10" xfId="327" xr:uid="{00000000-0005-0000-0000-0000E9010000}"/>
    <cellStyle name="SAPBEXHLevel2 2" xfId="328" xr:uid="{00000000-0005-0000-0000-0000EA010000}"/>
    <cellStyle name="SAPBEXHLevel2 3" xfId="329" xr:uid="{00000000-0005-0000-0000-0000EB010000}"/>
    <cellStyle name="SAPBEXHLevel2 4" xfId="330" xr:uid="{00000000-0005-0000-0000-0000EC010000}"/>
    <cellStyle name="SAPBEXHLevel2 5" xfId="331" xr:uid="{00000000-0005-0000-0000-0000ED010000}"/>
    <cellStyle name="SAPBEXHLevel2 6" xfId="332" xr:uid="{00000000-0005-0000-0000-0000EE010000}"/>
    <cellStyle name="SAPBEXHLevel2 7" xfId="333" xr:uid="{00000000-0005-0000-0000-0000EF010000}"/>
    <cellStyle name="SAPBEXHLevel2 8" xfId="334" xr:uid="{00000000-0005-0000-0000-0000F0010000}"/>
    <cellStyle name="SAPBEXHLevel2 9" xfId="335" xr:uid="{00000000-0005-0000-0000-0000F1010000}"/>
    <cellStyle name="SAPBEXHLevel2X" xfId="336" xr:uid="{00000000-0005-0000-0000-0000F2010000}"/>
    <cellStyle name="SAPBEXHLevel3" xfId="337" xr:uid="{00000000-0005-0000-0000-0000F3010000}"/>
    <cellStyle name="SAPBEXHLevel3 10" xfId="338" xr:uid="{00000000-0005-0000-0000-0000F4010000}"/>
    <cellStyle name="SAPBEXHLevel3 2" xfId="339" xr:uid="{00000000-0005-0000-0000-0000F5010000}"/>
    <cellStyle name="SAPBEXHLevel3 3" xfId="340" xr:uid="{00000000-0005-0000-0000-0000F6010000}"/>
    <cellStyle name="SAPBEXHLevel3 4" xfId="341" xr:uid="{00000000-0005-0000-0000-0000F7010000}"/>
    <cellStyle name="SAPBEXHLevel3 5" xfId="342" xr:uid="{00000000-0005-0000-0000-0000F8010000}"/>
    <cellStyle name="SAPBEXHLevel3 6" xfId="343" xr:uid="{00000000-0005-0000-0000-0000F9010000}"/>
    <cellStyle name="SAPBEXHLevel3 7" xfId="344" xr:uid="{00000000-0005-0000-0000-0000FA010000}"/>
    <cellStyle name="SAPBEXHLevel3 8" xfId="345" xr:uid="{00000000-0005-0000-0000-0000FB010000}"/>
    <cellStyle name="SAPBEXHLevel3 9" xfId="346" xr:uid="{00000000-0005-0000-0000-0000FC010000}"/>
    <cellStyle name="SAPBEXHLevel3X" xfId="347" xr:uid="{00000000-0005-0000-0000-0000FD010000}"/>
    <cellStyle name="SAPBEXinputData" xfId="348" xr:uid="{00000000-0005-0000-0000-0000FE010000}"/>
    <cellStyle name="SAPBEXItemHeader" xfId="349" xr:uid="{00000000-0005-0000-0000-0000FF010000}"/>
    <cellStyle name="SAPBEXresData" xfId="350" xr:uid="{00000000-0005-0000-0000-000000020000}"/>
    <cellStyle name="SAPBEXresDataEmph" xfId="351" xr:uid="{00000000-0005-0000-0000-000001020000}"/>
    <cellStyle name="SAPBEXresItem" xfId="352" xr:uid="{00000000-0005-0000-0000-000002020000}"/>
    <cellStyle name="SAPBEXresItemX" xfId="353" xr:uid="{00000000-0005-0000-0000-000003020000}"/>
    <cellStyle name="SAPBEXstdData" xfId="354" xr:uid="{00000000-0005-0000-0000-000004020000}"/>
    <cellStyle name="SAPBEXstdData 10" xfId="355" xr:uid="{00000000-0005-0000-0000-000005020000}"/>
    <cellStyle name="SAPBEXstdData 2" xfId="356" xr:uid="{00000000-0005-0000-0000-000006020000}"/>
    <cellStyle name="SAPBEXstdData 3" xfId="357" xr:uid="{00000000-0005-0000-0000-000007020000}"/>
    <cellStyle name="SAPBEXstdData 4" xfId="358" xr:uid="{00000000-0005-0000-0000-000008020000}"/>
    <cellStyle name="SAPBEXstdData 5" xfId="359" xr:uid="{00000000-0005-0000-0000-000009020000}"/>
    <cellStyle name="SAPBEXstdData 6" xfId="360" xr:uid="{00000000-0005-0000-0000-00000A020000}"/>
    <cellStyle name="SAPBEXstdData 7" xfId="361" xr:uid="{00000000-0005-0000-0000-00000B020000}"/>
    <cellStyle name="SAPBEXstdData 8" xfId="362" xr:uid="{00000000-0005-0000-0000-00000C020000}"/>
    <cellStyle name="SAPBEXstdData 9" xfId="363" xr:uid="{00000000-0005-0000-0000-00000D020000}"/>
    <cellStyle name="SAPBEXstdDataEmph" xfId="364" xr:uid="{00000000-0005-0000-0000-00000E020000}"/>
    <cellStyle name="SAPBEXstdItem" xfId="365" xr:uid="{00000000-0005-0000-0000-00000F020000}"/>
    <cellStyle name="SAPBEXstdItem 10" xfId="366" xr:uid="{00000000-0005-0000-0000-000010020000}"/>
    <cellStyle name="SAPBEXstdItem 2" xfId="367" xr:uid="{00000000-0005-0000-0000-000011020000}"/>
    <cellStyle name="SAPBEXstdItem 3" xfId="368" xr:uid="{00000000-0005-0000-0000-000012020000}"/>
    <cellStyle name="SAPBEXstdItem 4" xfId="369" xr:uid="{00000000-0005-0000-0000-000013020000}"/>
    <cellStyle name="SAPBEXstdItem 5" xfId="370" xr:uid="{00000000-0005-0000-0000-000014020000}"/>
    <cellStyle name="SAPBEXstdItem 6" xfId="371" xr:uid="{00000000-0005-0000-0000-000015020000}"/>
    <cellStyle name="SAPBEXstdItem 7" xfId="372" xr:uid="{00000000-0005-0000-0000-000016020000}"/>
    <cellStyle name="SAPBEXstdItem 8" xfId="373" xr:uid="{00000000-0005-0000-0000-000017020000}"/>
    <cellStyle name="SAPBEXstdItem 9" xfId="374" xr:uid="{00000000-0005-0000-0000-000018020000}"/>
    <cellStyle name="SAPBEXstdItemX" xfId="375" xr:uid="{00000000-0005-0000-0000-000019020000}"/>
    <cellStyle name="SAPBEXtitle" xfId="376" xr:uid="{00000000-0005-0000-0000-00001A020000}"/>
    <cellStyle name="SAPBEXunassignedItem" xfId="377" xr:uid="{00000000-0005-0000-0000-00001B020000}"/>
    <cellStyle name="SAPBEXunassignedItem 10" xfId="378" xr:uid="{00000000-0005-0000-0000-00001C020000}"/>
    <cellStyle name="SAPBEXunassignedItem 2" xfId="379" xr:uid="{00000000-0005-0000-0000-00001D020000}"/>
    <cellStyle name="SAPBEXunassignedItem 3" xfId="380" xr:uid="{00000000-0005-0000-0000-00001E020000}"/>
    <cellStyle name="SAPBEXunassignedItem 4" xfId="381" xr:uid="{00000000-0005-0000-0000-00001F020000}"/>
    <cellStyle name="SAPBEXunassignedItem 5" xfId="382" xr:uid="{00000000-0005-0000-0000-000020020000}"/>
    <cellStyle name="SAPBEXunassignedItem 6" xfId="383" xr:uid="{00000000-0005-0000-0000-000021020000}"/>
    <cellStyle name="SAPBEXunassignedItem 7" xfId="384" xr:uid="{00000000-0005-0000-0000-000022020000}"/>
    <cellStyle name="SAPBEXunassignedItem 8" xfId="385" xr:uid="{00000000-0005-0000-0000-000023020000}"/>
    <cellStyle name="SAPBEXunassignedItem 9" xfId="386" xr:uid="{00000000-0005-0000-0000-000024020000}"/>
    <cellStyle name="SAPBEXundefined" xfId="387" xr:uid="{00000000-0005-0000-0000-000025020000}"/>
    <cellStyle name="SAPBEXundefined 2" xfId="388" xr:uid="{00000000-0005-0000-0000-000026020000}"/>
    <cellStyle name="Schlecht" xfId="389" builtinId="27" customBuiltin="1"/>
    <cellStyle name="Schlecht 2" xfId="390" xr:uid="{00000000-0005-0000-0000-000028020000}"/>
    <cellStyle name="S-Format" xfId="591" xr:uid="{00000000-0005-0000-0000-000029020000}"/>
    <cellStyle name="Sheet Title" xfId="391" xr:uid="{00000000-0005-0000-0000-00002A020000}"/>
    <cellStyle name="Standard" xfId="0" builtinId="0"/>
    <cellStyle name="Standard 10" xfId="392" xr:uid="{00000000-0005-0000-0000-00002C020000}"/>
    <cellStyle name="Standard 11" xfId="393" xr:uid="{00000000-0005-0000-0000-00002D020000}"/>
    <cellStyle name="Standard 12" xfId="394" xr:uid="{00000000-0005-0000-0000-00002E020000}"/>
    <cellStyle name="Standard 13" xfId="395" xr:uid="{00000000-0005-0000-0000-00002F020000}"/>
    <cellStyle name="Standard 14" xfId="426" xr:uid="{00000000-0005-0000-0000-000030020000}"/>
    <cellStyle name="Standard 14 2" xfId="427" xr:uid="{00000000-0005-0000-0000-000031020000}"/>
    <cellStyle name="Standard 15" xfId="428" xr:uid="{00000000-0005-0000-0000-000032020000}"/>
    <cellStyle name="Standard 16" xfId="429" xr:uid="{00000000-0005-0000-0000-000033020000}"/>
    <cellStyle name="Standard 17" xfId="430" xr:uid="{00000000-0005-0000-0000-000034020000}"/>
    <cellStyle name="Standard 18" xfId="432" xr:uid="{00000000-0005-0000-0000-000035020000}"/>
    <cellStyle name="Standard 19" xfId="433" xr:uid="{00000000-0005-0000-0000-000036020000}"/>
    <cellStyle name="Standard 2" xfId="396" xr:uid="{00000000-0005-0000-0000-000037020000}"/>
    <cellStyle name="Standard 2 2" xfId="397" xr:uid="{00000000-0005-0000-0000-000038020000}"/>
    <cellStyle name="Standard 2 2 2" xfId="592" xr:uid="{00000000-0005-0000-0000-000039020000}"/>
    <cellStyle name="Standard 2 2 3" xfId="593" xr:uid="{00000000-0005-0000-0000-00003A020000}"/>
    <cellStyle name="Standard 2 3" xfId="398" xr:uid="{00000000-0005-0000-0000-00003B020000}"/>
    <cellStyle name="Standard 2 3 2" xfId="594" xr:uid="{00000000-0005-0000-0000-00003C020000}"/>
    <cellStyle name="Standard 2 4" xfId="431" xr:uid="{00000000-0005-0000-0000-00003D020000}"/>
    <cellStyle name="Standard 2 4 2" xfId="595" xr:uid="{00000000-0005-0000-0000-00003E020000}"/>
    <cellStyle name="Standard 2 5" xfId="596" xr:uid="{00000000-0005-0000-0000-00003F020000}"/>
    <cellStyle name="Standard 2 6" xfId="597" xr:uid="{00000000-0005-0000-0000-000040020000}"/>
    <cellStyle name="Standard 20" xfId="607" xr:uid="{00000000-0005-0000-0000-000041020000}"/>
    <cellStyle name="Standard 21" xfId="608" xr:uid="{00000000-0005-0000-0000-000042020000}"/>
    <cellStyle name="Standard 22" xfId="610" xr:uid="{00000000-0005-0000-0000-000043020000}"/>
    <cellStyle name="Standard 23" xfId="611" xr:uid="{00000000-0005-0000-0000-000044020000}"/>
    <cellStyle name="Standard 24" xfId="612" xr:uid="{00000000-0005-0000-0000-000045020000}"/>
    <cellStyle name="Standard 25" xfId="614" xr:uid="{00000000-0005-0000-0000-000046020000}"/>
    <cellStyle name="Standard 26" xfId="615" xr:uid="{00000000-0005-0000-0000-000047020000}"/>
    <cellStyle name="Standard 27" xfId="616" xr:uid="{00000000-0005-0000-0000-000048020000}"/>
    <cellStyle name="Standard 28" xfId="617" xr:uid="{00000000-0005-0000-0000-000049020000}"/>
    <cellStyle name="Standard 29" xfId="618" xr:uid="{00000000-0005-0000-0000-00004A020000}"/>
    <cellStyle name="Standard 3" xfId="399" xr:uid="{00000000-0005-0000-0000-00004B020000}"/>
    <cellStyle name="Standard 3 2" xfId="400" xr:uid="{00000000-0005-0000-0000-00004C020000}"/>
    <cellStyle name="Standard 30" xfId="620" xr:uid="{00000000-0005-0000-0000-00004D020000}"/>
    <cellStyle name="Standard 31" xfId="621" xr:uid="{00000000-0005-0000-0000-00004E020000}"/>
    <cellStyle name="Standard 32" xfId="623" xr:uid="{00000000-0005-0000-0000-00004F020000}"/>
    <cellStyle name="Standard 33" xfId="625" xr:uid="{00000000-0005-0000-0000-000050020000}"/>
    <cellStyle name="Standard 34" xfId="626" xr:uid="{00000000-0005-0000-0000-000051020000}"/>
    <cellStyle name="Standard 35" xfId="627" xr:uid="{00000000-0005-0000-0000-000052020000}"/>
    <cellStyle name="Standard 36" xfId="628" xr:uid="{00000000-0005-0000-0000-000053020000}"/>
    <cellStyle name="Standard 4" xfId="401" xr:uid="{00000000-0005-0000-0000-000054020000}"/>
    <cellStyle name="Standard 4 2" xfId="598" xr:uid="{00000000-0005-0000-0000-000055020000}"/>
    <cellStyle name="Standard 4 2 2" xfId="599" xr:uid="{00000000-0005-0000-0000-000056020000}"/>
    <cellStyle name="Standard 4 3" xfId="600" xr:uid="{00000000-0005-0000-0000-000057020000}"/>
    <cellStyle name="Standard 4 3 2" xfId="601" xr:uid="{00000000-0005-0000-0000-000058020000}"/>
    <cellStyle name="Standard 4 4" xfId="602" xr:uid="{00000000-0005-0000-0000-000059020000}"/>
    <cellStyle name="Standard 5" xfId="402" xr:uid="{00000000-0005-0000-0000-00005A020000}"/>
    <cellStyle name="Standard 5 2" xfId="403" xr:uid="{00000000-0005-0000-0000-00005B020000}"/>
    <cellStyle name="Standard 6" xfId="404" xr:uid="{00000000-0005-0000-0000-00005C020000}"/>
    <cellStyle name="Standard 7" xfId="405" xr:uid="{00000000-0005-0000-0000-00005D020000}"/>
    <cellStyle name="Standard 8" xfId="406" xr:uid="{00000000-0005-0000-0000-00005E020000}"/>
    <cellStyle name="Standard 9" xfId="407" xr:uid="{00000000-0005-0000-0000-00005F020000}"/>
    <cellStyle name="Title" xfId="408" xr:uid="{00000000-0005-0000-0000-000060020000}"/>
    <cellStyle name="Total" xfId="409" xr:uid="{00000000-0005-0000-0000-000061020000}"/>
    <cellStyle name="TS" xfId="603" xr:uid="{00000000-0005-0000-0000-000062020000}"/>
    <cellStyle name="TS-Format" xfId="604" xr:uid="{00000000-0005-0000-0000-000063020000}"/>
    <cellStyle name="TS-Format (gerundet)" xfId="605" xr:uid="{00000000-0005-0000-0000-000064020000}"/>
    <cellStyle name="TS-Format (gerundet) 2" xfId="606" xr:uid="{00000000-0005-0000-0000-000065020000}"/>
    <cellStyle name="Überschrift" xfId="410" builtinId="15" customBuiltin="1"/>
    <cellStyle name="Überschrift 1" xfId="411" builtinId="16" customBuiltin="1"/>
    <cellStyle name="Überschrift 1 2" xfId="412" xr:uid="{00000000-0005-0000-0000-000068020000}"/>
    <cellStyle name="Überschrift 2" xfId="413" builtinId="17" customBuiltin="1"/>
    <cellStyle name="Überschrift 2 2" xfId="414" xr:uid="{00000000-0005-0000-0000-00006A020000}"/>
    <cellStyle name="Überschrift 3" xfId="415" builtinId="18" customBuiltin="1"/>
    <cellStyle name="Überschrift 3 2" xfId="416" xr:uid="{00000000-0005-0000-0000-00006C020000}"/>
    <cellStyle name="Überschrift 4" xfId="417" builtinId="19" customBuiltin="1"/>
    <cellStyle name="Überschrift 4 2" xfId="418" xr:uid="{00000000-0005-0000-0000-00006E020000}"/>
    <cellStyle name="Verknüpfte Zelle" xfId="419" builtinId="24" customBuiltin="1"/>
    <cellStyle name="Verknüpfte Zelle 2" xfId="420" xr:uid="{00000000-0005-0000-0000-000070020000}"/>
    <cellStyle name="Warnender Text" xfId="421" builtinId="11" customBuiltin="1"/>
    <cellStyle name="Warnender Text 2" xfId="422" xr:uid="{00000000-0005-0000-0000-000072020000}"/>
    <cellStyle name="Warning Text" xfId="423" xr:uid="{00000000-0005-0000-0000-000073020000}"/>
    <cellStyle name="Zelle überprüfen" xfId="424" builtinId="23" customBuiltin="1"/>
    <cellStyle name="Zelle überprüfen 2" xfId="425" xr:uid="{00000000-0005-0000-0000-00007502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33333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9933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FFFE0"/>
      <rgbColor rgb="00808080"/>
      <rgbColor rgb="00A9A9A9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~1\hkettner\LOKALE~1\Temp\notesAF8819\Hochrechnung%202.Prog%202011%20Security%20S001%20Kto%20%20Aufw%20f%20d%20Verm%20Ver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XCEL\GRAWE\Ostt&#246;chter\Bulgarien\2006\Bestand_Bu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W/ALLG/CASHFLOW/CF2024/Umbuchungen%20ELKO%20mit%20BB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en-Security\DEXCEL\GRAWE\GRAWE%20RV\2001\ANL_01GraweR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XCEL\GRAWE\Konzern\LV-Kernmodelle\f&#252;r%203.%20Prognose%202009\PV0909AT_15.10.09_vorl&#228;ufig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server1\data\Daten-Security\DEXCEL\GRAWE\GRAWE%20RV\2001\ANL_01Grawe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_2.Prog 2011"/>
      <sheetName val="SU_IST 2010"/>
      <sheetName val="SU_Plan 2011"/>
      <sheetName val="SU_3.Prog 2010"/>
      <sheetName val="SU_2.Prog 2010"/>
      <sheetName val="SU_IST 2009"/>
      <sheetName val="SU_3.Prog 09_Plan 2010"/>
      <sheetName val="SU_2.Prog 09"/>
      <sheetName val="xxxxx"/>
      <sheetName val="SU_IST 2008"/>
      <sheetName val="SU_3.Prog 08_Plan09"/>
      <sheetName val="SU_2.Prog 2008"/>
      <sheetName val="SU_Plan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inskurve"/>
      <sheetName val="Bewertung sortiert"/>
      <sheetName val="Auswertung"/>
      <sheetName val="Devisentermingeschäfte"/>
      <sheetName val="Repo"/>
      <sheetName val="Deposit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hilfe"/>
      <sheetName val="092024"/>
      <sheetName val="082024"/>
      <sheetName val="062024"/>
      <sheetName val="Pivot 062024"/>
      <sheetName val="nur BB 062024"/>
    </sheetNames>
    <sheetDataSet>
      <sheetData sheetId="0" refreshError="1"/>
      <sheetData sheetId="1">
        <row r="2">
          <cell r="A2" t="str">
            <v>S001</v>
          </cell>
          <cell r="Q2" t="str">
            <v>EUR</v>
          </cell>
          <cell r="R2">
            <v>500</v>
          </cell>
          <cell r="S2" t="str">
            <v>EUR</v>
          </cell>
        </row>
        <row r="3">
          <cell r="Q3" t="str">
            <v>EUR</v>
          </cell>
          <cell r="R3">
            <v>-500</v>
          </cell>
          <cell r="S3" t="str">
            <v>EUR</v>
          </cell>
        </row>
        <row r="4">
          <cell r="Q4" t="str">
            <v>EUR</v>
          </cell>
          <cell r="R4">
            <v>-1000000</v>
          </cell>
          <cell r="S4" t="str">
            <v>EUR</v>
          </cell>
        </row>
        <row r="5">
          <cell r="Q5" t="str">
            <v>EUR</v>
          </cell>
          <cell r="R5">
            <v>-299754.37</v>
          </cell>
          <cell r="S5" t="str">
            <v>EUR</v>
          </cell>
        </row>
        <row r="6">
          <cell r="Q6" t="str">
            <v>EUR</v>
          </cell>
          <cell r="R6">
            <v>1319.16</v>
          </cell>
          <cell r="S6" t="str">
            <v>EUR</v>
          </cell>
        </row>
        <row r="7">
          <cell r="Q7" t="str">
            <v>EUR</v>
          </cell>
          <cell r="R7">
            <v>-126245.5</v>
          </cell>
          <cell r="S7" t="str">
            <v>EUR</v>
          </cell>
        </row>
        <row r="8">
          <cell r="Q8" t="str">
            <v>EUR</v>
          </cell>
          <cell r="R8">
            <v>-134303.43</v>
          </cell>
          <cell r="S8" t="str">
            <v>EUR</v>
          </cell>
        </row>
        <row r="9">
          <cell r="Q9" t="str">
            <v>EUR</v>
          </cell>
          <cell r="R9">
            <v>-1000000</v>
          </cell>
          <cell r="S9" t="str">
            <v>EUR</v>
          </cell>
        </row>
        <row r="10">
          <cell r="Q10" t="str">
            <v>EUR</v>
          </cell>
          <cell r="R10">
            <v>-4794.0600000000004</v>
          </cell>
          <cell r="S10" t="str">
            <v>EUR</v>
          </cell>
        </row>
        <row r="11">
          <cell r="Q11" t="str">
            <v>EUR</v>
          </cell>
          <cell r="R11">
            <v>-552047.9</v>
          </cell>
          <cell r="S11" t="str">
            <v>EUR</v>
          </cell>
        </row>
        <row r="12">
          <cell r="Q12" t="str">
            <v>EUR</v>
          </cell>
          <cell r="R12">
            <v>-21620.67</v>
          </cell>
          <cell r="S12" t="str">
            <v>EUR</v>
          </cell>
        </row>
        <row r="13">
          <cell r="Q13" t="str">
            <v>EUR</v>
          </cell>
          <cell r="R13">
            <v>-158581.37</v>
          </cell>
          <cell r="S13" t="str">
            <v>EUR</v>
          </cell>
        </row>
        <row r="14">
          <cell r="Q14" t="str">
            <v>EUR</v>
          </cell>
          <cell r="R14">
            <v>-244672.04</v>
          </cell>
          <cell r="S14" t="str">
            <v>EUR</v>
          </cell>
        </row>
        <row r="15">
          <cell r="Q15" t="str">
            <v>EUR</v>
          </cell>
          <cell r="R15">
            <v>-151973.81</v>
          </cell>
          <cell r="S15" t="str">
            <v>EUR</v>
          </cell>
        </row>
        <row r="16">
          <cell r="Q16" t="str">
            <v>EUR</v>
          </cell>
          <cell r="R16">
            <v>-188212.97</v>
          </cell>
          <cell r="S16" t="str">
            <v>EUR</v>
          </cell>
        </row>
        <row r="17">
          <cell r="Q17" t="str">
            <v>EUR</v>
          </cell>
          <cell r="R17">
            <v>-10125</v>
          </cell>
          <cell r="S17" t="str">
            <v>EUR</v>
          </cell>
        </row>
        <row r="18">
          <cell r="Q18" t="str">
            <v>EUR</v>
          </cell>
          <cell r="R18">
            <v>-1000000</v>
          </cell>
          <cell r="S18" t="str">
            <v>EUR</v>
          </cell>
        </row>
        <row r="19">
          <cell r="Q19" t="str">
            <v>EUR</v>
          </cell>
          <cell r="R19">
            <v>10074118.51</v>
          </cell>
          <cell r="S19" t="str">
            <v>EUR</v>
          </cell>
        </row>
        <row r="20">
          <cell r="Q20" t="str">
            <v>EUR</v>
          </cell>
          <cell r="R20">
            <v>1778495.82</v>
          </cell>
          <cell r="S20" t="str">
            <v>EUR</v>
          </cell>
        </row>
        <row r="21">
          <cell r="Q21" t="str">
            <v>EUR</v>
          </cell>
          <cell r="R21">
            <v>-271.66000000000003</v>
          </cell>
          <cell r="S21" t="str">
            <v>EUR</v>
          </cell>
        </row>
        <row r="22">
          <cell r="Q22" t="str">
            <v>EUR</v>
          </cell>
          <cell r="R22">
            <v>557741.76</v>
          </cell>
          <cell r="S22" t="str">
            <v>EUR</v>
          </cell>
        </row>
        <row r="23">
          <cell r="Q23" t="str">
            <v>EUR</v>
          </cell>
          <cell r="R23">
            <v>1461980.47</v>
          </cell>
          <cell r="S23" t="str">
            <v>EUR</v>
          </cell>
        </row>
        <row r="24">
          <cell r="Q24" t="str">
            <v>EUR</v>
          </cell>
          <cell r="R24">
            <v>14725.49</v>
          </cell>
          <cell r="S24" t="str">
            <v>EUR</v>
          </cell>
        </row>
        <row r="25">
          <cell r="Q25" t="str">
            <v>EUR</v>
          </cell>
          <cell r="R25">
            <v>14250.97</v>
          </cell>
          <cell r="S25" t="str">
            <v>EUR</v>
          </cell>
        </row>
        <row r="26">
          <cell r="Q26" t="str">
            <v>EUR</v>
          </cell>
          <cell r="R26">
            <v>2945.1</v>
          </cell>
          <cell r="S26" t="str">
            <v>EUR</v>
          </cell>
        </row>
        <row r="27">
          <cell r="Q27" t="str">
            <v>EUR</v>
          </cell>
          <cell r="R27">
            <v>-14250.97</v>
          </cell>
          <cell r="S27" t="str">
            <v>EUR</v>
          </cell>
        </row>
        <row r="28">
          <cell r="Q28" t="str">
            <v>EUR</v>
          </cell>
          <cell r="R28">
            <v>-20939641.640000001</v>
          </cell>
          <cell r="S28" t="str">
            <v>EUR</v>
          </cell>
        </row>
        <row r="29">
          <cell r="Q29" t="str">
            <v>EUR</v>
          </cell>
          <cell r="R29">
            <v>-2287127.85</v>
          </cell>
          <cell r="S29" t="str">
            <v>EUR</v>
          </cell>
        </row>
        <row r="30">
          <cell r="Q30" t="str">
            <v>EUR</v>
          </cell>
          <cell r="R30">
            <v>-252844.36</v>
          </cell>
          <cell r="S30" t="str">
            <v>EUR</v>
          </cell>
        </row>
        <row r="31">
          <cell r="Q31" t="str">
            <v>EUR</v>
          </cell>
          <cell r="R31">
            <v>252844.36</v>
          </cell>
          <cell r="S31" t="str">
            <v>EUR</v>
          </cell>
        </row>
        <row r="32">
          <cell r="Q32" t="str">
            <v>EUR</v>
          </cell>
          <cell r="R32">
            <v>-698528.8</v>
          </cell>
          <cell r="S32" t="str">
            <v>EUR</v>
          </cell>
        </row>
        <row r="33">
          <cell r="Q33" t="str">
            <v>EUR</v>
          </cell>
          <cell r="R33">
            <v>698528.8</v>
          </cell>
          <cell r="S33" t="str">
            <v>EUR</v>
          </cell>
        </row>
        <row r="34">
          <cell r="Q34" t="str">
            <v>EUR</v>
          </cell>
          <cell r="R34">
            <v>-21486871.079999998</v>
          </cell>
          <cell r="S34" t="str">
            <v>EUR</v>
          </cell>
        </row>
        <row r="35">
          <cell r="Q35" t="str">
            <v>EUR</v>
          </cell>
          <cell r="R35">
            <v>21486871.079999998</v>
          </cell>
          <cell r="S35" t="str">
            <v>EUR</v>
          </cell>
        </row>
        <row r="36">
          <cell r="Q36" t="str">
            <v>EUR</v>
          </cell>
          <cell r="R36">
            <v>-13300000</v>
          </cell>
          <cell r="S36" t="str">
            <v>EUR</v>
          </cell>
        </row>
        <row r="37">
          <cell r="Q37" t="str">
            <v>EUR</v>
          </cell>
          <cell r="R37">
            <v>13300000</v>
          </cell>
          <cell r="S37" t="str">
            <v>EUR</v>
          </cell>
        </row>
        <row r="38">
          <cell r="Q38" t="str">
            <v>EUR</v>
          </cell>
          <cell r="R38">
            <v>-14344000</v>
          </cell>
          <cell r="S38" t="str">
            <v>EUR</v>
          </cell>
        </row>
        <row r="39">
          <cell r="Q39" t="str">
            <v>EUR</v>
          </cell>
          <cell r="R39">
            <v>14344000</v>
          </cell>
          <cell r="S39" t="str">
            <v>EUR</v>
          </cell>
        </row>
        <row r="40">
          <cell r="Q40" t="str">
            <v>EUR</v>
          </cell>
          <cell r="R40">
            <v>-200000</v>
          </cell>
          <cell r="S40" t="str">
            <v>EUR</v>
          </cell>
        </row>
        <row r="41">
          <cell r="Q41" t="str">
            <v>EUR</v>
          </cell>
          <cell r="R41">
            <v>200000</v>
          </cell>
          <cell r="S41" t="str">
            <v>EUR</v>
          </cell>
        </row>
        <row r="42">
          <cell r="Q42" t="str">
            <v>EUR</v>
          </cell>
          <cell r="R42">
            <v>-300000</v>
          </cell>
          <cell r="S42" t="str">
            <v>EUR</v>
          </cell>
        </row>
        <row r="43">
          <cell r="Q43" t="str">
            <v>EUR</v>
          </cell>
          <cell r="R43">
            <v>300000</v>
          </cell>
          <cell r="S43" t="str">
            <v>EUR</v>
          </cell>
        </row>
        <row r="44">
          <cell r="Q44" t="str">
            <v>EUR</v>
          </cell>
          <cell r="R44">
            <v>73.739999999999995</v>
          </cell>
          <cell r="S44" t="str">
            <v>EUR</v>
          </cell>
        </row>
        <row r="45">
          <cell r="Q45" t="str">
            <v>EUR</v>
          </cell>
          <cell r="R45">
            <v>-444.92</v>
          </cell>
          <cell r="S45" t="str">
            <v>EUR</v>
          </cell>
        </row>
        <row r="46">
          <cell r="Q46" t="str">
            <v>EUR</v>
          </cell>
          <cell r="R46">
            <v>73.48</v>
          </cell>
          <cell r="S46" t="str">
            <v>EUR</v>
          </cell>
        </row>
        <row r="47">
          <cell r="Q47" t="str">
            <v>EUR</v>
          </cell>
          <cell r="R47">
            <v>73.5</v>
          </cell>
          <cell r="S47" t="str">
            <v>EUR</v>
          </cell>
        </row>
        <row r="48">
          <cell r="Q48" t="str">
            <v>EUR</v>
          </cell>
          <cell r="R48">
            <v>224.2</v>
          </cell>
          <cell r="S48" t="str">
            <v>EUR</v>
          </cell>
        </row>
        <row r="49">
          <cell r="Q49" t="str">
            <v>EUR</v>
          </cell>
          <cell r="R49">
            <v>-40000000</v>
          </cell>
          <cell r="S49" t="str">
            <v>EUR</v>
          </cell>
        </row>
        <row r="50">
          <cell r="Q50" t="str">
            <v>EUR</v>
          </cell>
          <cell r="R50">
            <v>40000000</v>
          </cell>
          <cell r="S50" t="str">
            <v>EUR</v>
          </cell>
        </row>
        <row r="51">
          <cell r="Q51" t="str">
            <v>EUR</v>
          </cell>
          <cell r="R51">
            <v>6000000</v>
          </cell>
          <cell r="S51" t="str">
            <v>EUR</v>
          </cell>
        </row>
        <row r="52">
          <cell r="Q52" t="str">
            <v>EUR</v>
          </cell>
          <cell r="R52">
            <v>2000000</v>
          </cell>
          <cell r="S52" t="str">
            <v>EUR</v>
          </cell>
        </row>
        <row r="53">
          <cell r="Q53" t="str">
            <v>EUR</v>
          </cell>
          <cell r="R53">
            <v>-2000000</v>
          </cell>
          <cell r="S53" t="str">
            <v>EUR</v>
          </cell>
        </row>
        <row r="54">
          <cell r="Q54" t="str">
            <v>EUR</v>
          </cell>
          <cell r="R54">
            <v>3000000</v>
          </cell>
          <cell r="S54" t="str">
            <v>EUR</v>
          </cell>
        </row>
        <row r="55">
          <cell r="Q55" t="str">
            <v>EUR</v>
          </cell>
          <cell r="R55">
            <v>-3000000</v>
          </cell>
          <cell r="S55" t="str">
            <v>EUR</v>
          </cell>
        </row>
        <row r="56">
          <cell r="Q56" t="str">
            <v>EUR</v>
          </cell>
          <cell r="R56">
            <v>3000000</v>
          </cell>
          <cell r="S56" t="str">
            <v>EUR</v>
          </cell>
        </row>
        <row r="57">
          <cell r="Q57" t="str">
            <v>EUR</v>
          </cell>
          <cell r="R57">
            <v>-3000000</v>
          </cell>
          <cell r="S57" t="str">
            <v>EUR</v>
          </cell>
        </row>
        <row r="58">
          <cell r="Q58" t="str">
            <v>EUR</v>
          </cell>
          <cell r="R58">
            <v>-3000000</v>
          </cell>
          <cell r="S58" t="str">
            <v>EUR</v>
          </cell>
        </row>
        <row r="59">
          <cell r="Q59" t="str">
            <v>EUR</v>
          </cell>
          <cell r="R59">
            <v>3000000</v>
          </cell>
          <cell r="S59" t="str">
            <v>EUR</v>
          </cell>
        </row>
        <row r="60">
          <cell r="Q60" t="str">
            <v>EUR</v>
          </cell>
          <cell r="R60">
            <v>2000000</v>
          </cell>
          <cell r="S60" t="str">
            <v>EUR</v>
          </cell>
        </row>
        <row r="61">
          <cell r="Q61" t="str">
            <v>EUR</v>
          </cell>
          <cell r="R61">
            <v>-2000000</v>
          </cell>
          <cell r="S61" t="str">
            <v>EUR</v>
          </cell>
        </row>
        <row r="62">
          <cell r="Q62" t="str">
            <v>EUR</v>
          </cell>
          <cell r="R62">
            <v>1000000</v>
          </cell>
          <cell r="S62" t="str">
            <v>EUR</v>
          </cell>
        </row>
        <row r="63">
          <cell r="Q63" t="str">
            <v>EUR</v>
          </cell>
          <cell r="R63">
            <v>-1000000</v>
          </cell>
          <cell r="S63" t="str">
            <v>EUR</v>
          </cell>
        </row>
        <row r="64">
          <cell r="Q64" t="str">
            <v>EUR</v>
          </cell>
          <cell r="R64">
            <v>-2000000</v>
          </cell>
          <cell r="S64" t="str">
            <v>EUR</v>
          </cell>
        </row>
        <row r="65">
          <cell r="Q65" t="str">
            <v>EUR</v>
          </cell>
          <cell r="R65">
            <v>-6000000</v>
          </cell>
          <cell r="S65" t="str">
            <v>EUR</v>
          </cell>
        </row>
        <row r="66">
          <cell r="Q66" t="str">
            <v>EUR</v>
          </cell>
          <cell r="R66">
            <v>-200000</v>
          </cell>
          <cell r="S66" t="str">
            <v>EUR</v>
          </cell>
        </row>
        <row r="67">
          <cell r="Q67" t="str">
            <v>EUR</v>
          </cell>
          <cell r="R67">
            <v>-300000</v>
          </cell>
          <cell r="S67" t="str">
            <v>EUR</v>
          </cell>
        </row>
        <row r="68">
          <cell r="Q68" t="str">
            <v>EUR</v>
          </cell>
          <cell r="R68">
            <v>-20910</v>
          </cell>
          <cell r="S68" t="str">
            <v>EUR</v>
          </cell>
        </row>
        <row r="69">
          <cell r="Q69" t="str">
            <v>EUR</v>
          </cell>
          <cell r="R69">
            <v>2000000</v>
          </cell>
          <cell r="S69" t="str">
            <v>EUR</v>
          </cell>
        </row>
        <row r="70">
          <cell r="Q70" t="str">
            <v>EUR</v>
          </cell>
          <cell r="R70">
            <v>-224.2</v>
          </cell>
          <cell r="S70" t="str">
            <v>EUR</v>
          </cell>
        </row>
        <row r="71">
          <cell r="Q71" t="str">
            <v>EUR</v>
          </cell>
          <cell r="R71">
            <v>-73.48</v>
          </cell>
          <cell r="S71" t="str">
            <v>EUR</v>
          </cell>
        </row>
        <row r="72">
          <cell r="Q72" t="str">
            <v>EUR</v>
          </cell>
          <cell r="R72">
            <v>-73.739999999999995</v>
          </cell>
          <cell r="S72" t="str">
            <v>EUR</v>
          </cell>
        </row>
        <row r="73">
          <cell r="Q73" t="str">
            <v>EUR</v>
          </cell>
          <cell r="R73">
            <v>-73.5</v>
          </cell>
          <cell r="S73" t="str">
            <v>EUR</v>
          </cell>
        </row>
        <row r="74">
          <cell r="Q74" t="str">
            <v>EUR</v>
          </cell>
          <cell r="R74">
            <v>224.2</v>
          </cell>
          <cell r="S74" t="str">
            <v>EUR</v>
          </cell>
        </row>
        <row r="75">
          <cell r="Q75" t="str">
            <v>EUR</v>
          </cell>
          <cell r="R75">
            <v>73.739999999999995</v>
          </cell>
          <cell r="S75" t="str">
            <v>EUR</v>
          </cell>
        </row>
        <row r="76">
          <cell r="Q76" t="str">
            <v>EUR</v>
          </cell>
          <cell r="R76">
            <v>73.5</v>
          </cell>
          <cell r="S76" t="str">
            <v>EUR</v>
          </cell>
        </row>
        <row r="77">
          <cell r="Q77" t="str">
            <v>EUR</v>
          </cell>
          <cell r="R77">
            <v>73.48</v>
          </cell>
          <cell r="S77" t="str">
            <v>EUR</v>
          </cell>
        </row>
        <row r="78">
          <cell r="Q78" t="str">
            <v>EUR</v>
          </cell>
          <cell r="R78">
            <v>200000</v>
          </cell>
          <cell r="S78" t="str">
            <v>EUR</v>
          </cell>
        </row>
        <row r="79">
          <cell r="Q79" t="str">
            <v>EUR</v>
          </cell>
          <cell r="R79">
            <v>300000</v>
          </cell>
          <cell r="S79" t="str">
            <v>EUR</v>
          </cell>
        </row>
        <row r="80">
          <cell r="Q80" t="str">
            <v>EUR</v>
          </cell>
          <cell r="R80">
            <v>0.01</v>
          </cell>
          <cell r="S80" t="str">
            <v>EUR</v>
          </cell>
        </row>
        <row r="81">
          <cell r="Q81" t="str">
            <v>EUR</v>
          </cell>
          <cell r="R81">
            <v>-449478.61</v>
          </cell>
          <cell r="S81" t="str">
            <v>EUR</v>
          </cell>
        </row>
        <row r="82">
          <cell r="Q82" t="str">
            <v>EUR</v>
          </cell>
          <cell r="R82">
            <v>449478.6</v>
          </cell>
          <cell r="S82" t="str">
            <v>EUR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w.sortiert EUR"/>
      <sheetName val="Bewertung sortiert USD"/>
      <sheetName val="Auswertung"/>
      <sheetName val="Bondbewertung IAS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m"/>
      <sheetName val="Eck"/>
      <sheetName val="GV08"/>
      <sheetName val="GV09"/>
      <sheetName val="GV10"/>
      <sheetName val="ST"/>
      <sheetName val="MR"/>
      <sheetName val="Neuz"/>
      <sheetName val="Sol1"/>
      <sheetName val="Sol2"/>
      <sheetName val="Prfrst"/>
      <sheetName val="Rkf"/>
      <sheetName val="Abl"/>
      <sheetName val="Prol"/>
      <sheetName val="SS"/>
    </sheetNames>
    <sheetDataSet>
      <sheetData sheetId="0">
        <row r="5">
          <cell r="B5" t="str">
            <v>(020) Grawe AG inkl. Baltikum</v>
          </cell>
        </row>
        <row r="7">
          <cell r="B7" t="str">
            <v>EUR</v>
          </cell>
        </row>
        <row r="9">
          <cell r="B9">
            <v>40086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w.sortiert EUR"/>
      <sheetName val="Bewertung sortiert USD"/>
      <sheetName val="Auswertung"/>
      <sheetName val="Bondbewertung IAS"/>
    </sheetNames>
    <sheetDataSet>
      <sheetData sheetId="0" refreshError="1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D25F0-61C1-46D4-8AF5-8A16C4985984}">
  <sheetPr>
    <tabColor theme="6" tint="0.59999389629810485"/>
  </sheetPr>
  <dimension ref="A2:AB36"/>
  <sheetViews>
    <sheetView tabSelected="1" topLeftCell="O4" zoomScale="90" zoomScaleNormal="90" zoomScaleSheetLayoutView="90" workbookViewId="0">
      <selection activeCell="AC14" sqref="AC14"/>
    </sheetView>
  </sheetViews>
  <sheetFormatPr baseColWidth="10" defaultColWidth="11.44140625" defaultRowHeight="13.2" outlineLevelRow="1"/>
  <cols>
    <col min="1" max="1" width="11.44140625" style="1"/>
    <col min="2" max="2" width="19.88671875" style="3" bestFit="1" customWidth="1"/>
    <col min="3" max="3" width="66.33203125" style="1" bestFit="1" customWidth="1"/>
    <col min="4" max="4" width="47.109375" style="1" bestFit="1" customWidth="1"/>
    <col min="5" max="5" width="36.6640625" style="1" customWidth="1"/>
    <col min="6" max="6" width="18.109375" style="1" customWidth="1"/>
    <col min="7" max="7" width="18.109375" style="2" customWidth="1"/>
    <col min="8" max="9" width="10.88671875" style="2" customWidth="1"/>
    <col min="10" max="12" width="9" style="2" customWidth="1"/>
    <col min="13" max="13" width="11" style="2" bestFit="1" customWidth="1"/>
    <col min="14" max="14" width="13.109375" style="2" bestFit="1" customWidth="1"/>
    <col min="15" max="16384" width="11.44140625" style="2"/>
  </cols>
  <sheetData>
    <row r="2" spans="1:28">
      <c r="A2" s="2"/>
      <c r="C2" s="2"/>
      <c r="D2" s="2"/>
      <c r="E2" s="19"/>
      <c r="F2" s="12"/>
      <c r="G2" s="12"/>
      <c r="N2" s="18" t="s">
        <v>16</v>
      </c>
    </row>
    <row r="3" spans="1:28" ht="15">
      <c r="A3" s="2"/>
      <c r="C3" s="11"/>
      <c r="D3" s="11"/>
      <c r="E3" s="26">
        <v>2.6800000000000001E-2</v>
      </c>
      <c r="F3" s="8"/>
      <c r="G3" s="22"/>
      <c r="M3" s="6">
        <v>45657</v>
      </c>
      <c r="N3" s="6">
        <v>45688</v>
      </c>
      <c r="O3" s="6">
        <v>45716</v>
      </c>
      <c r="P3" s="6">
        <v>45747</v>
      </c>
      <c r="Q3" s="6">
        <v>45777</v>
      </c>
      <c r="R3" s="6">
        <v>45808</v>
      </c>
      <c r="S3" s="6">
        <v>45838</v>
      </c>
      <c r="T3" s="6">
        <v>45869</v>
      </c>
      <c r="U3" s="6">
        <v>45900</v>
      </c>
      <c r="V3" s="6">
        <v>45930</v>
      </c>
      <c r="W3" s="6">
        <v>45961</v>
      </c>
      <c r="X3" s="6">
        <v>45991</v>
      </c>
      <c r="Y3" s="6">
        <v>46022</v>
      </c>
    </row>
    <row r="4" spans="1:28" s="22" customFormat="1" ht="15.6">
      <c r="B4" s="20"/>
      <c r="C4" s="20" t="s">
        <v>12</v>
      </c>
      <c r="D4" s="20"/>
      <c r="E4" s="8"/>
      <c r="F4" s="8"/>
      <c r="N4" s="28">
        <f>N3-M3</f>
        <v>31</v>
      </c>
      <c r="O4" s="28">
        <f t="shared" ref="O4:Y4" si="0">O3-N3</f>
        <v>28</v>
      </c>
      <c r="P4" s="28">
        <f t="shared" si="0"/>
        <v>31</v>
      </c>
      <c r="Q4" s="28">
        <f t="shared" si="0"/>
        <v>30</v>
      </c>
      <c r="R4" s="28">
        <f t="shared" si="0"/>
        <v>31</v>
      </c>
      <c r="S4" s="28">
        <f t="shared" si="0"/>
        <v>30</v>
      </c>
      <c r="T4" s="28">
        <f t="shared" si="0"/>
        <v>31</v>
      </c>
      <c r="U4" s="28">
        <f t="shared" si="0"/>
        <v>31</v>
      </c>
      <c r="V4" s="28">
        <f t="shared" si="0"/>
        <v>30</v>
      </c>
      <c r="W4" s="28">
        <f t="shared" si="0"/>
        <v>31</v>
      </c>
      <c r="X4" s="28">
        <f t="shared" si="0"/>
        <v>30</v>
      </c>
      <c r="Y4" s="28">
        <f t="shared" si="0"/>
        <v>31</v>
      </c>
      <c r="Z4" s="28">
        <f>SUM(N4:Y4)</f>
        <v>365</v>
      </c>
    </row>
    <row r="5" spans="1:28">
      <c r="A5" s="2"/>
      <c r="B5" s="3" t="s">
        <v>7</v>
      </c>
      <c r="C5" s="18" t="s">
        <v>13</v>
      </c>
      <c r="D5" s="18"/>
      <c r="N5" s="18"/>
    </row>
    <row r="6" spans="1:28" outlineLevel="1">
      <c r="A6" s="2"/>
      <c r="B6" s="4"/>
      <c r="C6" s="4" t="s">
        <v>2</v>
      </c>
      <c r="D6" s="4" t="s">
        <v>14</v>
      </c>
      <c r="E6" s="13" t="s">
        <v>5</v>
      </c>
      <c r="F6" s="21" t="s">
        <v>9</v>
      </c>
      <c r="G6" s="21" t="s">
        <v>1</v>
      </c>
      <c r="H6" s="24" t="s">
        <v>10</v>
      </c>
      <c r="I6" s="24" t="s">
        <v>11</v>
      </c>
      <c r="J6" s="24" t="s">
        <v>3</v>
      </c>
      <c r="N6" s="27">
        <v>1</v>
      </c>
      <c r="O6" s="27">
        <v>2</v>
      </c>
      <c r="P6" s="27">
        <v>3</v>
      </c>
      <c r="Q6" s="27">
        <v>4</v>
      </c>
      <c r="R6" s="27">
        <v>5</v>
      </c>
      <c r="S6" s="27">
        <v>6</v>
      </c>
      <c r="T6" s="27">
        <v>7</v>
      </c>
      <c r="U6" s="27">
        <v>8</v>
      </c>
      <c r="V6" s="27">
        <v>9</v>
      </c>
      <c r="W6" s="27">
        <v>10</v>
      </c>
      <c r="X6" s="27">
        <v>11</v>
      </c>
      <c r="Y6" s="27">
        <v>12</v>
      </c>
    </row>
    <row r="7" spans="1:28" outlineLevel="1">
      <c r="A7" s="2"/>
      <c r="B7" s="4"/>
      <c r="C7" s="2"/>
      <c r="D7" s="10" t="s">
        <v>17</v>
      </c>
      <c r="E7" s="5">
        <v>6000000</v>
      </c>
      <c r="F7" s="5">
        <f>E7*$E$3*J7/365</f>
        <v>160800</v>
      </c>
      <c r="G7" s="25">
        <v>2.5000000000000001E-2</v>
      </c>
      <c r="H7" s="9">
        <v>46022</v>
      </c>
      <c r="I7" s="9">
        <v>45657</v>
      </c>
      <c r="J7" s="2">
        <f t="shared" ref="J7" si="1">H7-I7</f>
        <v>365</v>
      </c>
      <c r="K7" s="2">
        <f>F7/J7</f>
        <v>440.54794520547944</v>
      </c>
      <c r="L7" s="2">
        <f>MONTH(I7)</f>
        <v>12</v>
      </c>
      <c r="N7" s="23">
        <f>IF(I7&lt;$N$3,($N$3-I7)*K7,"")</f>
        <v>13656.986301369863</v>
      </c>
      <c r="O7" s="23">
        <f t="shared" ref="O7:O31" si="2">IF(I7&lt;$O$3,F7/J7*($O$3-$N$3),"")</f>
        <v>12335.342465753423</v>
      </c>
      <c r="P7" s="23">
        <f>IF(I7&lt;$P$3,F7/J7*($P$3-$O$3),"")</f>
        <v>13656.986301369863</v>
      </c>
      <c r="Q7" s="23">
        <f>IF(I7&lt;$Q$3,F7/J7*($Q$3-$P$3),"")</f>
        <v>13216.438356164383</v>
      </c>
      <c r="R7" s="23">
        <f>IF(I7&lt;$R$3,F7/J7*($R$3-$Q$3),"")</f>
        <v>13656.986301369863</v>
      </c>
      <c r="S7" s="23">
        <f>IF(I7&lt;$S$3,F7/J7*($S$3-$R$3),"")</f>
        <v>13216.438356164383</v>
      </c>
      <c r="T7" s="23">
        <f>IF(I7&lt;$T$3,F7/J7*($T$3-$S$3),"")</f>
        <v>13656.986301369863</v>
      </c>
      <c r="U7" s="23">
        <f>IF(I7&lt;$U$3,F7/J7*($U$3-$T$3),"")</f>
        <v>13656.986301369863</v>
      </c>
      <c r="V7" s="23">
        <f>IF(I7&lt;$V$3,F7/J7*($V$3-$U$3),"")</f>
        <v>13216.438356164383</v>
      </c>
      <c r="W7" s="23">
        <f>IF(I7&lt;$W$3,F7/J7*($W$3-$V$3),"")</f>
        <v>13656.986301369863</v>
      </c>
      <c r="X7" s="23">
        <f>IF(I7&lt;$X$3,F7/J7*($X$3-$W$3),"")</f>
        <v>13216.438356164383</v>
      </c>
      <c r="Y7" s="23">
        <f>IF(I7&lt;$Y$3,F7/J7*($Y$3-$X$3),"")</f>
        <v>13656.986301369863</v>
      </c>
      <c r="AA7" s="2">
        <f>SUM(N7:Z7)</f>
        <v>160799.99999999994</v>
      </c>
      <c r="AB7" s="2" t="str">
        <f>IF(AA7=F7,"OK","FALSCH")</f>
        <v>OK</v>
      </c>
    </row>
    <row r="8" spans="1:28" outlineLevel="1">
      <c r="A8" s="2"/>
      <c r="B8" s="4"/>
      <c r="C8" s="2"/>
      <c r="D8" s="10" t="s">
        <v>18</v>
      </c>
      <c r="E8" s="5">
        <v>2000000</v>
      </c>
      <c r="F8" s="5">
        <f t="shared" ref="F8:F31" si="3">E8*$E$3*J8/365</f>
        <v>51103.561643835616</v>
      </c>
      <c r="G8" s="25" t="e">
        <f>#REF!</f>
        <v>#REF!</v>
      </c>
      <c r="H8" s="9">
        <v>46022</v>
      </c>
      <c r="I8" s="9">
        <v>45674</v>
      </c>
      <c r="J8" s="2">
        <f t="shared" ref="J8:J31" si="4">H8-I8</f>
        <v>348</v>
      </c>
      <c r="K8" s="2">
        <f t="shared" ref="K8:K31" si="5">F8/J8</f>
        <v>146.84931506849315</v>
      </c>
      <c r="L8" s="2">
        <f t="shared" ref="L8:L31" si="6">MONTH(I8)</f>
        <v>1</v>
      </c>
      <c r="N8" s="23">
        <f t="shared" ref="N8:N31" si="7">IF(I8&lt;$N$3,($N$3-I8)*K8,"")</f>
        <v>2055.8904109589043</v>
      </c>
      <c r="O8" s="23">
        <f t="shared" ref="O8:O31" si="8">IF(I8&lt;$O$3,F8/J8*($O$3-$N$3),"")</f>
        <v>4111.7808219178087</v>
      </c>
      <c r="P8" s="23">
        <f t="shared" ref="P8:P31" si="9">IF(I8&lt;$P$3,F8/J8*($P$3-$O$3),"")</f>
        <v>4552.3287671232874</v>
      </c>
      <c r="Q8" s="23">
        <f t="shared" ref="Q8:Q31" si="10">IF(I8&lt;$Q$3,F8/J8*($Q$3-$P$3),"")</f>
        <v>4405.4794520547948</v>
      </c>
      <c r="R8" s="23">
        <f t="shared" ref="R8:R31" si="11">IF(I8&lt;$R$3,F8/J8*($R$3-$Q$3),"")</f>
        <v>4552.3287671232874</v>
      </c>
      <c r="S8" s="23">
        <f t="shared" ref="S8:S31" si="12">IF(I8&lt;$S$3,F8/J8*($S$3-$R$3),"")</f>
        <v>4405.4794520547948</v>
      </c>
      <c r="T8" s="23">
        <f t="shared" ref="T8:T31" si="13">IF(I8&lt;$T$3,F8/J8*($T$3-$S$3),"")</f>
        <v>4552.3287671232874</v>
      </c>
      <c r="U8" s="23">
        <f t="shared" ref="U8:U31" si="14">IF(I8&lt;$U$3,F8/J8*($U$3-$T$3),"")</f>
        <v>4552.3287671232874</v>
      </c>
      <c r="V8" s="23">
        <f t="shared" ref="V8:V31" si="15">IF(I8&lt;$V$3,F8/J8*($V$3-$U$3),"")</f>
        <v>4405.4794520547948</v>
      </c>
      <c r="W8" s="23">
        <f t="shared" ref="W8:W31" si="16">IF(I8&lt;$W$3,F8/J8*($W$3-$V$3),"")</f>
        <v>4552.3287671232874</v>
      </c>
      <c r="X8" s="23">
        <f t="shared" ref="X8:X31" si="17">IF(I8&lt;$X$3,F8/J8*($X$3-$W$3),"")</f>
        <v>4405.4794520547948</v>
      </c>
      <c r="Y8" s="23">
        <f t="shared" ref="Y8:Y31" si="18">IF(I8&lt;$Y$3,F8/J8*($Y$3-$X$3),"")</f>
        <v>4552.3287671232874</v>
      </c>
      <c r="AA8" s="2">
        <f t="shared" ref="AA8:AA31" si="19">SUM(N8:Z8)</f>
        <v>51103.561643835623</v>
      </c>
      <c r="AB8" s="2" t="str">
        <f t="shared" ref="AB8:AB31" si="20">IF(AA8=F8,"OK","FALSCH")</f>
        <v>OK</v>
      </c>
    </row>
    <row r="9" spans="1:28" outlineLevel="1">
      <c r="A9" s="2"/>
      <c r="B9" s="4"/>
      <c r="C9" s="2"/>
      <c r="D9" s="10" t="s">
        <v>19</v>
      </c>
      <c r="E9" s="5">
        <v>1400000</v>
      </c>
      <c r="F9" s="5">
        <f t="shared" si="3"/>
        <v>35361.315068493153</v>
      </c>
      <c r="G9" s="25" t="e">
        <f>#REF!</f>
        <v>#REF!</v>
      </c>
      <c r="H9" s="9">
        <v>46022</v>
      </c>
      <c r="I9" s="9">
        <v>45678</v>
      </c>
      <c r="J9" s="2">
        <f t="shared" si="4"/>
        <v>344</v>
      </c>
      <c r="K9" s="2">
        <f t="shared" si="5"/>
        <v>102.79452054794521</v>
      </c>
      <c r="L9" s="2">
        <f t="shared" si="6"/>
        <v>1</v>
      </c>
      <c r="N9" s="23">
        <f t="shared" si="7"/>
        <v>1027.9452054794522</v>
      </c>
      <c r="O9" s="23">
        <f t="shared" si="8"/>
        <v>2878.2465753424658</v>
      </c>
      <c r="P9" s="23">
        <f t="shared" si="9"/>
        <v>3186.6301369863017</v>
      </c>
      <c r="Q9" s="23">
        <f t="shared" si="10"/>
        <v>3083.8356164383563</v>
      </c>
      <c r="R9" s="23">
        <f t="shared" si="11"/>
        <v>3186.6301369863017</v>
      </c>
      <c r="S9" s="23">
        <f t="shared" si="12"/>
        <v>3083.8356164383563</v>
      </c>
      <c r="T9" s="23">
        <f t="shared" si="13"/>
        <v>3186.6301369863017</v>
      </c>
      <c r="U9" s="23">
        <f t="shared" si="14"/>
        <v>3186.6301369863017</v>
      </c>
      <c r="V9" s="23">
        <f t="shared" si="15"/>
        <v>3083.8356164383563</v>
      </c>
      <c r="W9" s="23">
        <f t="shared" si="16"/>
        <v>3186.6301369863017</v>
      </c>
      <c r="X9" s="23">
        <f t="shared" si="17"/>
        <v>3083.8356164383563</v>
      </c>
      <c r="Y9" s="23">
        <f t="shared" si="18"/>
        <v>3186.6301369863017</v>
      </c>
      <c r="AA9" s="2">
        <f t="shared" si="19"/>
        <v>35361.315068493153</v>
      </c>
      <c r="AB9" s="2" t="str">
        <f t="shared" si="20"/>
        <v>OK</v>
      </c>
    </row>
    <row r="10" spans="1:28" outlineLevel="1">
      <c r="A10" s="2"/>
      <c r="B10" s="4"/>
      <c r="C10" s="2"/>
      <c r="D10" s="10" t="s">
        <v>20</v>
      </c>
      <c r="E10" s="5">
        <v>4000000</v>
      </c>
      <c r="F10" s="5">
        <f t="shared" si="3"/>
        <v>97214.246575342462</v>
      </c>
      <c r="G10" s="25" t="e">
        <f>#REF!</f>
        <v>#REF!</v>
      </c>
      <c r="H10" s="9">
        <v>46022</v>
      </c>
      <c r="I10" s="9">
        <v>45691</v>
      </c>
      <c r="J10" s="2">
        <f t="shared" si="4"/>
        <v>331</v>
      </c>
      <c r="K10" s="2">
        <f t="shared" si="5"/>
        <v>293.69863013698631</v>
      </c>
      <c r="L10" s="2">
        <f t="shared" si="6"/>
        <v>2</v>
      </c>
      <c r="N10" s="23" t="str">
        <f t="shared" si="7"/>
        <v/>
      </c>
      <c r="O10" s="23">
        <f t="shared" si="8"/>
        <v>8223.5616438356174</v>
      </c>
      <c r="P10" s="23">
        <f t="shared" si="9"/>
        <v>9104.6575342465749</v>
      </c>
      <c r="Q10" s="23">
        <f t="shared" si="10"/>
        <v>8810.9589041095896</v>
      </c>
      <c r="R10" s="23">
        <f t="shared" si="11"/>
        <v>9104.6575342465749</v>
      </c>
      <c r="S10" s="23">
        <f t="shared" si="12"/>
        <v>8810.9589041095896</v>
      </c>
      <c r="T10" s="23">
        <f t="shared" si="13"/>
        <v>9104.6575342465749</v>
      </c>
      <c r="U10" s="23">
        <f t="shared" si="14"/>
        <v>9104.6575342465749</v>
      </c>
      <c r="V10" s="23">
        <f t="shared" si="15"/>
        <v>8810.9589041095896</v>
      </c>
      <c r="W10" s="23">
        <f t="shared" si="16"/>
        <v>9104.6575342465749</v>
      </c>
      <c r="X10" s="23">
        <f t="shared" si="17"/>
        <v>8810.9589041095896</v>
      </c>
      <c r="Y10" s="23">
        <f t="shared" si="18"/>
        <v>9104.6575342465749</v>
      </c>
      <c r="AA10" s="2">
        <f t="shared" si="19"/>
        <v>98095.342465753434</v>
      </c>
      <c r="AB10" s="2" t="str">
        <f t="shared" si="20"/>
        <v>FALSCH</v>
      </c>
    </row>
    <row r="11" spans="1:28" outlineLevel="1">
      <c r="A11" s="2"/>
      <c r="B11" s="4"/>
      <c r="C11" s="2"/>
      <c r="D11" s="10" t="s">
        <v>21</v>
      </c>
      <c r="E11" s="5">
        <v>1000000</v>
      </c>
      <c r="F11" s="5">
        <f t="shared" si="3"/>
        <v>24156.712328767124</v>
      </c>
      <c r="G11" s="25" t="e">
        <f>#REF!</f>
        <v>#REF!</v>
      </c>
      <c r="H11" s="9">
        <v>46022</v>
      </c>
      <c r="I11" s="9">
        <v>45693</v>
      </c>
      <c r="J11" s="2">
        <f t="shared" si="4"/>
        <v>329</v>
      </c>
      <c r="K11" s="2">
        <f t="shared" si="5"/>
        <v>73.424657534246577</v>
      </c>
      <c r="L11" s="2">
        <f t="shared" si="6"/>
        <v>2</v>
      </c>
      <c r="N11" s="23" t="str">
        <f t="shared" si="7"/>
        <v/>
      </c>
      <c r="O11" s="23">
        <f t="shared" si="8"/>
        <v>2055.8904109589043</v>
      </c>
      <c r="P11" s="23">
        <f t="shared" si="9"/>
        <v>2276.1643835616437</v>
      </c>
      <c r="Q11" s="23">
        <f t="shared" si="10"/>
        <v>2202.7397260273974</v>
      </c>
      <c r="R11" s="23">
        <f t="shared" si="11"/>
        <v>2276.1643835616437</v>
      </c>
      <c r="S11" s="23">
        <f t="shared" si="12"/>
        <v>2202.7397260273974</v>
      </c>
      <c r="T11" s="23">
        <f t="shared" si="13"/>
        <v>2276.1643835616437</v>
      </c>
      <c r="U11" s="23">
        <f t="shared" si="14"/>
        <v>2276.1643835616437</v>
      </c>
      <c r="V11" s="23">
        <f t="shared" si="15"/>
        <v>2202.7397260273974</v>
      </c>
      <c r="W11" s="23">
        <f t="shared" si="16"/>
        <v>2276.1643835616437</v>
      </c>
      <c r="X11" s="23">
        <f t="shared" si="17"/>
        <v>2202.7397260273974</v>
      </c>
      <c r="Y11" s="23">
        <f t="shared" si="18"/>
        <v>2276.1643835616437</v>
      </c>
      <c r="AA11" s="2">
        <f t="shared" si="19"/>
        <v>24523.835616438359</v>
      </c>
      <c r="AB11" s="2" t="str">
        <f t="shared" si="20"/>
        <v>FALSCH</v>
      </c>
    </row>
    <row r="12" spans="1:28" outlineLevel="1">
      <c r="A12" s="2"/>
      <c r="B12" s="4"/>
      <c r="C12" s="2"/>
      <c r="D12" s="10" t="s">
        <v>22</v>
      </c>
      <c r="E12" s="5">
        <v>1500000</v>
      </c>
      <c r="F12" s="5">
        <f t="shared" si="3"/>
        <v>36235.068493150684</v>
      </c>
      <c r="G12" s="25" t="e">
        <f>#REF!</f>
        <v>#REF!</v>
      </c>
      <c r="H12" s="9">
        <v>46022</v>
      </c>
      <c r="I12" s="9">
        <v>45693</v>
      </c>
      <c r="J12" s="2">
        <f t="shared" si="4"/>
        <v>329</v>
      </c>
      <c r="K12" s="2">
        <f t="shared" si="5"/>
        <v>110.13698630136986</v>
      </c>
      <c r="L12" s="2">
        <f t="shared" si="6"/>
        <v>2</v>
      </c>
      <c r="N12" s="23" t="str">
        <f t="shared" si="7"/>
        <v/>
      </c>
      <c r="O12" s="23">
        <f t="shared" si="8"/>
        <v>3083.8356164383558</v>
      </c>
      <c r="P12" s="23">
        <f t="shared" si="9"/>
        <v>3414.2465753424658</v>
      </c>
      <c r="Q12" s="23">
        <f t="shared" si="10"/>
        <v>3304.1095890410957</v>
      </c>
      <c r="R12" s="23">
        <f t="shared" si="11"/>
        <v>3414.2465753424658</v>
      </c>
      <c r="S12" s="23">
        <f t="shared" si="12"/>
        <v>3304.1095890410957</v>
      </c>
      <c r="T12" s="23">
        <f t="shared" si="13"/>
        <v>3414.2465753424658</v>
      </c>
      <c r="U12" s="23">
        <f t="shared" si="14"/>
        <v>3414.2465753424658</v>
      </c>
      <c r="V12" s="23">
        <f t="shared" si="15"/>
        <v>3304.1095890410957</v>
      </c>
      <c r="W12" s="23">
        <f t="shared" si="16"/>
        <v>3414.2465753424658</v>
      </c>
      <c r="X12" s="23">
        <f t="shared" si="17"/>
        <v>3304.1095890410957</v>
      </c>
      <c r="Y12" s="23">
        <f t="shared" si="18"/>
        <v>3414.2465753424658</v>
      </c>
      <c r="AA12" s="2">
        <f t="shared" si="19"/>
        <v>36785.753424657538</v>
      </c>
      <c r="AB12" s="2" t="str">
        <f t="shared" si="20"/>
        <v>FALSCH</v>
      </c>
    </row>
    <row r="13" spans="1:28" outlineLevel="1">
      <c r="A13" s="2"/>
      <c r="B13" s="4"/>
      <c r="C13" s="2"/>
      <c r="D13" s="10" t="s">
        <v>23</v>
      </c>
      <c r="E13" s="5">
        <v>5500000</v>
      </c>
      <c r="F13" s="5">
        <f t="shared" si="3"/>
        <v>130438.90410958904</v>
      </c>
      <c r="G13" s="25" t="e">
        <f>#REF!</f>
        <v>#REF!</v>
      </c>
      <c r="H13" s="9">
        <v>46022</v>
      </c>
      <c r="I13" s="9">
        <v>45699</v>
      </c>
      <c r="J13" s="2">
        <f t="shared" si="4"/>
        <v>323</v>
      </c>
      <c r="K13" s="2">
        <f t="shared" si="5"/>
        <v>403.83561643835617</v>
      </c>
      <c r="L13" s="2">
        <f t="shared" si="6"/>
        <v>2</v>
      </c>
      <c r="N13" s="23" t="str">
        <f t="shared" si="7"/>
        <v/>
      </c>
      <c r="O13" s="23">
        <f t="shared" si="8"/>
        <v>11307.397260273972</v>
      </c>
      <c r="P13" s="23">
        <f t="shared" si="9"/>
        <v>12518.904109589041</v>
      </c>
      <c r="Q13" s="23">
        <f t="shared" si="10"/>
        <v>12115.068493150686</v>
      </c>
      <c r="R13" s="23">
        <f t="shared" si="11"/>
        <v>12518.904109589041</v>
      </c>
      <c r="S13" s="23">
        <f t="shared" si="12"/>
        <v>12115.068493150686</v>
      </c>
      <c r="T13" s="23">
        <f t="shared" si="13"/>
        <v>12518.904109589041</v>
      </c>
      <c r="U13" s="23">
        <f t="shared" si="14"/>
        <v>12518.904109589041</v>
      </c>
      <c r="V13" s="23">
        <f t="shared" si="15"/>
        <v>12115.068493150686</v>
      </c>
      <c r="W13" s="23">
        <f t="shared" si="16"/>
        <v>12518.904109589041</v>
      </c>
      <c r="X13" s="23">
        <f t="shared" si="17"/>
        <v>12115.068493150686</v>
      </c>
      <c r="Y13" s="23">
        <f t="shared" si="18"/>
        <v>12518.904109589041</v>
      </c>
      <c r="AA13" s="2">
        <f t="shared" si="19"/>
        <v>134881.09589041094</v>
      </c>
      <c r="AB13" s="2" t="str">
        <f t="shared" si="20"/>
        <v>FALSCH</v>
      </c>
    </row>
    <row r="14" spans="1:28" outlineLevel="1">
      <c r="A14" s="2"/>
      <c r="B14" s="4"/>
      <c r="C14" s="2"/>
      <c r="D14" s="10" t="s">
        <v>24</v>
      </c>
      <c r="E14" s="5">
        <v>2500000</v>
      </c>
      <c r="F14" s="5">
        <f t="shared" si="3"/>
        <v>58923.28767123288</v>
      </c>
      <c r="G14" s="25" t="e">
        <f>#REF!</f>
        <v>#REF!</v>
      </c>
      <c r="H14" s="9">
        <v>46022</v>
      </c>
      <c r="I14" s="9">
        <v>45701</v>
      </c>
      <c r="J14" s="2">
        <f t="shared" si="4"/>
        <v>321</v>
      </c>
      <c r="K14" s="2">
        <f t="shared" si="5"/>
        <v>183.56164383561645</v>
      </c>
      <c r="L14" s="2">
        <f t="shared" si="6"/>
        <v>2</v>
      </c>
      <c r="N14" s="23" t="str">
        <f t="shared" si="7"/>
        <v/>
      </c>
      <c r="O14" s="23">
        <f t="shared" si="8"/>
        <v>5139.7260273972606</v>
      </c>
      <c r="P14" s="23">
        <f t="shared" si="9"/>
        <v>5690.41095890411</v>
      </c>
      <c r="Q14" s="23">
        <f t="shared" si="10"/>
        <v>5506.8493150684935</v>
      </c>
      <c r="R14" s="23">
        <f t="shared" si="11"/>
        <v>5690.41095890411</v>
      </c>
      <c r="S14" s="23">
        <f t="shared" si="12"/>
        <v>5506.8493150684935</v>
      </c>
      <c r="T14" s="23">
        <f t="shared" si="13"/>
        <v>5690.41095890411</v>
      </c>
      <c r="U14" s="23">
        <f t="shared" si="14"/>
        <v>5690.41095890411</v>
      </c>
      <c r="V14" s="23">
        <f t="shared" si="15"/>
        <v>5506.8493150684935</v>
      </c>
      <c r="W14" s="23">
        <f t="shared" si="16"/>
        <v>5690.41095890411</v>
      </c>
      <c r="X14" s="23">
        <f t="shared" si="17"/>
        <v>5506.8493150684935</v>
      </c>
      <c r="Y14" s="23">
        <f t="shared" si="18"/>
        <v>5690.41095890411</v>
      </c>
      <c r="AA14" s="2">
        <f t="shared" si="19"/>
        <v>61309.589041095904</v>
      </c>
      <c r="AB14" s="2" t="str">
        <f t="shared" si="20"/>
        <v>FALSCH</v>
      </c>
    </row>
    <row r="15" spans="1:28" outlineLevel="1">
      <c r="A15" s="2"/>
      <c r="B15" s="4"/>
      <c r="C15" s="2"/>
      <c r="D15" s="10" t="s">
        <v>25</v>
      </c>
      <c r="E15" s="5">
        <v>1500000</v>
      </c>
      <c r="F15" s="5">
        <f t="shared" si="3"/>
        <v>33151.232876712325</v>
      </c>
      <c r="G15" s="25" t="e">
        <f>#REF!</f>
        <v>#REF!</v>
      </c>
      <c r="H15" s="9">
        <v>46022</v>
      </c>
      <c r="I15" s="9">
        <v>45721</v>
      </c>
      <c r="J15" s="2">
        <f t="shared" si="4"/>
        <v>301</v>
      </c>
      <c r="K15" s="2">
        <f t="shared" si="5"/>
        <v>110.13698630136984</v>
      </c>
      <c r="L15" s="2">
        <f t="shared" si="6"/>
        <v>3</v>
      </c>
      <c r="N15" s="23" t="str">
        <f t="shared" si="7"/>
        <v/>
      </c>
      <c r="O15" s="23" t="str">
        <f t="shared" si="8"/>
        <v/>
      </c>
      <c r="P15" s="23">
        <f t="shared" si="9"/>
        <v>3414.2465753424653</v>
      </c>
      <c r="Q15" s="23">
        <f t="shared" si="10"/>
        <v>3304.1095890410952</v>
      </c>
      <c r="R15" s="23">
        <f t="shared" si="11"/>
        <v>3414.2465753424653</v>
      </c>
      <c r="S15" s="23">
        <f t="shared" si="12"/>
        <v>3304.1095890410952</v>
      </c>
      <c r="T15" s="23">
        <f t="shared" si="13"/>
        <v>3414.2465753424653</v>
      </c>
      <c r="U15" s="23">
        <f t="shared" si="14"/>
        <v>3414.2465753424653</v>
      </c>
      <c r="V15" s="23">
        <f t="shared" si="15"/>
        <v>3304.1095890410952</v>
      </c>
      <c r="W15" s="23">
        <f t="shared" si="16"/>
        <v>3414.2465753424653</v>
      </c>
      <c r="X15" s="23">
        <f t="shared" si="17"/>
        <v>3304.1095890410952</v>
      </c>
      <c r="Y15" s="23">
        <f t="shared" si="18"/>
        <v>3414.2465753424653</v>
      </c>
      <c r="AA15" s="2">
        <f t="shared" si="19"/>
        <v>33701.917808219172</v>
      </c>
      <c r="AB15" s="2" t="str">
        <f t="shared" si="20"/>
        <v>FALSCH</v>
      </c>
    </row>
    <row r="16" spans="1:28" outlineLevel="1">
      <c r="A16" s="2"/>
      <c r="B16" s="4"/>
      <c r="C16" s="2"/>
      <c r="D16" s="10" t="s">
        <v>26</v>
      </c>
      <c r="E16" s="5">
        <v>375000</v>
      </c>
      <c r="F16" s="5">
        <f t="shared" si="3"/>
        <v>8067.5342465753429</v>
      </c>
      <c r="G16" s="25" t="e">
        <f>#REF!</f>
        <v>#REF!</v>
      </c>
      <c r="H16" s="9">
        <v>46022</v>
      </c>
      <c r="I16" s="9">
        <v>45729</v>
      </c>
      <c r="J16" s="2">
        <f t="shared" si="4"/>
        <v>293</v>
      </c>
      <c r="K16" s="2">
        <f t="shared" si="5"/>
        <v>27.534246575342468</v>
      </c>
      <c r="L16" s="2">
        <f t="shared" si="6"/>
        <v>3</v>
      </c>
      <c r="N16" s="23" t="str">
        <f t="shared" si="7"/>
        <v/>
      </c>
      <c r="O16" s="23" t="str">
        <f t="shared" si="8"/>
        <v/>
      </c>
      <c r="P16" s="23">
        <f t="shared" si="9"/>
        <v>853.56164383561656</v>
      </c>
      <c r="Q16" s="23">
        <f t="shared" si="10"/>
        <v>826.02739726027403</v>
      </c>
      <c r="R16" s="23">
        <f t="shared" si="11"/>
        <v>853.56164383561656</v>
      </c>
      <c r="S16" s="23">
        <f t="shared" si="12"/>
        <v>826.02739726027403</v>
      </c>
      <c r="T16" s="23">
        <f t="shared" si="13"/>
        <v>853.56164383561656</v>
      </c>
      <c r="U16" s="23">
        <f t="shared" si="14"/>
        <v>853.56164383561656</v>
      </c>
      <c r="V16" s="23">
        <f t="shared" si="15"/>
        <v>826.02739726027403</v>
      </c>
      <c r="W16" s="23">
        <f t="shared" si="16"/>
        <v>853.56164383561656</v>
      </c>
      <c r="X16" s="23">
        <f t="shared" si="17"/>
        <v>826.02739726027403</v>
      </c>
      <c r="Y16" s="23">
        <f t="shared" si="18"/>
        <v>853.56164383561656</v>
      </c>
      <c r="AA16" s="2">
        <f t="shared" si="19"/>
        <v>8425.4794520547966</v>
      </c>
      <c r="AB16" s="2" t="str">
        <f t="shared" si="20"/>
        <v>FALSCH</v>
      </c>
    </row>
    <row r="17" spans="1:28" outlineLevel="1">
      <c r="A17" s="2"/>
      <c r="B17" s="4"/>
      <c r="C17" s="2"/>
      <c r="D17" s="10" t="s">
        <v>27</v>
      </c>
      <c r="E17" s="5">
        <v>5125000</v>
      </c>
      <c r="F17" s="5">
        <f t="shared" si="3"/>
        <v>94451.643835616444</v>
      </c>
      <c r="G17" s="25" t="e">
        <f>#REF!</f>
        <v>#REF!</v>
      </c>
      <c r="H17" s="9">
        <v>46022</v>
      </c>
      <c r="I17" s="9">
        <v>45771</v>
      </c>
      <c r="J17" s="2">
        <f t="shared" si="4"/>
        <v>251</v>
      </c>
      <c r="K17" s="2">
        <f t="shared" si="5"/>
        <v>376.30136986301375</v>
      </c>
      <c r="L17" s="2">
        <f t="shared" si="6"/>
        <v>4</v>
      </c>
      <c r="N17" s="23" t="str">
        <f t="shared" si="7"/>
        <v/>
      </c>
      <c r="O17" s="23" t="str">
        <f t="shared" si="8"/>
        <v/>
      </c>
      <c r="P17" s="23" t="str">
        <f t="shared" si="9"/>
        <v/>
      </c>
      <c r="Q17" s="23">
        <f t="shared" si="10"/>
        <v>11289.041095890412</v>
      </c>
      <c r="R17" s="23">
        <f t="shared" si="11"/>
        <v>11665.342465753427</v>
      </c>
      <c r="S17" s="23">
        <f t="shared" si="12"/>
        <v>11289.041095890412</v>
      </c>
      <c r="T17" s="23">
        <f t="shared" si="13"/>
        <v>11665.342465753427</v>
      </c>
      <c r="U17" s="23">
        <f t="shared" si="14"/>
        <v>11665.342465753427</v>
      </c>
      <c r="V17" s="23">
        <f t="shared" si="15"/>
        <v>11289.041095890412</v>
      </c>
      <c r="W17" s="23">
        <f t="shared" si="16"/>
        <v>11665.342465753427</v>
      </c>
      <c r="X17" s="23">
        <f t="shared" si="17"/>
        <v>11289.041095890412</v>
      </c>
      <c r="Y17" s="23">
        <f t="shared" si="18"/>
        <v>11665.342465753427</v>
      </c>
      <c r="AA17" s="2">
        <f t="shared" si="19"/>
        <v>103482.87671232878</v>
      </c>
      <c r="AB17" s="2" t="str">
        <f t="shared" si="20"/>
        <v>FALSCH</v>
      </c>
    </row>
    <row r="18" spans="1:28" outlineLevel="1">
      <c r="A18" s="2"/>
      <c r="B18" s="4"/>
      <c r="C18" s="2"/>
      <c r="D18" s="10" t="s">
        <v>28</v>
      </c>
      <c r="E18" s="5">
        <v>800000</v>
      </c>
      <c r="F18" s="5">
        <f t="shared" si="3"/>
        <v>13921.315068493152</v>
      </c>
      <c r="G18" s="25" t="e">
        <f>#REF!</f>
        <v>#REF!</v>
      </c>
      <c r="H18" s="9">
        <v>46022</v>
      </c>
      <c r="I18" s="9">
        <v>45785</v>
      </c>
      <c r="J18" s="2">
        <f t="shared" si="4"/>
        <v>237</v>
      </c>
      <c r="K18" s="2">
        <f t="shared" si="5"/>
        <v>58.739726027397261</v>
      </c>
      <c r="L18" s="2">
        <f t="shared" si="6"/>
        <v>5</v>
      </c>
      <c r="N18" s="23" t="str">
        <f t="shared" si="7"/>
        <v/>
      </c>
      <c r="O18" s="23" t="str">
        <f t="shared" si="8"/>
        <v/>
      </c>
      <c r="P18" s="23" t="str">
        <f t="shared" si="9"/>
        <v/>
      </c>
      <c r="Q18" s="23" t="str">
        <f t="shared" si="10"/>
        <v/>
      </c>
      <c r="R18" s="23">
        <f t="shared" si="11"/>
        <v>1820.9315068493152</v>
      </c>
      <c r="S18" s="23">
        <f t="shared" si="12"/>
        <v>1762.1917808219177</v>
      </c>
      <c r="T18" s="23">
        <f t="shared" si="13"/>
        <v>1820.9315068493152</v>
      </c>
      <c r="U18" s="23">
        <f t="shared" si="14"/>
        <v>1820.9315068493152</v>
      </c>
      <c r="V18" s="23">
        <f t="shared" si="15"/>
        <v>1762.1917808219177</v>
      </c>
      <c r="W18" s="23">
        <f t="shared" si="16"/>
        <v>1820.9315068493152</v>
      </c>
      <c r="X18" s="23">
        <f t="shared" si="17"/>
        <v>1762.1917808219177</v>
      </c>
      <c r="Y18" s="23">
        <f t="shared" si="18"/>
        <v>1820.9315068493152</v>
      </c>
      <c r="AA18" s="2">
        <f t="shared" si="19"/>
        <v>14391.232876712333</v>
      </c>
      <c r="AB18" s="2" t="str">
        <f t="shared" si="20"/>
        <v>FALSCH</v>
      </c>
    </row>
    <row r="19" spans="1:28" outlineLevel="1">
      <c r="A19" s="2"/>
      <c r="B19" s="4"/>
      <c r="C19" s="2"/>
      <c r="D19" s="10" t="s">
        <v>29</v>
      </c>
      <c r="E19" s="5">
        <v>2000000</v>
      </c>
      <c r="F19" s="5">
        <f t="shared" si="3"/>
        <v>28195.068493150684</v>
      </c>
      <c r="G19" s="25" t="e">
        <f>#REF!</f>
        <v>#REF!</v>
      </c>
      <c r="H19" s="9">
        <v>46022</v>
      </c>
      <c r="I19" s="9">
        <v>45830</v>
      </c>
      <c r="J19" s="2">
        <f t="shared" si="4"/>
        <v>192</v>
      </c>
      <c r="K19" s="2">
        <f t="shared" si="5"/>
        <v>146.84931506849315</v>
      </c>
      <c r="L19" s="2">
        <f t="shared" si="6"/>
        <v>6</v>
      </c>
      <c r="N19" s="23" t="str">
        <f t="shared" si="7"/>
        <v/>
      </c>
      <c r="O19" s="23" t="str">
        <f t="shared" si="8"/>
        <v/>
      </c>
      <c r="P19" s="23" t="str">
        <f t="shared" si="9"/>
        <v/>
      </c>
      <c r="Q19" s="23" t="str">
        <f t="shared" si="10"/>
        <v/>
      </c>
      <c r="R19" s="23" t="str">
        <f t="shared" si="11"/>
        <v/>
      </c>
      <c r="S19" s="23">
        <f t="shared" si="12"/>
        <v>4405.4794520547948</v>
      </c>
      <c r="T19" s="23">
        <f t="shared" si="13"/>
        <v>4552.3287671232874</v>
      </c>
      <c r="U19" s="23">
        <f t="shared" si="14"/>
        <v>4552.3287671232874</v>
      </c>
      <c r="V19" s="23">
        <f t="shared" si="15"/>
        <v>4405.4794520547948</v>
      </c>
      <c r="W19" s="23">
        <f t="shared" si="16"/>
        <v>4552.3287671232874</v>
      </c>
      <c r="X19" s="23">
        <f t="shared" si="17"/>
        <v>4405.4794520547948</v>
      </c>
      <c r="Y19" s="23">
        <f t="shared" si="18"/>
        <v>4552.3287671232874</v>
      </c>
      <c r="AA19" s="2">
        <f t="shared" si="19"/>
        <v>31425.753424657531</v>
      </c>
      <c r="AB19" s="2" t="str">
        <f t="shared" si="20"/>
        <v>FALSCH</v>
      </c>
    </row>
    <row r="20" spans="1:28" outlineLevel="1">
      <c r="A20" s="2"/>
      <c r="B20" s="4"/>
      <c r="C20" s="2"/>
      <c r="D20" s="10" t="s">
        <v>30</v>
      </c>
      <c r="E20" s="5">
        <v>6500000</v>
      </c>
      <c r="F20" s="5">
        <f t="shared" si="3"/>
        <v>87815.890410958906</v>
      </c>
      <c r="G20" s="25" t="e">
        <f>#REF!</f>
        <v>#REF!</v>
      </c>
      <c r="H20" s="9">
        <v>46022</v>
      </c>
      <c r="I20" s="9">
        <v>45838</v>
      </c>
      <c r="J20" s="2">
        <f t="shared" si="4"/>
        <v>184</v>
      </c>
      <c r="K20" s="2">
        <f t="shared" si="5"/>
        <v>477.26027397260276</v>
      </c>
      <c r="L20" s="2">
        <f t="shared" si="6"/>
        <v>6</v>
      </c>
      <c r="N20" s="23" t="str">
        <f t="shared" si="7"/>
        <v/>
      </c>
      <c r="O20" s="23" t="str">
        <f t="shared" si="8"/>
        <v/>
      </c>
      <c r="P20" s="23" t="str">
        <f t="shared" si="9"/>
        <v/>
      </c>
      <c r="Q20" s="23" t="str">
        <f t="shared" si="10"/>
        <v/>
      </c>
      <c r="R20" s="23" t="str">
        <f t="shared" si="11"/>
        <v/>
      </c>
      <c r="S20" s="23" t="str">
        <f t="shared" si="12"/>
        <v/>
      </c>
      <c r="T20" s="23">
        <f t="shared" si="13"/>
        <v>14795.068493150686</v>
      </c>
      <c r="U20" s="23">
        <f t="shared" si="14"/>
        <v>14795.068493150686</v>
      </c>
      <c r="V20" s="23">
        <f t="shared" si="15"/>
        <v>14317.808219178083</v>
      </c>
      <c r="W20" s="23">
        <f t="shared" si="16"/>
        <v>14795.068493150686</v>
      </c>
      <c r="X20" s="23">
        <f t="shared" si="17"/>
        <v>14317.808219178083</v>
      </c>
      <c r="Y20" s="23">
        <f t="shared" si="18"/>
        <v>14795.068493150686</v>
      </c>
      <c r="AA20" s="2">
        <f t="shared" si="19"/>
        <v>87815.890410958906</v>
      </c>
      <c r="AB20" s="2" t="str">
        <f t="shared" si="20"/>
        <v>OK</v>
      </c>
    </row>
    <row r="21" spans="1:28" outlineLevel="1">
      <c r="A21" s="2"/>
      <c r="B21" s="4"/>
      <c r="C21" s="2"/>
      <c r="D21" s="10" t="s">
        <v>31</v>
      </c>
      <c r="E21" s="5">
        <v>2000000</v>
      </c>
      <c r="F21" s="5">
        <f t="shared" si="3"/>
        <v>24964.383561643837</v>
      </c>
      <c r="G21" s="25" t="e">
        <f>#REF!</f>
        <v>#REF!</v>
      </c>
      <c r="H21" s="9">
        <v>46022</v>
      </c>
      <c r="I21" s="9">
        <v>45852</v>
      </c>
      <c r="J21" s="2">
        <f t="shared" si="4"/>
        <v>170</v>
      </c>
      <c r="K21" s="2">
        <f t="shared" si="5"/>
        <v>146.84931506849315</v>
      </c>
      <c r="L21" s="2">
        <f t="shared" si="6"/>
        <v>7</v>
      </c>
      <c r="N21" s="23" t="str">
        <f t="shared" si="7"/>
        <v/>
      </c>
      <c r="O21" s="23" t="str">
        <f t="shared" si="8"/>
        <v/>
      </c>
      <c r="P21" s="23" t="str">
        <f t="shared" si="9"/>
        <v/>
      </c>
      <c r="Q21" s="23" t="str">
        <f t="shared" si="10"/>
        <v/>
      </c>
      <c r="R21" s="23" t="str">
        <f t="shared" si="11"/>
        <v/>
      </c>
      <c r="S21" s="23" t="str">
        <f t="shared" si="12"/>
        <v/>
      </c>
      <c r="T21" s="23">
        <f t="shared" si="13"/>
        <v>4552.3287671232874</v>
      </c>
      <c r="U21" s="23">
        <f t="shared" si="14"/>
        <v>4552.3287671232874</v>
      </c>
      <c r="V21" s="23">
        <f t="shared" si="15"/>
        <v>4405.4794520547948</v>
      </c>
      <c r="W21" s="23">
        <f t="shared" si="16"/>
        <v>4552.3287671232874</v>
      </c>
      <c r="X21" s="23">
        <f t="shared" si="17"/>
        <v>4405.4794520547948</v>
      </c>
      <c r="Y21" s="23">
        <f t="shared" si="18"/>
        <v>4552.3287671232874</v>
      </c>
      <c r="AA21" s="2">
        <f t="shared" si="19"/>
        <v>27020.273972602739</v>
      </c>
      <c r="AB21" s="2" t="str">
        <f t="shared" si="20"/>
        <v>FALSCH</v>
      </c>
    </row>
    <row r="22" spans="1:28" outlineLevel="1">
      <c r="A22" s="2"/>
      <c r="B22" s="4"/>
      <c r="C22" s="2"/>
      <c r="D22" s="10" t="s">
        <v>32</v>
      </c>
      <c r="E22" s="5">
        <v>9900000</v>
      </c>
      <c r="F22" s="5">
        <f t="shared" si="3"/>
        <v>122119.89041095891</v>
      </c>
      <c r="G22" s="25" t="e">
        <f>#REF!</f>
        <v>#REF!</v>
      </c>
      <c r="H22" s="9">
        <v>46022</v>
      </c>
      <c r="I22" s="9">
        <v>45854</v>
      </c>
      <c r="J22" s="2">
        <f t="shared" si="4"/>
        <v>168</v>
      </c>
      <c r="K22" s="2">
        <f t="shared" si="5"/>
        <v>726.90410958904113</v>
      </c>
      <c r="L22" s="2">
        <f t="shared" si="6"/>
        <v>7</v>
      </c>
      <c r="N22" s="23" t="str">
        <f t="shared" si="7"/>
        <v/>
      </c>
      <c r="O22" s="23" t="str">
        <f t="shared" si="8"/>
        <v/>
      </c>
      <c r="P22" s="23" t="str">
        <f t="shared" si="9"/>
        <v/>
      </c>
      <c r="Q22" s="23" t="str">
        <f t="shared" si="10"/>
        <v/>
      </c>
      <c r="R22" s="23" t="str">
        <f t="shared" si="11"/>
        <v/>
      </c>
      <c r="S22" s="23" t="str">
        <f t="shared" si="12"/>
        <v/>
      </c>
      <c r="T22" s="23">
        <f t="shared" si="13"/>
        <v>22534.027397260274</v>
      </c>
      <c r="U22" s="23">
        <f t="shared" si="14"/>
        <v>22534.027397260274</v>
      </c>
      <c r="V22" s="23">
        <f t="shared" si="15"/>
        <v>21807.123287671235</v>
      </c>
      <c r="W22" s="23">
        <f t="shared" si="16"/>
        <v>22534.027397260274</v>
      </c>
      <c r="X22" s="23">
        <f t="shared" si="17"/>
        <v>21807.123287671235</v>
      </c>
      <c r="Y22" s="23">
        <f t="shared" si="18"/>
        <v>22534.027397260274</v>
      </c>
      <c r="AA22" s="2">
        <f t="shared" si="19"/>
        <v>133750.35616438356</v>
      </c>
      <c r="AB22" s="2" t="str">
        <f t="shared" si="20"/>
        <v>FALSCH</v>
      </c>
    </row>
    <row r="23" spans="1:28" outlineLevel="1">
      <c r="A23" s="2"/>
      <c r="B23" s="4"/>
      <c r="C23" s="2"/>
      <c r="D23" s="10" t="s">
        <v>33</v>
      </c>
      <c r="E23" s="5">
        <v>4000000</v>
      </c>
      <c r="F23" s="5">
        <f t="shared" si="3"/>
        <v>31425.753424657534</v>
      </c>
      <c r="G23" s="25" t="e">
        <f>#REF!</f>
        <v>#REF!</v>
      </c>
      <c r="H23" s="9">
        <v>46022</v>
      </c>
      <c r="I23" s="9">
        <v>45915</v>
      </c>
      <c r="J23" s="2">
        <f t="shared" si="4"/>
        <v>107</v>
      </c>
      <c r="K23" s="2">
        <f t="shared" si="5"/>
        <v>293.69863013698631</v>
      </c>
      <c r="L23" s="2">
        <f t="shared" si="6"/>
        <v>9</v>
      </c>
      <c r="N23" s="23" t="str">
        <f t="shared" si="7"/>
        <v/>
      </c>
      <c r="O23" s="23" t="str">
        <f t="shared" si="8"/>
        <v/>
      </c>
      <c r="P23" s="23" t="str">
        <f t="shared" si="9"/>
        <v/>
      </c>
      <c r="Q23" s="23" t="str">
        <f t="shared" si="10"/>
        <v/>
      </c>
      <c r="R23" s="23" t="str">
        <f t="shared" si="11"/>
        <v/>
      </c>
      <c r="S23" s="23" t="str">
        <f t="shared" si="12"/>
        <v/>
      </c>
      <c r="T23" s="23" t="str">
        <f t="shared" si="13"/>
        <v/>
      </c>
      <c r="U23" s="23" t="str">
        <f t="shared" si="14"/>
        <v/>
      </c>
      <c r="V23" s="23">
        <f t="shared" si="15"/>
        <v>8810.9589041095896</v>
      </c>
      <c r="W23" s="23">
        <f t="shared" si="16"/>
        <v>9104.6575342465749</v>
      </c>
      <c r="X23" s="23">
        <f t="shared" si="17"/>
        <v>8810.9589041095896</v>
      </c>
      <c r="Y23" s="23">
        <f t="shared" si="18"/>
        <v>9104.6575342465749</v>
      </c>
      <c r="AA23" s="2">
        <f t="shared" si="19"/>
        <v>35831.232876712325</v>
      </c>
      <c r="AB23" s="2" t="str">
        <f t="shared" si="20"/>
        <v>FALSCH</v>
      </c>
    </row>
    <row r="24" spans="1:28" outlineLevel="1">
      <c r="A24" s="2"/>
      <c r="B24" s="4"/>
      <c r="C24" s="2"/>
      <c r="D24" s="10" t="s">
        <v>34</v>
      </c>
      <c r="E24" s="5">
        <v>1500000</v>
      </c>
      <c r="F24" s="5">
        <f t="shared" si="3"/>
        <v>10903.561643835616</v>
      </c>
      <c r="G24" s="25" t="e">
        <f>#REF!</f>
        <v>#REF!</v>
      </c>
      <c r="H24" s="9">
        <v>46022</v>
      </c>
      <c r="I24" s="9">
        <v>45923</v>
      </c>
      <c r="J24" s="2">
        <f t="shared" si="4"/>
        <v>99</v>
      </c>
      <c r="K24" s="2">
        <f t="shared" si="5"/>
        <v>110.13698630136986</v>
      </c>
      <c r="L24" s="2">
        <f t="shared" si="6"/>
        <v>9</v>
      </c>
      <c r="N24" s="23" t="str">
        <f t="shared" si="7"/>
        <v/>
      </c>
      <c r="O24" s="23" t="str">
        <f t="shared" si="8"/>
        <v/>
      </c>
      <c r="P24" s="23" t="str">
        <f t="shared" si="9"/>
        <v/>
      </c>
      <c r="Q24" s="23" t="str">
        <f t="shared" si="10"/>
        <v/>
      </c>
      <c r="R24" s="23" t="str">
        <f t="shared" si="11"/>
        <v/>
      </c>
      <c r="S24" s="23" t="str">
        <f t="shared" si="12"/>
        <v/>
      </c>
      <c r="T24" s="23" t="str">
        <f t="shared" si="13"/>
        <v/>
      </c>
      <c r="U24" s="23" t="str">
        <f t="shared" si="14"/>
        <v/>
      </c>
      <c r="V24" s="23">
        <f t="shared" si="15"/>
        <v>3304.1095890410957</v>
      </c>
      <c r="W24" s="23">
        <f t="shared" si="16"/>
        <v>3414.2465753424658</v>
      </c>
      <c r="X24" s="23">
        <f t="shared" si="17"/>
        <v>3304.1095890410957</v>
      </c>
      <c r="Y24" s="23">
        <f t="shared" si="18"/>
        <v>3414.2465753424658</v>
      </c>
      <c r="AA24" s="2">
        <f t="shared" si="19"/>
        <v>13436.712328767124</v>
      </c>
      <c r="AB24" s="2" t="str">
        <f t="shared" si="20"/>
        <v>FALSCH</v>
      </c>
    </row>
    <row r="25" spans="1:28" outlineLevel="1">
      <c r="A25" s="2"/>
      <c r="B25" s="4"/>
      <c r="C25" s="2"/>
      <c r="D25" s="10" t="s">
        <v>35</v>
      </c>
      <c r="E25" s="5">
        <v>3000000</v>
      </c>
      <c r="F25" s="5">
        <f t="shared" si="3"/>
        <v>17181.369863013697</v>
      </c>
      <c r="G25" s="25" t="e">
        <f>#REF!</f>
        <v>#REF!</v>
      </c>
      <c r="H25" s="9">
        <v>46022</v>
      </c>
      <c r="I25" s="9">
        <v>45944</v>
      </c>
      <c r="J25" s="2">
        <f t="shared" si="4"/>
        <v>78</v>
      </c>
      <c r="K25" s="2">
        <f t="shared" si="5"/>
        <v>220.27397260273969</v>
      </c>
      <c r="L25" s="2">
        <f t="shared" si="6"/>
        <v>10</v>
      </c>
      <c r="N25" s="23" t="str">
        <f t="shared" si="7"/>
        <v/>
      </c>
      <c r="O25" s="23" t="str">
        <f t="shared" si="8"/>
        <v/>
      </c>
      <c r="P25" s="23" t="str">
        <f t="shared" si="9"/>
        <v/>
      </c>
      <c r="Q25" s="23" t="str">
        <f t="shared" si="10"/>
        <v/>
      </c>
      <c r="R25" s="23" t="str">
        <f t="shared" si="11"/>
        <v/>
      </c>
      <c r="S25" s="23" t="str">
        <f t="shared" si="12"/>
        <v/>
      </c>
      <c r="T25" s="23" t="str">
        <f t="shared" si="13"/>
        <v/>
      </c>
      <c r="U25" s="23" t="str">
        <f t="shared" si="14"/>
        <v/>
      </c>
      <c r="V25" s="23" t="str">
        <f t="shared" si="15"/>
        <v/>
      </c>
      <c r="W25" s="23">
        <f t="shared" si="16"/>
        <v>6828.4931506849307</v>
      </c>
      <c r="X25" s="23">
        <f t="shared" si="17"/>
        <v>6608.2191780821904</v>
      </c>
      <c r="Y25" s="23">
        <f t="shared" si="18"/>
        <v>6828.4931506849307</v>
      </c>
      <c r="AA25" s="2">
        <f t="shared" si="19"/>
        <v>20265.205479452052</v>
      </c>
      <c r="AB25" s="2" t="str">
        <f t="shared" si="20"/>
        <v>FALSCH</v>
      </c>
    </row>
    <row r="26" spans="1:28" outlineLevel="1">
      <c r="A26" s="2"/>
      <c r="B26" s="4"/>
      <c r="C26" s="2"/>
      <c r="D26" s="10" t="s">
        <v>36</v>
      </c>
      <c r="E26" s="5">
        <v>7600000</v>
      </c>
      <c r="F26" s="5">
        <f t="shared" si="3"/>
        <v>37945.863013698632</v>
      </c>
      <c r="G26" s="25" t="e">
        <f>#REF!</f>
        <v>#REF!</v>
      </c>
      <c r="H26" s="9">
        <v>46022</v>
      </c>
      <c r="I26" s="9">
        <v>45954</v>
      </c>
      <c r="J26" s="2">
        <f t="shared" si="4"/>
        <v>68</v>
      </c>
      <c r="K26" s="2">
        <f t="shared" si="5"/>
        <v>558.02739726027403</v>
      </c>
      <c r="L26" s="2">
        <f t="shared" si="6"/>
        <v>10</v>
      </c>
      <c r="N26" s="23" t="str">
        <f t="shared" si="7"/>
        <v/>
      </c>
      <c r="O26" s="23" t="str">
        <f t="shared" si="8"/>
        <v/>
      </c>
      <c r="P26" s="23" t="str">
        <f t="shared" si="9"/>
        <v/>
      </c>
      <c r="Q26" s="23" t="str">
        <f t="shared" si="10"/>
        <v/>
      </c>
      <c r="R26" s="23" t="str">
        <f t="shared" si="11"/>
        <v/>
      </c>
      <c r="S26" s="23" t="str">
        <f t="shared" si="12"/>
        <v/>
      </c>
      <c r="T26" s="23" t="str">
        <f t="shared" si="13"/>
        <v/>
      </c>
      <c r="U26" s="23" t="str">
        <f t="shared" si="14"/>
        <v/>
      </c>
      <c r="V26" s="23" t="str">
        <f t="shared" si="15"/>
        <v/>
      </c>
      <c r="W26" s="23">
        <f t="shared" si="16"/>
        <v>17298.849315068495</v>
      </c>
      <c r="X26" s="23">
        <f t="shared" si="17"/>
        <v>16740.821917808222</v>
      </c>
      <c r="Y26" s="23">
        <f t="shared" si="18"/>
        <v>17298.849315068495</v>
      </c>
      <c r="AA26" s="2">
        <f t="shared" si="19"/>
        <v>51338.520547945212</v>
      </c>
      <c r="AB26" s="2" t="str">
        <f t="shared" si="20"/>
        <v>FALSCH</v>
      </c>
    </row>
    <row r="27" spans="1:28" outlineLevel="1">
      <c r="A27" s="2"/>
      <c r="B27" s="4"/>
      <c r="C27" s="2"/>
      <c r="D27" s="10" t="s">
        <v>37</v>
      </c>
      <c r="E27" s="5">
        <v>1500000</v>
      </c>
      <c r="F27" s="5">
        <f t="shared" si="3"/>
        <v>7379.178082191781</v>
      </c>
      <c r="G27" s="25" t="e">
        <f>#REF!</f>
        <v>#REF!</v>
      </c>
      <c r="H27" s="9">
        <v>46022</v>
      </c>
      <c r="I27" s="9">
        <v>45955</v>
      </c>
      <c r="J27" s="2">
        <f t="shared" si="4"/>
        <v>67</v>
      </c>
      <c r="K27" s="2">
        <f t="shared" si="5"/>
        <v>110.13698630136986</v>
      </c>
      <c r="L27" s="2">
        <f t="shared" si="6"/>
        <v>10</v>
      </c>
      <c r="N27" s="23" t="str">
        <f t="shared" si="7"/>
        <v/>
      </c>
      <c r="O27" s="23" t="str">
        <f t="shared" si="8"/>
        <v/>
      </c>
      <c r="P27" s="23" t="str">
        <f t="shared" si="9"/>
        <v/>
      </c>
      <c r="Q27" s="23" t="str">
        <f t="shared" si="10"/>
        <v/>
      </c>
      <c r="R27" s="23" t="str">
        <f t="shared" si="11"/>
        <v/>
      </c>
      <c r="S27" s="23" t="str">
        <f t="shared" si="12"/>
        <v/>
      </c>
      <c r="T27" s="23" t="str">
        <f t="shared" si="13"/>
        <v/>
      </c>
      <c r="U27" s="23" t="str">
        <f t="shared" si="14"/>
        <v/>
      </c>
      <c r="V27" s="23" t="str">
        <f t="shared" si="15"/>
        <v/>
      </c>
      <c r="W27" s="23">
        <f t="shared" si="16"/>
        <v>3414.2465753424658</v>
      </c>
      <c r="X27" s="23">
        <f t="shared" si="17"/>
        <v>3304.1095890410957</v>
      </c>
      <c r="Y27" s="23">
        <f t="shared" si="18"/>
        <v>3414.2465753424658</v>
      </c>
      <c r="AA27" s="2">
        <f t="shared" si="19"/>
        <v>10132.602739726028</v>
      </c>
      <c r="AB27" s="2" t="str">
        <f t="shared" si="20"/>
        <v>FALSCH</v>
      </c>
    </row>
    <row r="28" spans="1:28" outlineLevel="1">
      <c r="A28" s="2"/>
      <c r="B28" s="4"/>
      <c r="C28" s="2"/>
      <c r="D28" s="10" t="s">
        <v>38</v>
      </c>
      <c r="E28" s="5">
        <v>5200000</v>
      </c>
      <c r="F28" s="5">
        <f t="shared" si="3"/>
        <v>24435.726027397261</v>
      </c>
      <c r="G28" s="25" t="e">
        <f>#REF!</f>
        <v>#REF!</v>
      </c>
      <c r="H28" s="9">
        <v>46022</v>
      </c>
      <c r="I28" s="9">
        <v>45958</v>
      </c>
      <c r="J28" s="2">
        <f t="shared" si="4"/>
        <v>64</v>
      </c>
      <c r="K28" s="2">
        <f t="shared" si="5"/>
        <v>381.8082191780822</v>
      </c>
      <c r="L28" s="2">
        <f t="shared" si="6"/>
        <v>10</v>
      </c>
      <c r="N28" s="23" t="str">
        <f t="shared" si="7"/>
        <v/>
      </c>
      <c r="O28" s="23" t="str">
        <f t="shared" si="8"/>
        <v/>
      </c>
      <c r="P28" s="23" t="str">
        <f t="shared" si="9"/>
        <v/>
      </c>
      <c r="Q28" s="23" t="str">
        <f t="shared" si="10"/>
        <v/>
      </c>
      <c r="R28" s="23" t="str">
        <f t="shared" si="11"/>
        <v/>
      </c>
      <c r="S28" s="23" t="str">
        <f t="shared" si="12"/>
        <v/>
      </c>
      <c r="T28" s="23" t="str">
        <f t="shared" si="13"/>
        <v/>
      </c>
      <c r="U28" s="23" t="str">
        <f t="shared" si="14"/>
        <v/>
      </c>
      <c r="V28" s="23" t="str">
        <f t="shared" si="15"/>
        <v/>
      </c>
      <c r="W28" s="23">
        <f t="shared" si="16"/>
        <v>11836.054794520549</v>
      </c>
      <c r="X28" s="23">
        <f t="shared" si="17"/>
        <v>11454.246575342466</v>
      </c>
      <c r="Y28" s="23">
        <f t="shared" si="18"/>
        <v>11836.054794520549</v>
      </c>
      <c r="AA28" s="2">
        <f t="shared" si="19"/>
        <v>35126.356164383564</v>
      </c>
      <c r="AB28" s="2" t="str">
        <f t="shared" si="20"/>
        <v>FALSCH</v>
      </c>
    </row>
    <row r="29" spans="1:28" outlineLevel="1">
      <c r="A29" s="2"/>
      <c r="B29" s="4"/>
      <c r="C29" s="2"/>
      <c r="D29" s="10" t="s">
        <v>39</v>
      </c>
      <c r="E29" s="5">
        <v>500000</v>
      </c>
      <c r="F29" s="5">
        <f t="shared" si="3"/>
        <v>2239.4520547945203</v>
      </c>
      <c r="G29" s="25" t="e">
        <f>#REF!</f>
        <v>#REF!</v>
      </c>
      <c r="H29" s="9">
        <v>46022</v>
      </c>
      <c r="I29" s="9">
        <v>45961</v>
      </c>
      <c r="J29" s="2">
        <f t="shared" si="4"/>
        <v>61</v>
      </c>
      <c r="K29" s="2">
        <f t="shared" si="5"/>
        <v>36.712328767123282</v>
      </c>
      <c r="L29" s="2">
        <f t="shared" si="6"/>
        <v>10</v>
      </c>
      <c r="N29" s="23" t="str">
        <f t="shared" si="7"/>
        <v/>
      </c>
      <c r="O29" s="23" t="str">
        <f t="shared" si="8"/>
        <v/>
      </c>
      <c r="P29" s="23" t="str">
        <f t="shared" si="9"/>
        <v/>
      </c>
      <c r="Q29" s="23" t="str">
        <f t="shared" si="10"/>
        <v/>
      </c>
      <c r="R29" s="23" t="str">
        <f t="shared" si="11"/>
        <v/>
      </c>
      <c r="S29" s="23" t="str">
        <f t="shared" si="12"/>
        <v/>
      </c>
      <c r="T29" s="23" t="str">
        <f t="shared" si="13"/>
        <v/>
      </c>
      <c r="U29" s="23" t="str">
        <f t="shared" si="14"/>
        <v/>
      </c>
      <c r="V29" s="23" t="str">
        <f t="shared" si="15"/>
        <v/>
      </c>
      <c r="W29" s="23" t="str">
        <f t="shared" si="16"/>
        <v/>
      </c>
      <c r="X29" s="23">
        <f t="shared" si="17"/>
        <v>1101.3698630136985</v>
      </c>
      <c r="Y29" s="23">
        <f t="shared" si="18"/>
        <v>1138.0821917808216</v>
      </c>
      <c r="AA29" s="2">
        <f t="shared" si="19"/>
        <v>2239.4520547945203</v>
      </c>
      <c r="AB29" s="2" t="str">
        <f t="shared" si="20"/>
        <v>OK</v>
      </c>
    </row>
    <row r="30" spans="1:28" outlineLevel="1">
      <c r="A30" s="2"/>
      <c r="B30" s="4"/>
      <c r="C30" s="2"/>
      <c r="D30" s="10" t="s">
        <v>40</v>
      </c>
      <c r="E30" s="5">
        <v>500000</v>
      </c>
      <c r="F30" s="5">
        <f t="shared" si="3"/>
        <v>954.52054794520552</v>
      </c>
      <c r="G30" s="25" t="e">
        <f>#REF!</f>
        <v>#REF!</v>
      </c>
      <c r="H30" s="9">
        <v>46022</v>
      </c>
      <c r="I30" s="9">
        <v>45996</v>
      </c>
      <c r="J30" s="2">
        <f t="shared" si="4"/>
        <v>26</v>
      </c>
      <c r="K30" s="2">
        <f t="shared" si="5"/>
        <v>36.712328767123289</v>
      </c>
      <c r="L30" s="2">
        <f t="shared" si="6"/>
        <v>12</v>
      </c>
      <c r="N30" s="23" t="str">
        <f t="shared" si="7"/>
        <v/>
      </c>
      <c r="O30" s="23" t="str">
        <f t="shared" si="8"/>
        <v/>
      </c>
      <c r="P30" s="23" t="str">
        <f t="shared" si="9"/>
        <v/>
      </c>
      <c r="Q30" s="23" t="str">
        <f t="shared" si="10"/>
        <v/>
      </c>
      <c r="R30" s="23" t="str">
        <f t="shared" si="11"/>
        <v/>
      </c>
      <c r="S30" s="23" t="str">
        <f t="shared" si="12"/>
        <v/>
      </c>
      <c r="T30" s="23" t="str">
        <f t="shared" si="13"/>
        <v/>
      </c>
      <c r="U30" s="23" t="str">
        <f t="shared" si="14"/>
        <v/>
      </c>
      <c r="V30" s="23" t="str">
        <f t="shared" si="15"/>
        <v/>
      </c>
      <c r="W30" s="23" t="str">
        <f t="shared" si="16"/>
        <v/>
      </c>
      <c r="X30" s="23" t="str">
        <f t="shared" si="17"/>
        <v/>
      </c>
      <c r="Y30" s="23">
        <f t="shared" si="18"/>
        <v>1138.0821917808219</v>
      </c>
      <c r="AA30" s="2">
        <f t="shared" si="19"/>
        <v>1138.0821917808219</v>
      </c>
      <c r="AB30" s="2" t="str">
        <f t="shared" si="20"/>
        <v>FALSCH</v>
      </c>
    </row>
    <row r="31" spans="1:28" outlineLevel="1">
      <c r="A31" s="2"/>
      <c r="B31" s="4"/>
      <c r="C31" s="2"/>
      <c r="D31" s="10" t="s">
        <v>41</v>
      </c>
      <c r="E31" s="5">
        <v>4000000</v>
      </c>
      <c r="F31" s="5">
        <f t="shared" si="3"/>
        <v>4699.178082191781</v>
      </c>
      <c r="G31" s="25" t="e">
        <f>#REF!</f>
        <v>#REF!</v>
      </c>
      <c r="H31" s="9">
        <v>46022</v>
      </c>
      <c r="I31" s="9">
        <v>46006</v>
      </c>
      <c r="J31" s="2">
        <f t="shared" si="4"/>
        <v>16</v>
      </c>
      <c r="K31" s="2">
        <f t="shared" si="5"/>
        <v>293.69863013698631</v>
      </c>
      <c r="L31" s="2">
        <f t="shared" si="6"/>
        <v>12</v>
      </c>
      <c r="N31" s="23" t="str">
        <f t="shared" si="7"/>
        <v/>
      </c>
      <c r="O31" s="23" t="str">
        <f t="shared" si="8"/>
        <v/>
      </c>
      <c r="P31" s="23" t="str">
        <f t="shared" si="9"/>
        <v/>
      </c>
      <c r="Q31" s="23" t="str">
        <f t="shared" si="10"/>
        <v/>
      </c>
      <c r="R31" s="23" t="str">
        <f t="shared" si="11"/>
        <v/>
      </c>
      <c r="S31" s="23" t="str">
        <f t="shared" si="12"/>
        <v/>
      </c>
      <c r="T31" s="23" t="str">
        <f t="shared" si="13"/>
        <v/>
      </c>
      <c r="U31" s="23" t="str">
        <f t="shared" si="14"/>
        <v/>
      </c>
      <c r="V31" s="23" t="str">
        <f t="shared" si="15"/>
        <v/>
      </c>
      <c r="W31" s="23" t="str">
        <f t="shared" si="16"/>
        <v/>
      </c>
      <c r="X31" s="23" t="str">
        <f t="shared" si="17"/>
        <v/>
      </c>
      <c r="Y31" s="23">
        <f t="shared" si="18"/>
        <v>9104.6575342465749</v>
      </c>
      <c r="AA31" s="2">
        <f t="shared" si="19"/>
        <v>9104.6575342465749</v>
      </c>
      <c r="AB31" s="2" t="str">
        <f t="shared" si="20"/>
        <v>FALSCH</v>
      </c>
    </row>
    <row r="32" spans="1:28" outlineLevel="1">
      <c r="A32" s="2"/>
      <c r="B32" s="4"/>
      <c r="C32" s="3" t="s">
        <v>6</v>
      </c>
      <c r="D32" s="3"/>
      <c r="E32" s="4">
        <f>SUM(E7:E31)</f>
        <v>79900000</v>
      </c>
      <c r="F32" s="2"/>
    </row>
    <row r="33" spans="1:6" outlineLevel="1">
      <c r="A33" s="2"/>
      <c r="B33" s="4"/>
      <c r="E33" s="2"/>
      <c r="F33" s="2"/>
    </row>
    <row r="34" spans="1:6" s="7" customFormat="1" ht="13.8">
      <c r="B34" s="14" t="s">
        <v>0</v>
      </c>
      <c r="C34" s="15" t="s">
        <v>4</v>
      </c>
      <c r="D34" s="15"/>
      <c r="E34" s="15"/>
      <c r="F34" s="14">
        <f>SUM(F7:F33)</f>
        <v>1144084.6575342466</v>
      </c>
    </row>
    <row r="35" spans="1:6">
      <c r="A35" s="2"/>
      <c r="C35" s="17"/>
      <c r="D35" s="17"/>
      <c r="E35" s="16"/>
    </row>
    <row r="36" spans="1:6" s="5" customFormat="1">
      <c r="B36" s="3" t="s">
        <v>8</v>
      </c>
      <c r="C36" s="18" t="s">
        <v>15</v>
      </c>
      <c r="D36" s="18"/>
    </row>
  </sheetData>
  <phoneticPr fontId="77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4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</vt:lpstr>
      <vt:lpstr>'R'!Druckbereich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Security KAG</dc:creator>
  <cp:lastModifiedBy>Kettner, Heinz</cp:lastModifiedBy>
  <cp:lastPrinted>2020-10-19T06:31:12Z</cp:lastPrinted>
  <dcterms:created xsi:type="dcterms:W3CDTF">1997-11-21T13:03:48Z</dcterms:created>
  <dcterms:modified xsi:type="dcterms:W3CDTF">2025-05-22T15:08:02Z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94c5e67-99ca-4f7c-8602-e96af8d55e85_Enabled">
    <vt:lpwstr>true</vt:lpwstr>
  </property>
  <property fmtid="{D5CDD505-2E9C-101B-9397-08002B2CF9AE}" pid="3" name="MSIP_Label_294c5e67-99ca-4f7c-8602-e96af8d55e85_SetDate">
    <vt:lpwstr>2025-04-29T14:40:59Z</vt:lpwstr>
  </property>
  <property fmtid="{D5CDD505-2E9C-101B-9397-08002B2CF9AE}" pid="4" name="MSIP_Label_294c5e67-99ca-4f7c-8602-e96af8d55e85_Method">
    <vt:lpwstr>Standard</vt:lpwstr>
  </property>
  <property fmtid="{D5CDD505-2E9C-101B-9397-08002B2CF9AE}" pid="5" name="MSIP_Label_294c5e67-99ca-4f7c-8602-e96af8d55e85_Name">
    <vt:lpwstr>Class 2</vt:lpwstr>
  </property>
  <property fmtid="{D5CDD505-2E9C-101B-9397-08002B2CF9AE}" pid="6" name="MSIP_Label_294c5e67-99ca-4f7c-8602-e96af8d55e85_SiteId">
    <vt:lpwstr>e40bdbd3-a94d-48f1-85cb-62b6c559b551</vt:lpwstr>
  </property>
  <property fmtid="{D5CDD505-2E9C-101B-9397-08002B2CF9AE}" pid="7" name="MSIP_Label_294c5e67-99ca-4f7c-8602-e96af8d55e85_ActionId">
    <vt:lpwstr>b991e587-e637-4163-bbb6-da95d7fb4770</vt:lpwstr>
  </property>
  <property fmtid="{D5CDD505-2E9C-101B-9397-08002B2CF9AE}" pid="8" name="MSIP_Label_294c5e67-99ca-4f7c-8602-e96af8d55e85_ContentBits">
    <vt:lpwstr>0</vt:lpwstr>
  </property>
</Properties>
</file>