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Anwender-Downloads\Firefox\"/>
    </mc:Choice>
  </mc:AlternateContent>
  <xr:revisionPtr revIDLastSave="0" documentId="13_ncr:1_{0F165DCF-A450-481F-AFDF-04E02F5B53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8" i="1"/>
  <c r="J27" i="1"/>
  <c r="J26" i="1"/>
  <c r="J12" i="1"/>
  <c r="J11" i="1"/>
  <c r="J25" i="1"/>
  <c r="J24" i="1"/>
  <c r="J10" i="1"/>
  <c r="J9" i="1"/>
  <c r="J23" i="1"/>
  <c r="J8" i="1"/>
  <c r="G28" i="1"/>
  <c r="G27" i="1"/>
  <c r="G26" i="1"/>
  <c r="G25" i="1"/>
  <c r="G24" i="1"/>
  <c r="G23" i="1"/>
  <c r="G22" i="1"/>
  <c r="G21" i="1"/>
  <c r="G20" i="1"/>
  <c r="G19" i="1"/>
  <c r="G18" i="1"/>
  <c r="G4" i="1"/>
  <c r="G5" i="1"/>
  <c r="G6" i="1"/>
  <c r="G7" i="1"/>
  <c r="G8" i="1"/>
  <c r="G9" i="1"/>
  <c r="G10" i="1"/>
  <c r="G11" i="1"/>
  <c r="G12" i="1"/>
  <c r="G13" i="1"/>
  <c r="G3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4" i="1"/>
  <c r="F5" i="1"/>
  <c r="F6" i="1"/>
  <c r="F7" i="1"/>
  <c r="F8" i="1"/>
  <c r="F9" i="1"/>
  <c r="F10" i="1"/>
  <c r="F11" i="1"/>
  <c r="F12" i="1"/>
  <c r="F13" i="1"/>
  <c r="F3" i="1"/>
  <c r="E4" i="1"/>
  <c r="E5" i="1"/>
  <c r="E6" i="1"/>
  <c r="E7" i="1"/>
  <c r="E8" i="1"/>
  <c r="E9" i="1"/>
  <c r="E10" i="1"/>
  <c r="E11" i="1"/>
  <c r="E12" i="1"/>
  <c r="E13" i="1"/>
  <c r="E3" i="1"/>
</calcChain>
</file>

<file path=xl/sharedStrings.xml><?xml version="1.0" encoding="utf-8"?>
<sst xmlns="http://schemas.openxmlformats.org/spreadsheetml/2006/main" count="50" uniqueCount="18">
  <si>
    <t>Datum</t>
  </si>
  <si>
    <t>Umsatz</t>
  </si>
  <si>
    <t>Status</t>
  </si>
  <si>
    <t>fest</t>
  </si>
  <si>
    <t>FC</t>
  </si>
  <si>
    <t>aktuell</t>
  </si>
  <si>
    <t>17 / 2025</t>
  </si>
  <si>
    <t>18 / 2025</t>
  </si>
  <si>
    <t>19 / 2025</t>
  </si>
  <si>
    <t>20 / 2025</t>
  </si>
  <si>
    <t>21 / 2025</t>
  </si>
  <si>
    <t>22 / 2025</t>
  </si>
  <si>
    <t>23 / 2025</t>
  </si>
  <si>
    <t>24 / 2025</t>
  </si>
  <si>
    <t>25 / 2025</t>
  </si>
  <si>
    <t>26 / 2025</t>
  </si>
  <si>
    <t>27 / 2025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</si>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</sst>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0" fontId="0" fillId="2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Tabelle1!$E$2</c:f>
              <c:strCache>
                <c:ptCount val="1"/>
                <c:pt idx="0">
                  <c:v>fest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Tabelle1!$K$8:$K$12</c:f>
              <c:strCache>
                <c:ptCount val="5"/>
                <c:pt idx="0">
                  <c:v>23/25</c:v>
                </c:pt>
                <c:pt idx="1">
                  <c:v>27/25</c:v>
                </c:pt>
                <c:pt idx="2">
                  <c:v>27/25</c:v>
                </c:pt>
                <c:pt idx="3">
                  <c:v>27/25</c:v>
                </c:pt>
                <c:pt idx="4">
                  <c:v>28/25</c:v>
                </c:pt>
              </c:strCache>
            </c:strRef>
          </c:cat>
          <c:val>
            <c:numRef>
              <c:f>Tabelle1!$E$3:$E$13</c:f>
              <c:numCache>
                <c:formatCode>General</c:formatCode>
                <c:ptCount val="11"/>
                <c:pt idx="0">
                  <c:v>100</c:v>
                </c:pt>
                <c:pt idx="1">
                  <c:v>90</c:v>
                </c:pt>
                <c:pt idx="2">
                  <c:v>105</c:v>
                </c:pt>
                <c:pt idx="3">
                  <c:v>80</c:v>
                </c:pt>
                <c:pt idx="4">
                  <c:v>104</c:v>
                </c:pt>
                <c:pt idx="5">
                  <c:v>102</c:v>
                </c:pt>
                <c:pt idx="6">
                  <c:v>110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6-4201-B411-3D66E73A1FC2}"/>
            </c:ext>
          </c:extLst>
        </c:ser>
        <c:ser>
          <c:idx val="1"/>
          <c:order val="1"/>
          <c:tx>
            <c:strRef>
              <c:f>Tabelle1!$F$2</c:f>
              <c:strCache>
                <c:ptCount val="1"/>
                <c:pt idx="0">
                  <c:v>FC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Tabelle1!$K$8:$K$12</c:f>
              <c:strCache>
                <c:ptCount val="5"/>
                <c:pt idx="0">
                  <c:v>23/25</c:v>
                </c:pt>
                <c:pt idx="1">
                  <c:v>27/25</c:v>
                </c:pt>
                <c:pt idx="2">
                  <c:v>27/25</c:v>
                </c:pt>
                <c:pt idx="3">
                  <c:v>27/25</c:v>
                </c:pt>
                <c:pt idx="4">
                  <c:v>28/25</c:v>
                </c:pt>
              </c:strCache>
            </c:strRef>
          </c:cat>
          <c:val>
            <c:numRef>
              <c:f>Tabelle1!$F$3:$F$13</c:f>
              <c:numCache>
                <c:formatCode>General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110</c:v>
                </c:pt>
                <c:pt idx="7">
                  <c:v>90</c:v>
                </c:pt>
                <c:pt idx="8">
                  <c:v>130</c:v>
                </c:pt>
                <c:pt idx="9">
                  <c:v>125</c:v>
                </c:pt>
                <c:pt idx="10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6-4201-B411-3D66E73A1FC2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FF0000"/>
              </a:solidFill>
              <a:ln w="19050">
                <a:solidFill>
                  <a:schemeClr val="tx1"/>
                </a:solidFill>
              </a:ln>
              <a:effectLst/>
            </c:spPr>
          </c:marker>
          <c:cat>
            <c:strRef>
              <c:f>Tabelle1!$K$8:$K$12</c:f>
              <c:strCache>
                <c:ptCount val="5"/>
                <c:pt idx="0">
                  <c:v>23/25</c:v>
                </c:pt>
                <c:pt idx="1">
                  <c:v>27/25</c:v>
                </c:pt>
                <c:pt idx="2">
                  <c:v>27/25</c:v>
                </c:pt>
                <c:pt idx="3">
                  <c:v>27/25</c:v>
                </c:pt>
                <c:pt idx="4">
                  <c:v>28/25</c:v>
                </c:pt>
              </c:strCache>
            </c:strRef>
          </c:cat>
          <c:val>
            <c:numRef>
              <c:f>Tabelle1!$G$3:$G$13</c:f>
              <c:numCache>
                <c:formatCode>General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110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B6-4201-B411-3D66E73A1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636687"/>
        <c:axId val="1704634767"/>
      </c:lineChart>
      <c:scatterChart>
        <c:scatterStyle val="lineMarker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Tabelle1!$K$8:$K$12</c:f>
              <c:strCache>
                <c:ptCount val="5"/>
                <c:pt idx="0">
                  <c:v>23/25</c:v>
                </c:pt>
                <c:pt idx="1">
                  <c:v>27/25</c:v>
                </c:pt>
                <c:pt idx="2">
                  <c:v>27/25</c:v>
                </c:pt>
                <c:pt idx="3">
                  <c:v>27/25</c:v>
                </c:pt>
                <c:pt idx="4">
                  <c:v>28/25</c:v>
                </c:pt>
              </c:strCache>
            </c:strRef>
          </c:xVal>
          <c:yVal>
            <c:numRef>
              <c:f>Tabelle1!$J$8:$J$12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>
                  <c:v>130</c:v>
                </c:pt>
                <c:pt idx="3">
                  <c:v>130</c:v>
                </c:pt>
                <c:pt idx="4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3B6-4201-B411-3D66E73A1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04636687"/>
        <c:axId val="1704634767"/>
      </c:scatterChart>
      <c:catAx>
        <c:axId val="1704636687"/>
        <c:scaling>
          <c:orientation val="minMax"/>
        </c:scaling>
        <c:delete val="0"/>
        <c:axPos val="b"/>
        <c:numFmt formatCode="mm/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4634767"/>
        <c:crosses val="autoZero"/>
        <c:auto val="1"/>
        <c:lblAlgn val="ctr"/>
        <c:lblOffset val="100"/>
        <c:noMultiLvlLbl val="1"/>
      </c:catAx>
      <c:valAx>
        <c:axId val="1704634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04636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Tabelle1!$E$17</c:f>
              <c:strCache>
                <c:ptCount val="1"/>
                <c:pt idx="0">
                  <c:v>fest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Tabelle1!$B$18:$B$28</c:f>
              <c:strCache>
                <c:ptCount val="11"/>
                <c:pt idx="0">
                  <c:v>17 / 2025</c:v>
                </c:pt>
                <c:pt idx="1">
                  <c:v>18 / 2025</c:v>
                </c:pt>
                <c:pt idx="2">
                  <c:v>19 / 2025</c:v>
                </c:pt>
                <c:pt idx="3">
                  <c:v>20 / 2025</c:v>
                </c:pt>
                <c:pt idx="4">
                  <c:v>21 / 2025</c:v>
                </c:pt>
                <c:pt idx="5">
                  <c:v>22 / 2025</c:v>
                </c:pt>
                <c:pt idx="6">
                  <c:v>23 / 2025</c:v>
                </c:pt>
                <c:pt idx="7">
                  <c:v>24 / 2025</c:v>
                </c:pt>
                <c:pt idx="8">
                  <c:v>25 / 2025</c:v>
                </c:pt>
                <c:pt idx="9">
                  <c:v>26 / 2025</c:v>
                </c:pt>
                <c:pt idx="10">
                  <c:v>27 / 2025</c:v>
                </c:pt>
              </c:strCache>
            </c:strRef>
          </c:cat>
          <c:val>
            <c:numRef>
              <c:f>Tabelle1!$E$18:$E$28</c:f>
              <c:numCache>
                <c:formatCode>General</c:formatCode>
                <c:ptCount val="11"/>
                <c:pt idx="0">
                  <c:v>100</c:v>
                </c:pt>
                <c:pt idx="1">
                  <c:v>90</c:v>
                </c:pt>
                <c:pt idx="2">
                  <c:v>105</c:v>
                </c:pt>
                <c:pt idx="3">
                  <c:v>80</c:v>
                </c:pt>
                <c:pt idx="4">
                  <c:v>104</c:v>
                </c:pt>
                <c:pt idx="5">
                  <c:v>102</c:v>
                </c:pt>
                <c:pt idx="6">
                  <c:v>110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2-48D8-A48F-58617CB3BC22}"/>
            </c:ext>
          </c:extLst>
        </c:ser>
        <c:ser>
          <c:idx val="1"/>
          <c:order val="1"/>
          <c:tx>
            <c:strRef>
              <c:f>Tabelle1!$F$17</c:f>
              <c:strCache>
                <c:ptCount val="1"/>
                <c:pt idx="0">
                  <c:v>FC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Tabelle1!$B$18:$B$28</c:f>
              <c:strCache>
                <c:ptCount val="11"/>
                <c:pt idx="0">
                  <c:v>17 / 2025</c:v>
                </c:pt>
                <c:pt idx="1">
                  <c:v>18 / 2025</c:v>
                </c:pt>
                <c:pt idx="2">
                  <c:v>19 / 2025</c:v>
                </c:pt>
                <c:pt idx="3">
                  <c:v>20 / 2025</c:v>
                </c:pt>
                <c:pt idx="4">
                  <c:v>21 / 2025</c:v>
                </c:pt>
                <c:pt idx="5">
                  <c:v>22 / 2025</c:v>
                </c:pt>
                <c:pt idx="6">
                  <c:v>23 / 2025</c:v>
                </c:pt>
                <c:pt idx="7">
                  <c:v>24 / 2025</c:v>
                </c:pt>
                <c:pt idx="8">
                  <c:v>25 / 2025</c:v>
                </c:pt>
                <c:pt idx="9">
                  <c:v>26 / 2025</c:v>
                </c:pt>
                <c:pt idx="10">
                  <c:v>27 / 2025</c:v>
                </c:pt>
              </c:strCache>
            </c:strRef>
          </c:cat>
          <c:val>
            <c:numRef>
              <c:f>Tabelle1!$F$18:$F$28</c:f>
              <c:numCache>
                <c:formatCode>General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110</c:v>
                </c:pt>
                <c:pt idx="7">
                  <c:v>90</c:v>
                </c:pt>
                <c:pt idx="8">
                  <c:v>130</c:v>
                </c:pt>
                <c:pt idx="9">
                  <c:v>125</c:v>
                </c:pt>
                <c:pt idx="10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2-48D8-A48F-58617CB3BC22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rgbClr val="FF0000"/>
              </a:solidFill>
              <a:ln w="19050">
                <a:solidFill>
                  <a:schemeClr val="tx1"/>
                </a:solidFill>
              </a:ln>
              <a:effectLst/>
            </c:spPr>
          </c:marker>
          <c:cat>
            <c:strRef>
              <c:f>Tabelle1!$B$18:$B$28</c:f>
              <c:strCache>
                <c:ptCount val="11"/>
                <c:pt idx="0">
                  <c:v>17 / 2025</c:v>
                </c:pt>
                <c:pt idx="1">
                  <c:v>18 / 2025</c:v>
                </c:pt>
                <c:pt idx="2">
                  <c:v>19 / 2025</c:v>
                </c:pt>
                <c:pt idx="3">
                  <c:v>20 / 2025</c:v>
                </c:pt>
                <c:pt idx="4">
                  <c:v>21 / 2025</c:v>
                </c:pt>
                <c:pt idx="5">
                  <c:v>22 / 2025</c:v>
                </c:pt>
                <c:pt idx="6">
                  <c:v>23 / 2025</c:v>
                </c:pt>
                <c:pt idx="7">
                  <c:v>24 / 2025</c:v>
                </c:pt>
                <c:pt idx="8">
                  <c:v>25 / 2025</c:v>
                </c:pt>
                <c:pt idx="9">
                  <c:v>26 / 2025</c:v>
                </c:pt>
                <c:pt idx="10">
                  <c:v>27 / 2025</c:v>
                </c:pt>
              </c:strCache>
            </c:strRef>
          </c:cat>
          <c:val>
            <c:numRef>
              <c:f>Tabelle1!$G$18:$G$28</c:f>
              <c:numCache>
                <c:formatCode>General</c:formatCode>
                <c:ptCount val="1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110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B2-48D8-A48F-58617CB3B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6292015"/>
        <c:axId val="1836280015"/>
      </c:lineChart>
      <c:scatterChart>
        <c:scatterStyle val="lineMarker"/>
        <c:varyColors val="0"/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Tabelle1!$I$23:$I$27</c:f>
              <c:strCache>
                <c:ptCount val="5"/>
                <c:pt idx="0">
                  <c:v>23 / 2025</c:v>
                </c:pt>
                <c:pt idx="1">
                  <c:v>27 / 2025</c:v>
                </c:pt>
                <c:pt idx="2">
                  <c:v>27 / 2025</c:v>
                </c:pt>
                <c:pt idx="3">
                  <c:v>23 / 2025</c:v>
                </c:pt>
                <c:pt idx="4">
                  <c:v>23 / 2025</c:v>
                </c:pt>
              </c:strCache>
            </c:strRef>
          </c:xVal>
          <c:yVal>
            <c:numRef>
              <c:f>Tabelle1!$J$23:$J$27</c:f>
              <c:numCache>
                <c:formatCode>General</c:formatCode>
                <c:ptCount val="5"/>
                <c:pt idx="0">
                  <c:v>90</c:v>
                </c:pt>
                <c:pt idx="1">
                  <c:v>90</c:v>
                </c:pt>
                <c:pt idx="2">
                  <c:v>130</c:v>
                </c:pt>
                <c:pt idx="3">
                  <c:v>130</c:v>
                </c:pt>
                <c:pt idx="4">
                  <c:v>90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CB2-48D8-A48F-58617CB3B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6292015"/>
        <c:axId val="1836280015"/>
      </c:scatterChart>
      <c:catAx>
        <c:axId val="183629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36280015"/>
        <c:crosses val="autoZero"/>
        <c:auto val="1"/>
        <c:lblAlgn val="ctr"/>
        <c:lblOffset val="100"/>
        <c:noMultiLvlLbl val="0"/>
      </c:catAx>
      <c:valAx>
        <c:axId val="1836280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836292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428625</xdr:colOff>
      <xdr:row>0</xdr:row>
      <xdr:rowOff>104775</xdr:rowOff>
    </xdr:from>
    <xdr:to>
      <xdr:col>19</xdr:col>
      <xdr:colOff>123825</xdr:colOff>
      <xdr:row>13</xdr:row>
      <xdr:rowOff>171450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0B83890-1D5B-5526-A793-B4CA033D4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76200</xdr:colOff>
      <xdr:row>15</xdr:row>
      <xdr:rowOff>9525</xdr:rowOff>
    </xdr:from>
    <xdr:to>
      <xdr:col>18</xdr:col>
      <xdr:colOff>381000</xdr:colOff>
      <xdr:row>29</xdr:row>
      <xdr:rowOff>85725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0FE0C8E-369A-F6E8-15BF-884C0682F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8"/>
  <sheetViews>
    <sheetView tabSelected="1" workbookViewId="0">
      <selection activeCell="I1" sqref="I1"/>
    </sheetView>
  </sheetViews>
  <sheetFormatPr baseColWidth="10" defaultColWidth="9.140625" defaultRowHeight="15" x14ac:dyDescent="0.25"/>
  <cols>
    <col min="2" max="2" width="10.140625" bestFit="1" customWidth="1"/>
    <col min="9" max="9" width="11.42578125" customWidth="1"/>
    <col min="11" max="11" width="10.140625" bestFit="1" customWidth="1"/>
  </cols>
  <sheetData>
    <row r="2" spans="2:11" x14ac:dyDescent="0.25"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</row>
    <row r="3" spans="2:11" x14ac:dyDescent="0.25">
      <c r="B3" s="1">
        <v>45768</v>
      </c>
      <c r="C3">
        <v>100</v>
      </c>
      <c r="D3" t="s">
        <v>3</v>
      </c>
      <c r="E3">
        <f>IF(D3="fest",C3,#N/A)</f>
        <v>100</v>
      </c>
      <c r="F3" t="e">
        <f>IF(OR(D4="Forecast",D3&lt;&gt;"fest"),C3,#N/A)</f>
        <v>#N/A</v>
      </c>
      <c r="G3" t="e">
        <f>IF(AND(D3="fest",D4&lt;&gt;"fest"),C3,#N/A)</f>
        <v>#N/A</v>
      </c>
    </row>
    <row r="4" spans="2:11" x14ac:dyDescent="0.25">
      <c r="B4" s="1">
        <v>45775</v>
      </c>
      <c r="C4">
        <v>90</v>
      </c>
      <c r="D4" t="s">
        <v>3</v>
      </c>
      <c r="E4">
        <f t="shared" ref="E4:E13" si="0">IF(D4="fest",C4,#N/A)</f>
        <v>90</v>
      </c>
      <c r="F4" t="e">
        <f t="shared" ref="F4:F12" si="1">IF(OR(D5="Forecast",D4&lt;&gt;"fest"),C4,#N/A)</f>
        <v>#N/A</v>
      </c>
      <c r="G4" t="e">
        <f t="shared" ref="G4:G12" si="2">IF(AND(D4="fest",D5&lt;&gt;"fest"),C4,#N/A)</f>
        <v>#N/A</v>
      </c>
    </row>
    <row r="5" spans="2:11" x14ac:dyDescent="0.25">
      <c r="B5" s="1">
        <v>45782</v>
      </c>
      <c r="C5">
        <v>105</v>
      </c>
      <c r="D5" t="s">
        <v>3</v>
      </c>
      <c r="E5">
        <f t="shared" si="0"/>
        <v>105</v>
      </c>
      <c r="F5" t="e">
        <f t="shared" si="1"/>
        <v>#N/A</v>
      </c>
      <c r="G5" t="e">
        <f t="shared" si="2"/>
        <v>#N/A</v>
      </c>
    </row>
    <row r="6" spans="2:11" x14ac:dyDescent="0.25">
      <c r="B6" s="1">
        <v>45789</v>
      </c>
      <c r="C6">
        <v>80</v>
      </c>
      <c r="D6" t="s">
        <v>3</v>
      </c>
      <c r="E6">
        <f t="shared" si="0"/>
        <v>80</v>
      </c>
      <c r="F6" t="e">
        <f t="shared" si="1"/>
        <v>#N/A</v>
      </c>
      <c r="G6" t="e">
        <f t="shared" si="2"/>
        <v>#N/A</v>
      </c>
    </row>
    <row r="7" spans="2:11" x14ac:dyDescent="0.25">
      <c r="B7" s="1">
        <v>45796</v>
      </c>
      <c r="C7">
        <v>104</v>
      </c>
      <c r="D7" t="s">
        <v>3</v>
      </c>
      <c r="E7">
        <f t="shared" si="0"/>
        <v>104</v>
      </c>
      <c r="F7" t="e">
        <f t="shared" si="1"/>
        <v>#N/A</v>
      </c>
      <c r="G7" t="e">
        <f t="shared" si="2"/>
        <v>#N/A</v>
      </c>
    </row>
    <row r="8" spans="2:11" x14ac:dyDescent="0.25">
      <c r="B8" s="1">
        <v>45803</v>
      </c>
      <c r="C8">
        <v>102</v>
      </c>
      <c r="D8" t="s">
        <v>3</v>
      </c>
      <c r="E8">
        <f t="shared" si="0"/>
        <v>102</v>
      </c>
      <c r="F8" t="e">
        <f t="shared" si="1"/>
        <v>#N/A</v>
      </c>
      <c r="G8" t="e">
        <f t="shared" si="2"/>
        <v>#N/A</v>
      </c>
      <c r="I8" s="1">
        <v>45810</v>
      </c>
      <c r="J8">
        <f>_xlfn.AGGREGATE(5,7,F3:F13)</f>
        <v>90</v>
      </c>
      <c r="K8" s="2" t="str">
        <f>WEEKNUM(I8)&amp;"/25"</f>
        <v>23/25</v>
      </c>
    </row>
    <row r="9" spans="2:11" x14ac:dyDescent="0.25">
      <c r="B9" s="1">
        <v>45810</v>
      </c>
      <c r="C9">
        <v>110</v>
      </c>
      <c r="D9" t="s">
        <v>3</v>
      </c>
      <c r="E9">
        <f t="shared" si="0"/>
        <v>110</v>
      </c>
      <c r="F9">
        <f t="shared" si="1"/>
        <v>110</v>
      </c>
      <c r="G9">
        <f t="shared" si="2"/>
        <v>110</v>
      </c>
      <c r="I9" s="1">
        <v>45838</v>
      </c>
      <c r="J9">
        <f>J8</f>
        <v>90</v>
      </c>
      <c r="K9" s="2" t="str">
        <f t="shared" ref="K9:K12" si="3">WEEKNUM(I9)&amp;"/25"</f>
        <v>27/25</v>
      </c>
    </row>
    <row r="10" spans="2:11" x14ac:dyDescent="0.25">
      <c r="B10" s="1">
        <v>45817</v>
      </c>
      <c r="C10">
        <v>90</v>
      </c>
      <c r="D10" t="s">
        <v>17</v>
      </c>
      <c r="E10" t="e">
        <f t="shared" si="0"/>
        <v>#N/A</v>
      </c>
      <c r="F10">
        <f t="shared" si="1"/>
        <v>90</v>
      </c>
      <c r="G10" t="e">
        <f t="shared" si="2"/>
        <v>#N/A</v>
      </c>
      <c r="I10" s="1">
        <v>45838</v>
      </c>
      <c r="J10">
        <f>_xlfn.AGGREGATE(4,7,F3:F13)</f>
        <v>130</v>
      </c>
      <c r="K10" s="2" t="str">
        <f t="shared" si="3"/>
        <v>27/25</v>
      </c>
    </row>
    <row r="11" spans="2:11" x14ac:dyDescent="0.25">
      <c r="B11" s="1">
        <v>45824</v>
      </c>
      <c r="C11">
        <v>130</v>
      </c>
      <c r="D11" t="s">
        <v>17</v>
      </c>
      <c r="E11" t="e">
        <f t="shared" si="0"/>
        <v>#N/A</v>
      </c>
      <c r="F11">
        <f t="shared" si="1"/>
        <v>130</v>
      </c>
      <c r="G11" t="e">
        <f t="shared" si="2"/>
        <v>#N/A</v>
      </c>
      <c r="I11" s="1">
        <v>45840</v>
      </c>
      <c r="J11">
        <f>J10</f>
        <v>130</v>
      </c>
      <c r="K11" s="2" t="str">
        <f t="shared" si="3"/>
        <v>27/25</v>
      </c>
    </row>
    <row r="12" spans="2:11" x14ac:dyDescent="0.25">
      <c r="B12" s="1">
        <v>45831</v>
      </c>
      <c r="C12">
        <v>125</v>
      </c>
      <c r="D12" t="s">
        <v>17</v>
      </c>
      <c r="E12" t="e">
        <f t="shared" si="0"/>
        <v>#N/A</v>
      </c>
      <c r="F12">
        <f t="shared" si="1"/>
        <v>125</v>
      </c>
      <c r="G12" t="e">
        <f t="shared" si="2"/>
        <v>#N/A</v>
      </c>
      <c r="I12" s="1">
        <v>45850</v>
      </c>
      <c r="J12">
        <f>J8</f>
        <v>90</v>
      </c>
      <c r="K12" s="2" t="str">
        <f t="shared" si="3"/>
        <v>28/25</v>
      </c>
    </row>
    <row r="13" spans="2:11" x14ac:dyDescent="0.25">
      <c r="B13" s="1">
        <v>45838</v>
      </c>
      <c r="C13">
        <v>130</v>
      </c>
      <c r="D13" t="s">
        <v>17</v>
      </c>
      <c r="E13" t="e">
        <f t="shared" si="0"/>
        <v>#N/A</v>
      </c>
      <c r="F13">
        <f>IF(OR(D16="Forecast",D13&lt;&gt;"fest"),C13,#N/A)</f>
        <v>130</v>
      </c>
      <c r="G13" t="e">
        <f>IF(AND(D13="fest",D16&lt;&gt;"fest"),C13,#N/A)</f>
        <v>#N/A</v>
      </c>
      <c r="K13" s="3"/>
    </row>
    <row r="14" spans="2:11" x14ac:dyDescent="0.25">
      <c r="B14" s="1"/>
    </row>
    <row r="15" spans="2:11" x14ac:dyDescent="0.25">
      <c r="B15" s="1"/>
    </row>
    <row r="17" spans="2:10" x14ac:dyDescent="0.25">
      <c r="B17" t="s">
        <v>0</v>
      </c>
      <c r="C17" t="s">
        <v>1</v>
      </c>
      <c r="D17" t="s">
        <v>2</v>
      </c>
      <c r="E17" t="s">
        <v>3</v>
      </c>
      <c r="F17" t="s">
        <v>4</v>
      </c>
      <c r="G17" t="s">
        <v>5</v>
      </c>
    </row>
    <row r="18" spans="2:10" x14ac:dyDescent="0.25">
      <c r="B18" t="s">
        <v>6</v>
      </c>
      <c r="C18">
        <v>100</v>
      </c>
      <c r="D18" t="s">
        <v>3</v>
      </c>
      <c r="E18">
        <f>IF(D18="fest",C18,#N/A)</f>
        <v>100</v>
      </c>
      <c r="F18" t="e">
        <f>IF(OR(D19="Forecast",D18&lt;&gt;"fest"),C18,#N/A)</f>
        <v>#N/A</v>
      </c>
      <c r="G18" t="e">
        <f>IF(AND(D18="fest",D19&lt;&gt;"fest"),C18,#N/A)</f>
        <v>#N/A</v>
      </c>
    </row>
    <row r="19" spans="2:10" x14ac:dyDescent="0.25">
      <c r="B19" t="s">
        <v>7</v>
      </c>
      <c r="C19">
        <v>90</v>
      </c>
      <c r="D19" t="s">
        <v>3</v>
      </c>
      <c r="E19">
        <f t="shared" ref="E19:E28" si="4">IF(D19="fest",C19,#N/A)</f>
        <v>90</v>
      </c>
      <c r="F19" t="e">
        <f t="shared" ref="F19:F28" si="5">IF(OR(D20="Forecast",D19&lt;&gt;"fest"),C19,#N/A)</f>
        <v>#N/A</v>
      </c>
      <c r="G19" t="e">
        <f t="shared" ref="G19:G28" si="6">IF(AND(D19="fest",D20&lt;&gt;"fest"),C19,#N/A)</f>
        <v>#N/A</v>
      </c>
    </row>
    <row r="20" spans="2:10" x14ac:dyDescent="0.25">
      <c r="B20" t="s">
        <v>8</v>
      </c>
      <c r="C20">
        <v>105</v>
      </c>
      <c r="D20" t="s">
        <v>3</v>
      </c>
      <c r="E20">
        <f t="shared" si="4"/>
        <v>105</v>
      </c>
      <c r="F20" t="e">
        <f t="shared" si="5"/>
        <v>#N/A</v>
      </c>
      <c r="G20" t="e">
        <f t="shared" si="6"/>
        <v>#N/A</v>
      </c>
    </row>
    <row r="21" spans="2:10" x14ac:dyDescent="0.25">
      <c r="B21" t="s">
        <v>9</v>
      </c>
      <c r="C21">
        <v>80</v>
      </c>
      <c r="D21" t="s">
        <v>3</v>
      </c>
      <c r="E21">
        <f t="shared" si="4"/>
        <v>80</v>
      </c>
      <c r="F21" t="e">
        <f t="shared" si="5"/>
        <v>#N/A</v>
      </c>
      <c r="G21" t="e">
        <f t="shared" si="6"/>
        <v>#N/A</v>
      </c>
    </row>
    <row r="22" spans="2:10" x14ac:dyDescent="0.25">
      <c r="B22" t="s">
        <v>10</v>
      </c>
      <c r="C22">
        <v>104</v>
      </c>
      <c r="D22" t="s">
        <v>3</v>
      </c>
      <c r="E22">
        <f t="shared" si="4"/>
        <v>104</v>
      </c>
      <c r="F22" t="e">
        <f t="shared" si="5"/>
        <v>#N/A</v>
      </c>
      <c r="G22" t="e">
        <f t="shared" si="6"/>
        <v>#N/A</v>
      </c>
    </row>
    <row r="23" spans="2:10" x14ac:dyDescent="0.25">
      <c r="B23" t="s">
        <v>11</v>
      </c>
      <c r="C23">
        <v>102</v>
      </c>
      <c r="D23" t="s">
        <v>3</v>
      </c>
      <c r="E23">
        <f t="shared" si="4"/>
        <v>102</v>
      </c>
      <c r="F23" t="e">
        <f t="shared" si="5"/>
        <v>#N/A</v>
      </c>
      <c r="G23" t="e">
        <f t="shared" si="6"/>
        <v>#N/A</v>
      </c>
      <c r="I23" t="s">
        <v>12</v>
      </c>
      <c r="J23">
        <f>_xlfn.AGGREGATE(5,7,F18:F28)</f>
        <v>90</v>
      </c>
    </row>
    <row r="24" spans="2:10" x14ac:dyDescent="0.25">
      <c r="B24" t="s">
        <v>12</v>
      </c>
      <c r="C24">
        <v>110</v>
      </c>
      <c r="D24" t="s">
        <v>3</v>
      </c>
      <c r="E24">
        <f t="shared" si="4"/>
        <v>110</v>
      </c>
      <c r="F24">
        <f t="shared" si="5"/>
        <v>110</v>
      </c>
      <c r="G24">
        <f t="shared" si="6"/>
        <v>110</v>
      </c>
      <c r="I24" t="s">
        <v>16</v>
      </c>
      <c r="J24">
        <f>J23</f>
        <v>90</v>
      </c>
    </row>
    <row r="25" spans="2:10" x14ac:dyDescent="0.25">
      <c r="B25" t="s">
        <v>13</v>
      </c>
      <c r="C25">
        <v>90</v>
      </c>
      <c r="D25" t="s">
        <v>17</v>
      </c>
      <c r="E25" t="e">
        <f t="shared" si="4"/>
        <v>#N/A</v>
      </c>
      <c r="F25">
        <f t="shared" si="5"/>
        <v>90</v>
      </c>
      <c r="G25" t="e">
        <f t="shared" si="6"/>
        <v>#N/A</v>
      </c>
      <c r="I25" t="s">
        <v>16</v>
      </c>
      <c r="J25">
        <f>_xlfn.AGGREGATE(4,7,F18:F28)</f>
        <v>130</v>
      </c>
    </row>
    <row r="26" spans="2:10" x14ac:dyDescent="0.25">
      <c r="B26" t="s">
        <v>14</v>
      </c>
      <c r="C26">
        <v>130</v>
      </c>
      <c r="D26" t="s">
        <v>17</v>
      </c>
      <c r="E26" t="e">
        <f t="shared" si="4"/>
        <v>#N/A</v>
      </c>
      <c r="F26">
        <f t="shared" si="5"/>
        <v>130</v>
      </c>
      <c r="G26" t="e">
        <f t="shared" si="6"/>
        <v>#N/A</v>
      </c>
      <c r="I26" t="s">
        <v>12</v>
      </c>
      <c r="J26">
        <f>J25</f>
        <v>130</v>
      </c>
    </row>
    <row r="27" spans="2:10" x14ac:dyDescent="0.25">
      <c r="B27" t="s">
        <v>15</v>
      </c>
      <c r="C27">
        <v>125</v>
      </c>
      <c r="D27" t="s">
        <v>17</v>
      </c>
      <c r="E27" t="e">
        <f t="shared" si="4"/>
        <v>#N/A</v>
      </c>
      <c r="F27">
        <f t="shared" si="5"/>
        <v>125</v>
      </c>
      <c r="G27" t="e">
        <f t="shared" si="6"/>
        <v>#N/A</v>
      </c>
      <c r="I27" t="s">
        <v>12</v>
      </c>
      <c r="J27">
        <f>J23</f>
        <v>90</v>
      </c>
    </row>
    <row r="28" spans="2:10" x14ac:dyDescent="0.25">
      <c r="B28" t="s">
        <v>16</v>
      </c>
      <c r="C28">
        <v>130</v>
      </c>
      <c r="D28" t="s">
        <v>17</v>
      </c>
      <c r="E28" t="e">
        <f t="shared" si="4"/>
        <v>#N/A</v>
      </c>
      <c r="F28">
        <f t="shared" si="5"/>
        <v>130</v>
      </c>
      <c r="G28" t="e">
        <f t="shared" si="6"/>
        <v>#N/A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2025-05-24T12:15:25Z</dcterms:modified>
</cp:coreProperties>
</file>