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Aufmaß 2025\"/>
    </mc:Choice>
  </mc:AlternateContent>
  <xr:revisionPtr revIDLastSave="0" documentId="8_{4227F6C8-AE61-490B-806C-34EF6A48E25C}" xr6:coauthVersionLast="47" xr6:coauthVersionMax="47" xr10:uidLastSave="{00000000-0000-0000-0000-000000000000}"/>
  <bookViews>
    <workbookView xWindow="-57720" yWindow="-120" windowWidth="29040" windowHeight="15720" xr2:uid="{9C21AAC0-C4CF-465C-AE30-786AEF635E03}"/>
  </bookViews>
  <sheets>
    <sheet name="Tabelle3" sheetId="1" r:id="rId1"/>
  </sheets>
  <externalReferences>
    <externalReference r:id="rId2"/>
  </externalReferences>
  <definedNames>
    <definedName name="BrBi1">#REF!</definedName>
    <definedName name="BrBi2">#REF!</definedName>
    <definedName name="BrBi3">#REF!</definedName>
    <definedName name="BrBi4">#REF!</definedName>
    <definedName name="BrBi5">#REF!</definedName>
    <definedName name="BrBi6">#REF!</definedName>
    <definedName name="BrBi789">#REF!</definedName>
    <definedName name="BreiteGraben1">#REF!</definedName>
    <definedName name="BreiteGraben2">#REF!</definedName>
    <definedName name="BreiteGraben3">#REF!</definedName>
    <definedName name="BreiteGraben4">#REF!</definedName>
    <definedName name="BreiteGraben5">#REF!</definedName>
    <definedName name="BreiteGraben6">#REF!</definedName>
    <definedName name="BreiteGraben7">#REF!</definedName>
    <definedName name="BreiteGraben8">#REF!</definedName>
    <definedName name="BreiteGraben9">#REF!</definedName>
    <definedName name="BreiteMuffe1">#REF!</definedName>
    <definedName name="BreiteMuffe2">#REF!</definedName>
    <definedName name="BreiteMuffe3">#REF!</definedName>
    <definedName name="BreiteMuffe4">#REF!</definedName>
    <definedName name="BreiteMuffe5">#REF!</definedName>
    <definedName name="BreiteMuffe6">#REF!</definedName>
    <definedName name="BreiteMuffe7">#REF!</definedName>
    <definedName name="BreiteMuffe8">#REF!</definedName>
    <definedName name="BreiteMuffe9">#REF!</definedName>
    <definedName name="KanteGraben1">#REF!</definedName>
    <definedName name="KanteGraben2">#REF!</definedName>
    <definedName name="KanteGraben3">#REF!</definedName>
    <definedName name="KanteGraben4">#REF!</definedName>
    <definedName name="KanteGraben5">#REF!</definedName>
    <definedName name="KanteGraben6">#REF!</definedName>
    <definedName name="KanteGraben7">#REF!</definedName>
    <definedName name="KanteGraben8">#REF!</definedName>
    <definedName name="KanteGraben9">#REF!</definedName>
    <definedName name="KanteMuffengrube1">#REF!</definedName>
    <definedName name="KanteMuffengrube2">#REF!</definedName>
    <definedName name="KanteMuffengrube3">#REF!</definedName>
    <definedName name="KanteMuffengrube4">#REF!</definedName>
    <definedName name="KanteMuffengrube5">#REF!</definedName>
    <definedName name="KanteMuffengrube6">#REF!</definedName>
    <definedName name="KanteMuffengrube7">#REF!</definedName>
    <definedName name="KanteMuffengrube8">#REF!</definedName>
    <definedName name="KanteMuffengrube9">#REF!</definedName>
    <definedName name="LäBi1">#REF!</definedName>
    <definedName name="LäBi2">#REF!</definedName>
    <definedName name="LäBi3">#REF!</definedName>
    <definedName name="LäBi4">#REF!</definedName>
    <definedName name="LäBi5">#REF!</definedName>
    <definedName name="LäBi6">#REF!</definedName>
    <definedName name="LäBi7">#REF!</definedName>
    <definedName name="LäBi8">#REF!</definedName>
    <definedName name="LäBi9">#REF!</definedName>
    <definedName name="LängeGraben1">#REF!</definedName>
    <definedName name="LängeGraben2">#REF!</definedName>
    <definedName name="LängeGraben3">#REF!</definedName>
    <definedName name="LängeGraben4">#REF!</definedName>
    <definedName name="LängeGraben5">#REF!</definedName>
    <definedName name="LängeGraben6">#REF!</definedName>
    <definedName name="LängeGraben7">#REF!</definedName>
    <definedName name="LängeGraben8">#REF!</definedName>
    <definedName name="LängeGraben9">#REF!</definedName>
    <definedName name="LängeMuffe1">#REF!</definedName>
    <definedName name="LängeMuffe2">#REF!</definedName>
    <definedName name="LängeMuffe3">#REF!</definedName>
    <definedName name="LängeMuffe4">#REF!</definedName>
    <definedName name="LängeMuffe5">#REF!</definedName>
    <definedName name="LängeMuffe6">#REF!</definedName>
    <definedName name="LängeMuffe7">#REF!</definedName>
    <definedName name="LängeMuffe8">#REF!</definedName>
    <definedName name="LängeMuffe9">#REF!</definedName>
    <definedName name="LängeMuffenloch2">#REF!</definedName>
    <definedName name="LGraben1">#REF!</definedName>
    <definedName name="LGraben2">#REF!</definedName>
    <definedName name="LGraben3">#REF!</definedName>
    <definedName name="LGraben4">#REF!</definedName>
    <definedName name="LGraben5">#REF!</definedName>
    <definedName name="LGraben6">#REF!</definedName>
    <definedName name="LGraben7">#REF!</definedName>
    <definedName name="LGraben8">#REF!</definedName>
    <definedName name="LGraben9">#REF!</definedName>
    <definedName name="Lichtp">#REF!</definedName>
    <definedName name="LSandbett1">#REF!</definedName>
    <definedName name="LSandbett2">#REF!</definedName>
    <definedName name="LSandbett3">#REF!</definedName>
    <definedName name="LSandbett4">#REF!</definedName>
    <definedName name="LSandbett5">#REF!</definedName>
    <definedName name="LSandbett6">#REF!</definedName>
    <definedName name="LSandbett7">#REF!</definedName>
    <definedName name="LSandbett8">#REF!</definedName>
    <definedName name="LSandbett9">#REF!</definedName>
    <definedName name="MaBi1">#REF!</definedName>
    <definedName name="MaBi2">#REF!</definedName>
    <definedName name="MaBi3">#REF!</definedName>
    <definedName name="MaBi4">#REF!</definedName>
    <definedName name="MaBi5">#REF!</definedName>
    <definedName name="MaBi6">#REF!</definedName>
    <definedName name="MaBi7">#REF!</definedName>
    <definedName name="MaBi8">#REF!</definedName>
    <definedName name="MaBi9">#REF!</definedName>
    <definedName name="MastMuffenloch1">#REF!</definedName>
    <definedName name="MastMuffenloch2">#REF!</definedName>
    <definedName name="MastMuffenloch3">#REF!</definedName>
    <definedName name="MastMuffenloch4">#REF!</definedName>
    <definedName name="MastMuffenloch5">#REF!</definedName>
    <definedName name="MastMuffenloch6">#REF!</definedName>
    <definedName name="MastMuffenloch7">#REF!</definedName>
    <definedName name="MastMuffenloch8">#REF!</definedName>
    <definedName name="MastMuffenloch9">#REF!</definedName>
    <definedName name="MastRandstein1">#REF!</definedName>
    <definedName name="MastRandstein2">#REF!</definedName>
    <definedName name="MastRandstein3">#REF!</definedName>
    <definedName name="MastRandstein4">#REF!</definedName>
    <definedName name="MastRandstein5">#REF!</definedName>
    <definedName name="MastRandstein6">#REF!</definedName>
    <definedName name="MastRandstein7">#REF!</definedName>
    <definedName name="MastRandstein8">#REF!</definedName>
    <definedName name="MastRandstein9">#REF!</definedName>
    <definedName name="MlBi">#REF!</definedName>
    <definedName name="ObBi1">#REF!</definedName>
    <definedName name="ObBi2">#REF!</definedName>
    <definedName name="ObBi3">#REF!</definedName>
    <definedName name="ObBi4">#REF!</definedName>
    <definedName name="ObBi5">#REF!</definedName>
    <definedName name="ObBi6">#REF!</definedName>
    <definedName name="ObBi7">#REF!</definedName>
    <definedName name="ObBi8">#REF!</definedName>
    <definedName name="ObBi9">#REF!</definedName>
    <definedName name="PflasterT">#REF!</definedName>
    <definedName name="RaBi1">#REF!</definedName>
    <definedName name="RaBi2">#REF!</definedName>
    <definedName name="RaBi3">#REF!</definedName>
    <definedName name="RaBi4">#REF!</definedName>
    <definedName name="RaBi5">#REF!</definedName>
    <definedName name="RaBi6">#REF!</definedName>
    <definedName name="RaBi7">#REF!</definedName>
    <definedName name="RaBi8">#REF!</definedName>
    <definedName name="RaBi9">#REF!</definedName>
    <definedName name="TiBi1">#REF!</definedName>
    <definedName name="TiBi2">#REF!</definedName>
    <definedName name="TiBi3">#REF!</definedName>
    <definedName name="TiBi4">#REF!</definedName>
    <definedName name="TiBi5">#REF!</definedName>
    <definedName name="TiBi6">#REF!</definedName>
    <definedName name="TiBi7">#REF!</definedName>
    <definedName name="TiBi8">#REF!</definedName>
    <definedName name="TiBi9">#REF!</definedName>
    <definedName name="TiefeGraben1">#REF!</definedName>
    <definedName name="TiefeGraben2">#REF!</definedName>
    <definedName name="TiefeGraben3">#REF!</definedName>
    <definedName name="TiefeGraben4">#REF!</definedName>
    <definedName name="TiefeGraben5">#REF!</definedName>
    <definedName name="TiefeGraben6">#REF!</definedName>
    <definedName name="TiefeGraben7">#REF!</definedName>
    <definedName name="TiefeGraben8">#REF!</definedName>
    <definedName name="TiefeGraben9">#REF!</definedName>
    <definedName name="TiefeMuffe1">#REF!</definedName>
    <definedName name="TiefeMuffe2">#REF!</definedName>
    <definedName name="TiefeMuffe3">#REF!</definedName>
    <definedName name="TiefeMuffe4">#REF!</definedName>
    <definedName name="TiefeMuffe5">#REF!</definedName>
    <definedName name="TiefeMuffe6">#REF!</definedName>
    <definedName name="TiefeMuffe7">#REF!</definedName>
    <definedName name="TiefeMuffe8">#REF!</definedName>
    <definedName name="TiefeMuffe9">#REF!</definedName>
    <definedName name="WasBi1">#REF!</definedName>
    <definedName name="WasBi2">#REF!</definedName>
    <definedName name="WasBi3">#REF!</definedName>
    <definedName name="WasBi4">#REF!</definedName>
    <definedName name="WasBi5">#REF!</definedName>
    <definedName name="WasBi6">#REF!</definedName>
    <definedName name="WasBi7">#REF!</definedName>
    <definedName name="WasBi8">#REF!</definedName>
    <definedName name="WasBi9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4" i="1" l="1"/>
  <c r="D34" i="1"/>
  <c r="H34" i="1" s="1"/>
  <c r="C34" i="1"/>
  <c r="B34" i="1"/>
  <c r="G34" i="1" s="1"/>
  <c r="O33" i="1"/>
  <c r="D33" i="1"/>
  <c r="F33" i="1" s="1"/>
  <c r="C33" i="1"/>
  <c r="B33" i="1"/>
  <c r="P34" i="1" s="1"/>
  <c r="O32" i="1"/>
  <c r="G32" i="1"/>
  <c r="D32" i="1"/>
  <c r="H32" i="1" s="1"/>
  <c r="C32" i="1"/>
  <c r="B32" i="1"/>
  <c r="P33" i="1" s="1"/>
  <c r="O31" i="1"/>
  <c r="D31" i="1"/>
  <c r="H31" i="1" s="1"/>
  <c r="C31" i="1"/>
  <c r="B31" i="1"/>
  <c r="G31" i="1" s="1"/>
  <c r="O30" i="1"/>
  <c r="D30" i="1"/>
  <c r="F30" i="1" s="1"/>
  <c r="C30" i="1"/>
  <c r="B30" i="1"/>
  <c r="O29" i="1"/>
  <c r="D29" i="1"/>
  <c r="H29" i="1" s="1"/>
  <c r="C29" i="1"/>
  <c r="B29" i="1"/>
  <c r="G29" i="1" s="1"/>
  <c r="O28" i="1"/>
  <c r="D28" i="1"/>
  <c r="H28" i="1" s="1"/>
  <c r="C28" i="1"/>
  <c r="B28" i="1"/>
  <c r="G28" i="1" s="1"/>
  <c r="O27" i="1"/>
  <c r="H27" i="1"/>
  <c r="D27" i="1"/>
  <c r="F27" i="1" s="1"/>
  <c r="G27" i="1" s="1"/>
  <c r="C27" i="1"/>
  <c r="B27" i="1"/>
  <c r="P28" i="1" s="1"/>
  <c r="P26" i="1"/>
  <c r="O26" i="1"/>
  <c r="D26" i="1"/>
  <c r="H26" i="1" s="1"/>
  <c r="C26" i="1"/>
  <c r="B26" i="1"/>
  <c r="P27" i="1" s="1"/>
  <c r="O25" i="1"/>
  <c r="D25" i="1"/>
  <c r="H25" i="1" s="1"/>
  <c r="C25" i="1"/>
  <c r="B25" i="1"/>
  <c r="P24" i="1"/>
  <c r="O24" i="1"/>
  <c r="D24" i="1"/>
  <c r="F24" i="1" s="1"/>
  <c r="C24" i="1"/>
  <c r="B24" i="1"/>
  <c r="P25" i="1" s="1"/>
  <c r="P23" i="1"/>
  <c r="O23" i="1"/>
  <c r="D23" i="1"/>
  <c r="H23" i="1" s="1"/>
  <c r="C23" i="1"/>
  <c r="B23" i="1"/>
  <c r="P22" i="1"/>
  <c r="O22" i="1"/>
  <c r="D22" i="1"/>
  <c r="H22" i="1" s="1"/>
  <c r="C22" i="1"/>
  <c r="B22" i="1"/>
  <c r="P21" i="1"/>
  <c r="O21" i="1"/>
  <c r="D21" i="1"/>
  <c r="F21" i="1" s="1"/>
  <c r="G21" i="1" s="1"/>
  <c r="C21" i="1"/>
  <c r="B21" i="1"/>
  <c r="P20" i="1"/>
  <c r="O20" i="1"/>
  <c r="D20" i="1"/>
  <c r="H20" i="1" s="1"/>
  <c r="C20" i="1"/>
  <c r="B20" i="1"/>
  <c r="P19" i="1"/>
  <c r="O19" i="1"/>
  <c r="P18" i="1"/>
  <c r="O18" i="1"/>
  <c r="P17" i="1"/>
  <c r="O17" i="1"/>
  <c r="E17" i="1"/>
  <c r="D17" i="1"/>
  <c r="H17" i="1" s="1"/>
  <c r="C17" i="1"/>
  <c r="B17" i="1"/>
  <c r="G17" i="1" s="1"/>
  <c r="P16" i="1"/>
  <c r="O16" i="1"/>
  <c r="H16" i="1"/>
  <c r="F16" i="1"/>
  <c r="E16" i="1"/>
  <c r="D16" i="1"/>
  <c r="C16" i="1"/>
  <c r="B16" i="1"/>
  <c r="G16" i="1" s="1"/>
  <c r="P15" i="1"/>
  <c r="O15" i="1"/>
  <c r="E15" i="1"/>
  <c r="D15" i="1"/>
  <c r="H15" i="1" s="1"/>
  <c r="C15" i="1"/>
  <c r="B15" i="1"/>
  <c r="G15" i="1" s="1"/>
  <c r="P14" i="1"/>
  <c r="O14" i="1"/>
  <c r="E14" i="1"/>
  <c r="D14" i="1"/>
  <c r="H14" i="1" s="1"/>
  <c r="C14" i="1"/>
  <c r="B14" i="1"/>
  <c r="G14" i="1" s="1"/>
  <c r="P13" i="1"/>
  <c r="O13" i="1"/>
  <c r="F13" i="1"/>
  <c r="E13" i="1"/>
  <c r="D13" i="1"/>
  <c r="H13" i="1" s="1"/>
  <c r="C13" i="1"/>
  <c r="B13" i="1"/>
  <c r="P12" i="1"/>
  <c r="O12" i="1"/>
  <c r="F12" i="1"/>
  <c r="E12" i="1"/>
  <c r="D12" i="1"/>
  <c r="H12" i="1" s="1"/>
  <c r="C12" i="1"/>
  <c r="B12" i="1"/>
  <c r="G12" i="1" s="1"/>
  <c r="P11" i="1"/>
  <c r="O11" i="1"/>
  <c r="E11" i="1"/>
  <c r="D11" i="1"/>
  <c r="H11" i="1" s="1"/>
  <c r="C11" i="1"/>
  <c r="B11" i="1"/>
  <c r="G11" i="1" s="1"/>
  <c r="P10" i="1"/>
  <c r="O10" i="1"/>
  <c r="E10" i="1"/>
  <c r="D10" i="1"/>
  <c r="H10" i="1" s="1"/>
  <c r="C10" i="1"/>
  <c r="B10" i="1"/>
  <c r="P9" i="1"/>
  <c r="O9" i="1"/>
  <c r="E9" i="1"/>
  <c r="D9" i="1"/>
  <c r="H9" i="1" s="1"/>
  <c r="C9" i="1"/>
  <c r="B9" i="1"/>
  <c r="P8" i="1"/>
  <c r="O8" i="1"/>
  <c r="F8" i="1"/>
  <c r="E8" i="1"/>
  <c r="D8" i="1"/>
  <c r="H8" i="1" s="1"/>
  <c r="C8" i="1"/>
  <c r="B8" i="1"/>
  <c r="P7" i="1"/>
  <c r="O7" i="1"/>
  <c r="E7" i="1"/>
  <c r="D7" i="1"/>
  <c r="H7" i="1" s="1"/>
  <c r="C7" i="1"/>
  <c r="B7" i="1"/>
  <c r="P6" i="1"/>
  <c r="O6" i="1"/>
  <c r="E6" i="1"/>
  <c r="D6" i="1"/>
  <c r="H6" i="1" s="1"/>
  <c r="C6" i="1"/>
  <c r="B6" i="1"/>
  <c r="Q5" i="1"/>
  <c r="P5" i="1"/>
  <c r="P5" i="1" a="1"/>
  <c r="E5" i="1"/>
  <c r="D5" i="1"/>
  <c r="F5" i="1" s="1"/>
  <c r="G5" i="1" s="1"/>
  <c r="C5" i="1"/>
  <c r="B5" i="1"/>
  <c r="E4" i="1"/>
  <c r="D4" i="1"/>
  <c r="H4" i="1" s="1"/>
  <c r="C4" i="1"/>
  <c r="B4" i="1"/>
  <c r="D3" i="1"/>
  <c r="F3" i="1" s="1"/>
  <c r="G3" i="1" s="1"/>
  <c r="C3" i="1"/>
  <c r="B3" i="1"/>
  <c r="O5" i="1" s="1"/>
  <c r="H24" i="1" l="1"/>
  <c r="G13" i="1"/>
  <c r="F25" i="1"/>
  <c r="G25" i="1" s="1"/>
  <c r="H30" i="1"/>
  <c r="G4" i="1"/>
  <c r="F10" i="1"/>
  <c r="F28" i="1"/>
  <c r="H5" i="1"/>
  <c r="G24" i="1"/>
  <c r="P30" i="1"/>
  <c r="G6" i="1"/>
  <c r="F22" i="1"/>
  <c r="G22" i="1" s="1"/>
  <c r="H33" i="1"/>
  <c r="H3" i="1"/>
  <c r="F4" i="1"/>
  <c r="F17" i="1"/>
  <c r="G8" i="1"/>
  <c r="F9" i="1"/>
  <c r="G9" i="1" s="1"/>
  <c r="F31" i="1"/>
  <c r="F6" i="1"/>
  <c r="F14" i="1"/>
  <c r="P29" i="1"/>
  <c r="G10" i="1"/>
  <c r="H21" i="1"/>
  <c r="G30" i="1"/>
  <c r="F20" i="1"/>
  <c r="G20" i="1" s="1"/>
  <c r="F23" i="1"/>
  <c r="G23" i="1" s="1"/>
  <c r="F26" i="1"/>
  <c r="G26" i="1" s="1"/>
  <c r="F29" i="1"/>
  <c r="F32" i="1"/>
  <c r="P32" i="1"/>
  <c r="F7" i="1"/>
  <c r="G7" i="1" s="1"/>
  <c r="F11" i="1"/>
  <c r="F15" i="1"/>
  <c r="F34" i="1"/>
  <c r="P31" i="1"/>
  <c r="G33" i="1"/>
  <c r="L17" i="1" l="1"/>
  <c r="L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<sst xmlns="http://schemas.openxmlformats.org/spreadsheetml/2006/main" count="56" uniqueCount="53">
  <si>
    <t>1.3.6</t>
  </si>
  <si>
    <t>1.3.7</t>
  </si>
  <si>
    <t>Pflasteroberflächen aufnehmen und wieder herstellen</t>
  </si>
  <si>
    <t>ungeb. Tragschichten ausbauen</t>
  </si>
  <si>
    <t>Strecke 1</t>
  </si>
  <si>
    <t>Anschluss</t>
  </si>
  <si>
    <t>Strecke 2</t>
  </si>
  <si>
    <t>zu 1</t>
  </si>
  <si>
    <t>Strecke 3</t>
  </si>
  <si>
    <t>Strecke 4</t>
  </si>
  <si>
    <t>Strecke 5</t>
  </si>
  <si>
    <t>Strecke 6</t>
  </si>
  <si>
    <t>Strecke 7</t>
  </si>
  <si>
    <t>Strecke 8</t>
  </si>
  <si>
    <t>Strecke 9</t>
  </si>
  <si>
    <t>Strecke 10</t>
  </si>
  <si>
    <t>Strecke 11</t>
  </si>
  <si>
    <t>Strecke 12</t>
  </si>
  <si>
    <t>Strecke 13</t>
  </si>
  <si>
    <t>Strecke 14</t>
  </si>
  <si>
    <t>Strecke 15</t>
  </si>
  <si>
    <t>Strecke 16</t>
  </si>
  <si>
    <t>Strecke 17</t>
  </si>
  <si>
    <t>1.3.8</t>
  </si>
  <si>
    <t>Strecke 18</t>
  </si>
  <si>
    <t>1.3.9</t>
  </si>
  <si>
    <t>Strecke 19</t>
  </si>
  <si>
    <t>1.3.10</t>
  </si>
  <si>
    <t>Strecke 20</t>
  </si>
  <si>
    <t>1 zu 2</t>
  </si>
  <si>
    <t>1.3.11</t>
  </si>
  <si>
    <t>Mast 3,5 P</t>
  </si>
  <si>
    <t>1.3.12</t>
  </si>
  <si>
    <t>Mast 3,5 B</t>
  </si>
  <si>
    <t>1.3.13</t>
  </si>
  <si>
    <t>Mast 3,5 lB</t>
  </si>
  <si>
    <t>1.3.14</t>
  </si>
  <si>
    <t>Mast 5 P</t>
  </si>
  <si>
    <t>1.3.15</t>
  </si>
  <si>
    <t>Mast 5 B</t>
  </si>
  <si>
    <t>1.3.16</t>
  </si>
  <si>
    <t>Mast 5 lB</t>
  </si>
  <si>
    <t>1.3.17</t>
  </si>
  <si>
    <t>Mast 6 P</t>
  </si>
  <si>
    <t>1.3.18</t>
  </si>
  <si>
    <t>Mast 6 B</t>
  </si>
  <si>
    <t>1.3.19</t>
  </si>
  <si>
    <t>Mast 6 lB</t>
  </si>
  <si>
    <t>1.3.20</t>
  </si>
  <si>
    <t>Mast 8 P</t>
  </si>
  <si>
    <t>hier soll der Wert von 1.3.8 stehen, der Wert aus Spalte B Zeile 4</t>
  </si>
  <si>
    <t>Hilfspalte Zeilennum- mer</t>
  </si>
  <si>
    <t>Berechnung Zeilennummer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</si>
</sst>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25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1" fontId="3" fillId="0" borderId="0" xfId="1" applyNumberFormat="1" applyFont="1" applyAlignment="1">
      <alignment horizontal="center" wrapText="1"/>
    </xf>
    <xf numFmtId="0" fontId="1" fillId="0" borderId="0" xfId="2" applyFont="1"/>
    <xf numFmtId="2" fontId="1" fillId="0" borderId="0" xfId="2" applyNumberFormat="1" applyFont="1"/>
    <xf numFmtId="1" fontId="3" fillId="0" borderId="0" xfId="1" applyNumberFormat="1" applyFont="1" applyAlignment="1">
      <alignment horizontal="right" wrapText="1"/>
    </xf>
    <xf numFmtId="0" fontId="0" fillId="0" borderId="0" xfId="0" applyAlignment="1">
      <alignment horizontal="right" vertical="top" wrapText="1"/>
    </xf>
    <xf numFmtId="0" fontId="0" fillId="2" borderId="0" xfId="0" applyFill="1"/>
    <xf numFmtId="0" fontId="0" fillId="3" borderId="0" xfId="0" applyFill="1"/>
    <xf numFmtId="2" fontId="0" fillId="3" borderId="0" xfId="0" applyNumberFormat="1" applyFill="1" applyAlignment="1">
      <alignment horizontal="right"/>
    </xf>
    <xf numFmtId="0" fontId="0" fillId="3" borderId="0" xfId="0" applyFill="1" applyAlignment="1">
      <alignment horizontal="center"/>
    </xf>
    <xf numFmtId="1" fontId="3" fillId="3" borderId="0" xfId="1" applyNumberFormat="1" applyFont="1" applyFill="1" applyAlignment="1">
      <alignment horizontal="center" wrapText="1"/>
    </xf>
    <xf numFmtId="0" fontId="1" fillId="3" borderId="0" xfId="2" applyFont="1" applyFill="1"/>
    <xf numFmtId="2" fontId="1" fillId="3" borderId="0" xfId="2" applyNumberFormat="1" applyFont="1" applyFill="1"/>
    <xf numFmtId="164" fontId="0" fillId="3" borderId="0" xfId="0" applyNumberFormat="1" applyFill="1"/>
    <xf numFmtId="2" fontId="0" fillId="2" borderId="0" xfId="0" applyNumberFormat="1" applyFill="1" applyAlignment="1">
      <alignment horizontal="right"/>
    </xf>
    <xf numFmtId="0" fontId="0" fillId="2" borderId="0" xfId="0" applyFill="1" applyAlignment="1">
      <alignment horizontal="center"/>
    </xf>
    <xf numFmtId="1" fontId="3" fillId="2" borderId="0" xfId="1" applyNumberFormat="1" applyFont="1" applyFill="1" applyAlignment="1">
      <alignment horizontal="center" wrapText="1"/>
    </xf>
    <xf numFmtId="0" fontId="1" fillId="2" borderId="0" xfId="2" applyFont="1" applyFill="1"/>
    <xf numFmtId="2" fontId="1" fillId="2" borderId="0" xfId="2" applyNumberFormat="1" applyFont="1" applyFill="1"/>
    <xf numFmtId="164" fontId="0" fillId="2" borderId="0" xfId="0" applyNumberFormat="1" applyFill="1"/>
    <xf numFmtId="0" fontId="5" fillId="0" borderId="0" xfId="0" applyFont="1"/>
  </cellXfs>
  <cellStyles count="3">
    <cellStyle name="Standard" xfId="0" builtinId="0"/>
    <cellStyle name="Standard 12 2 2" xfId="1" xr:uid="{B37FCED6-D1E5-4699-8E10-2CC709C0E66A}"/>
    <cellStyle name="Standard 30 2" xfId="2" xr:uid="{F8A5EDEB-2817-4828-9625-4175C6637A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571500</xdr:colOff>
      <xdr:row>4</xdr:row>
      <xdr:rowOff>104775</xdr:rowOff>
    </xdr:from>
    <xdr:to>
      <xdr:col>16</xdr:col>
      <xdr:colOff>581025</xdr:colOff>
      <xdr:row>7</xdr:row>
      <xdr:rowOff>19050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1644E6E6-555B-63A8-9B87-0E7206551163}"/>
            </a:ext>
          </a:extLst>
        </xdr:cNvPr>
        <xdr:cNvCxnSpPr/>
      </xdr:nvCxnSpPr>
      <xdr:spPr>
        <a:xfrm flipH="1" flipV="1">
          <a:off x="12430125" y="1562100"/>
          <a:ext cx="800100" cy="4572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020796\Documents\Auma&#223;\Aufma&#223;%20RheinEnergie%2022_Mai.xltm" TargetMode="External"/><Relationship Id="rId1" Type="http://schemas.openxmlformats.org/officeDocument/2006/relationships/externalLinkPath" Target="/Users/s020796/Documents/Auma&#223;/Aufma&#223;%20RheinEnergie%2022_Mai.xlt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rt"/>
      <sheetName val="Ausgabe an Kunde"/>
      <sheetName val="Start2"/>
      <sheetName val="Grube Pflaster"/>
      <sheetName val="Anschluss an Schrank"/>
      <sheetName val="Grube Pflaster V"/>
      <sheetName val="Grube Asphalt V"/>
      <sheetName val="Grube loser Boden"/>
      <sheetName val="Grube loser Boden V"/>
      <sheetName val="Muffengrube Pflaster V"/>
      <sheetName val="Muffengrube Asphalt V"/>
      <sheetName val="Muffengrube loser Boden V"/>
      <sheetName val="Graben Pflaster V"/>
      <sheetName val="Mast Grube V"/>
      <sheetName val="Zusammenfassung"/>
      <sheetName val="Tabelle2"/>
      <sheetName val="Tabelle1"/>
      <sheetName val="Preisliste"/>
      <sheetName val="Mastanschluß"/>
      <sheetName val="Distanz Anschluss Mast 1"/>
      <sheetName val="Distanz Anschluss Mast 1 zu 2"/>
      <sheetName val="Distanz Anschluss Mast 2 zu 3"/>
      <sheetName val="Distanz Anschluss Mast 3 zu 4"/>
      <sheetName val="Distanz Anschluss Mast 4 zu 5"/>
      <sheetName val="Distanz Anschluss Mast 5 zu 6"/>
      <sheetName val="Distanz Anschluss Mast 6 zu 7"/>
      <sheetName val="Distanz Anschluss Mast 7 zu 8"/>
      <sheetName val="Distanz Anschluss Mast 8 zu 9"/>
      <sheetName val="Distanz Anschluss Mast 9 zu 10"/>
      <sheetName val="Distanz Anschluss Mast 10 zu 11"/>
      <sheetName val="Distanz Anschluss Mast 11 zu 12"/>
      <sheetName val="Distanz Anschluss Mast 12 zu 13"/>
      <sheetName val="Distanz Anschluss Mast 13 z 14"/>
      <sheetName val="Distanz Anschluss Mast 14 z 15"/>
      <sheetName val="Distanz Anschluss Mast 15 z 16"/>
      <sheetName val="Distanz Anschluss Mast 16 z 17"/>
      <sheetName val="Distanz Anschluss Mast 17 z 18"/>
      <sheetName val="Distanz Anschluss Mast 18 z 19"/>
      <sheetName val="Distanz Anschluss Mast 19 z 20"/>
      <sheetName val="Multiprojekte"/>
      <sheetName val="Muffengrube Multi"/>
      <sheetName val="Mastanschluß Multi"/>
      <sheetName val="Grube Multi"/>
      <sheetName val="Mast Grube Multi3,5P"/>
      <sheetName val="Tabelle19"/>
      <sheetName val="Mast Grube Multi3,5B"/>
      <sheetName val="Mast Grube Multi3,5lB"/>
      <sheetName val="Mast Grube Multi5P"/>
      <sheetName val="Mast Grube Multi5B"/>
      <sheetName val="Mast Grube Multi5lB"/>
      <sheetName val="Mast Grube Multi6P"/>
      <sheetName val="Mast Grube Multi6B"/>
      <sheetName val="Mast Grube Multi6lB"/>
      <sheetName val="Mast Grube Multi8P"/>
      <sheetName val="Mast Grube Multi8B"/>
      <sheetName val="Mast Grube Multi8lB"/>
      <sheetName val="Mast Grube Multi10P"/>
      <sheetName val="Mast Grube Multi10B"/>
      <sheetName val="Mast Grube Multi10lB"/>
      <sheetName val="Zusammenfassung Multi"/>
      <sheetName val="Ausgabe an Kunde Multi"/>
      <sheetName val="Anschluß Mast per Muffengrube P"/>
      <sheetName val="Anschluß Mast per Muffengrube B"/>
      <sheetName val="Anschluß Mast per Muffengrub lB"/>
      <sheetName val="AnschlussMuffeMast P"/>
      <sheetName val="AnschlussMuffeMast B"/>
      <sheetName val="Tabelle3"/>
      <sheetName val="AnschlussMuffeMast lB"/>
      <sheetName val="Druck Mul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1">
          <cell r="A11">
            <v>101010100000</v>
          </cell>
          <cell r="C11" t="str">
            <v>Einrichtung und Räumung der Baustelle</v>
          </cell>
        </row>
        <row r="12">
          <cell r="A12">
            <v>441310000001</v>
          </cell>
          <cell r="C12" t="str">
            <v>Baustellensicherung</v>
          </cell>
        </row>
        <row r="13">
          <cell r="A13">
            <v>441311000001</v>
          </cell>
          <cell r="C13" t="str">
            <v>Erstellung eines Sicherheits- und Gesundheitsschutzplanes</v>
          </cell>
        </row>
        <row r="14">
          <cell r="C14" t="str">
            <v>Demontagen Leuchten und Masten</v>
          </cell>
        </row>
        <row r="15">
          <cell r="A15">
            <v>122010100000</v>
          </cell>
          <cell r="C15" t="str">
            <v>Demontage Leuchten bis 6 m</v>
          </cell>
          <cell r="E15">
            <v>24.83</v>
          </cell>
        </row>
        <row r="16">
          <cell r="A16">
            <v>122010300000</v>
          </cell>
          <cell r="C16" t="str">
            <v>Demontage Leuchten bis 10 m</v>
          </cell>
          <cell r="E16">
            <v>26.56</v>
          </cell>
        </row>
        <row r="17">
          <cell r="A17">
            <v>122010500000</v>
          </cell>
          <cell r="C17" t="str">
            <v>Demontage Freileitungs- und Mastausleger bis 10 m</v>
          </cell>
          <cell r="E17">
            <v>96.08</v>
          </cell>
        </row>
        <row r="18">
          <cell r="A18">
            <v>110430000000</v>
          </cell>
          <cell r="C18" t="str">
            <v>Demontage Mastausleger Sondermasten</v>
          </cell>
          <cell r="E18">
            <v>90.43</v>
          </cell>
        </row>
        <row r="19">
          <cell r="A19">
            <v>122010700000</v>
          </cell>
          <cell r="C19" t="str">
            <v>Demontage Kabelübergangskästen ohne AuS</v>
          </cell>
          <cell r="E19">
            <v>18.239999999999998</v>
          </cell>
        </row>
        <row r="20">
          <cell r="A20">
            <v>122010900000</v>
          </cell>
          <cell r="C20" t="str">
            <v>Hinweistafeln und -schilder demontieren und montieren</v>
          </cell>
          <cell r="E20">
            <v>16.63</v>
          </cell>
        </row>
        <row r="21">
          <cell r="A21">
            <v>122011100000</v>
          </cell>
          <cell r="C21" t="str">
            <v>Verkehrszeichen, Werbungs- und Straßenschilder</v>
          </cell>
          <cell r="E21">
            <v>21.56</v>
          </cell>
        </row>
        <row r="22">
          <cell r="A22">
            <v>122011300000</v>
          </cell>
          <cell r="C22" t="str">
            <v>Demontage Masten und Mastfundamente LPH bis 6 m</v>
          </cell>
          <cell r="E22">
            <v>135.58000000000001</v>
          </cell>
        </row>
        <row r="23">
          <cell r="A23">
            <v>122011500000</v>
          </cell>
          <cell r="C23" t="str">
            <v>Demontage Masten und Mastfundamente LPH bis 10 m</v>
          </cell>
          <cell r="E23">
            <v>194.32</v>
          </cell>
        </row>
        <row r="24">
          <cell r="C24" t="str">
            <v>Tiefbau und Oberflächen</v>
          </cell>
        </row>
        <row r="25">
          <cell r="A25">
            <v>122020100000</v>
          </cell>
          <cell r="C25" t="str">
            <v>Bituminösen Oberbau senkrecht schneiden</v>
          </cell>
          <cell r="E25">
            <v>5.86</v>
          </cell>
        </row>
        <row r="26">
          <cell r="A26">
            <v>122020300000</v>
          </cell>
          <cell r="C26" t="str">
            <v>Bituminöse Befestigung bis 12 cm aufbrechen</v>
          </cell>
          <cell r="E26">
            <v>23.84</v>
          </cell>
        </row>
        <row r="27">
          <cell r="A27">
            <v>122020500000</v>
          </cell>
          <cell r="C27" t="str">
            <v>Erschwernis für Abbrucharbeiten an Gebäuden und Einfriedungen</v>
          </cell>
          <cell r="E27">
            <v>26.85</v>
          </cell>
        </row>
        <row r="28">
          <cell r="A28">
            <v>122020700000</v>
          </cell>
          <cell r="C28" t="str">
            <v>Betonkantensteine aufbrechen und wiederherstellen</v>
          </cell>
          <cell r="E28">
            <v>75.5</v>
          </cell>
        </row>
        <row r="29">
          <cell r="A29">
            <v>122020900000</v>
          </cell>
          <cell r="C29" t="str">
            <v>Betonbordsteine aufbrechen und wiederherstellen</v>
          </cell>
          <cell r="E29">
            <v>82.21</v>
          </cell>
        </row>
        <row r="30">
          <cell r="A30">
            <v>122021100000</v>
          </cell>
          <cell r="C30" t="str">
            <v>Pflasteroberflächen aufnehmen und wieder herstellen</v>
          </cell>
          <cell r="E30">
            <v>100.68</v>
          </cell>
        </row>
        <row r="31">
          <cell r="A31">
            <v>122021300000</v>
          </cell>
          <cell r="C31" t="str">
            <v>ungeb. Tragschichten ausbauen</v>
          </cell>
          <cell r="E31">
            <v>114.1</v>
          </cell>
        </row>
        <row r="32">
          <cell r="A32">
            <v>122021500000</v>
          </cell>
          <cell r="C32" t="str">
            <v>Graben herstellen und wiederverfüllen</v>
          </cell>
          <cell r="E32">
            <v>248.34</v>
          </cell>
        </row>
        <row r="33">
          <cell r="A33">
            <v>122021700000</v>
          </cell>
          <cell r="C33" t="str">
            <v>Bodenaushub für Muffengrube</v>
          </cell>
          <cell r="E33">
            <v>343.98</v>
          </cell>
        </row>
        <row r="34">
          <cell r="A34">
            <v>122021900000</v>
          </cell>
          <cell r="C34" t="str">
            <v>Sandbett für Elektroleitung</v>
          </cell>
          <cell r="E34">
            <v>70.48</v>
          </cell>
        </row>
        <row r="35">
          <cell r="A35">
            <v>122022100000</v>
          </cell>
          <cell r="C35" t="str">
            <v>vorhandene Tragschicht wieder einbauen</v>
          </cell>
          <cell r="E35">
            <v>80.55</v>
          </cell>
        </row>
        <row r="36">
          <cell r="A36">
            <v>122022300000</v>
          </cell>
          <cell r="C36" t="str">
            <v>Asphalttragschicht aus AC 22 TN</v>
          </cell>
          <cell r="E36">
            <v>55.37</v>
          </cell>
        </row>
        <row r="37">
          <cell r="A37">
            <v>122022500000</v>
          </cell>
          <cell r="C37" t="str">
            <v>Bitumenemulsion aufsprühen</v>
          </cell>
          <cell r="E37">
            <v>20.14</v>
          </cell>
        </row>
        <row r="38">
          <cell r="A38">
            <v>122022700000</v>
          </cell>
          <cell r="C38" t="str">
            <v>Fugen in der Dicke der bituminösen Decke</v>
          </cell>
          <cell r="E38">
            <v>20.14</v>
          </cell>
        </row>
        <row r="39">
          <cell r="A39">
            <v>122022900000</v>
          </cell>
          <cell r="C39" t="str">
            <v>Asphaltdeckschicht aus AC 8 DN</v>
          </cell>
          <cell r="E39">
            <v>55.36</v>
          </cell>
        </row>
        <row r="40">
          <cell r="A40">
            <v>122023100000</v>
          </cell>
          <cell r="C40" t="str">
            <v>Pflasteroberfläche wiederherstellen</v>
          </cell>
        </row>
        <row r="41">
          <cell r="A41">
            <v>122023300000</v>
          </cell>
          <cell r="C41" t="str">
            <v>Pflasterschnitt herstellen</v>
          </cell>
          <cell r="E41">
            <v>13.42</v>
          </cell>
        </row>
        <row r="42">
          <cell r="A42">
            <v>122023500000</v>
          </cell>
          <cell r="C42" t="str">
            <v>Oberflächen und Tiefbau bei entfernten Masten herstellen</v>
          </cell>
          <cell r="E42">
            <v>188.29</v>
          </cell>
        </row>
        <row r="43">
          <cell r="A43">
            <v>122122110000</v>
          </cell>
          <cell r="C43" t="str">
            <v>Pflasteroberflächen aufnehmen</v>
          </cell>
          <cell r="E43">
            <v>32.79</v>
          </cell>
        </row>
        <row r="44">
          <cell r="A44">
            <v>122121710000</v>
          </cell>
          <cell r="C44" t="str">
            <v>Bodenpressung mittels Erdrakete</v>
          </cell>
          <cell r="E44">
            <v>130.78</v>
          </cell>
        </row>
        <row r="45">
          <cell r="C45" t="str">
            <v>Tiefbau Elektro</v>
          </cell>
        </row>
        <row r="46">
          <cell r="A46">
            <v>122120400000</v>
          </cell>
          <cell r="C46" t="str">
            <v>Zuleitungskabel liefern</v>
          </cell>
          <cell r="E46">
            <v>1.94</v>
          </cell>
        </row>
        <row r="47">
          <cell r="A47">
            <v>122120500000</v>
          </cell>
          <cell r="C47" t="str">
            <v>Zuleitung ab- und wieder anklemmen</v>
          </cell>
          <cell r="E47">
            <v>9.39</v>
          </cell>
        </row>
        <row r="48">
          <cell r="A48">
            <v>122030100000</v>
          </cell>
          <cell r="C48" t="str">
            <v>Erdkabel NYY-J 5 x 10 mm² RE liefern und verlegen</v>
          </cell>
          <cell r="E48">
            <v>8.64</v>
          </cell>
        </row>
        <row r="49">
          <cell r="A49">
            <v>122030200000</v>
          </cell>
          <cell r="C49" t="str">
            <v>Erdkabel NYY-J 5 x 16 mm² RE liefern und verlegen</v>
          </cell>
          <cell r="E49">
            <v>12.15</v>
          </cell>
        </row>
        <row r="50">
          <cell r="A50">
            <v>310603110003</v>
          </cell>
          <cell r="C50" t="str">
            <v>Erdkabel NYY-J 5 x 10 mm² RE in vorhandenem Leerrohr</v>
          </cell>
          <cell r="E50">
            <v>11.5</v>
          </cell>
        </row>
        <row r="51">
          <cell r="A51">
            <v>122123200000</v>
          </cell>
          <cell r="C51" t="str">
            <v>NFA2X 4x35² liefern/montieren</v>
          </cell>
          <cell r="E51">
            <v>11.59</v>
          </cell>
        </row>
        <row r="52">
          <cell r="A52">
            <v>122030500000</v>
          </cell>
          <cell r="C52" t="str">
            <v>Kabel liefern/in Rohr einziehen</v>
          </cell>
          <cell r="E52">
            <v>11.05</v>
          </cell>
        </row>
        <row r="53">
          <cell r="A53">
            <v>122030700000</v>
          </cell>
          <cell r="C53" t="str">
            <v>Verbindungsmuffe bis 5 x 16 mm² ohne AuS</v>
          </cell>
          <cell r="E53">
            <v>56.14</v>
          </cell>
        </row>
        <row r="54">
          <cell r="A54">
            <v>122030900000</v>
          </cell>
          <cell r="C54" t="str">
            <v>Abzweigmuffe ohne AuS</v>
          </cell>
          <cell r="E54">
            <v>118.14</v>
          </cell>
        </row>
        <row r="55">
          <cell r="A55">
            <v>122031100000</v>
          </cell>
          <cell r="C55" t="str">
            <v>Kabelendverschluss herstellen ohne AuS</v>
          </cell>
          <cell r="E55">
            <v>72.56</v>
          </cell>
        </row>
        <row r="56">
          <cell r="A56">
            <v>122031300000</v>
          </cell>
          <cell r="C56" t="str">
            <v>Rückbau Freileitungsanschluss für nicht benötigten LP</v>
          </cell>
          <cell r="E56">
            <v>168.41</v>
          </cell>
        </row>
        <row r="57">
          <cell r="A57">
            <v>122031500000</v>
          </cell>
          <cell r="C57" t="str">
            <v>Leerrohr 110 mm liefern u. verlegen</v>
          </cell>
          <cell r="E57">
            <v>9.2100000000000009</v>
          </cell>
        </row>
        <row r="58">
          <cell r="C58" t="str">
            <v>Aufsatzmaste</v>
          </cell>
        </row>
        <row r="59">
          <cell r="A59">
            <v>122040100000</v>
          </cell>
          <cell r="C59" t="str">
            <v>Aufsatzmaste LPH 3,5 m liefern und betriebsfertig aufstellen</v>
          </cell>
          <cell r="E59">
            <v>617.04999999999995</v>
          </cell>
        </row>
        <row r="60">
          <cell r="A60">
            <v>122040300000</v>
          </cell>
          <cell r="C60" t="str">
            <v>Aufsatzmaste LPH 5,0 m liefern und betriebsfertig aufstellen</v>
          </cell>
          <cell r="E60">
            <v>660.92</v>
          </cell>
        </row>
        <row r="61">
          <cell r="A61">
            <v>122040500000</v>
          </cell>
          <cell r="C61" t="str">
            <v>Aufsatzmaste LPH 6,0 m liefern und betriebsfertig aufstellen</v>
          </cell>
          <cell r="E61">
            <v>758.81</v>
          </cell>
        </row>
        <row r="62">
          <cell r="A62">
            <v>122040700000</v>
          </cell>
          <cell r="C62" t="str">
            <v>Aufsatzmaste LPH 8,0 m liefern und betriebsfertig aufstellen</v>
          </cell>
          <cell r="E62">
            <v>1066.1600000000001</v>
          </cell>
        </row>
        <row r="63">
          <cell r="A63">
            <v>122040900000</v>
          </cell>
          <cell r="C63" t="str">
            <v>Aufsatzmaste LPH 10,0 m liefern und betriebsfertig aufstellen</v>
          </cell>
          <cell r="E63">
            <v>1212.3499999999999</v>
          </cell>
        </row>
        <row r="64">
          <cell r="A64">
            <v>122040110000</v>
          </cell>
          <cell r="C64" t="str">
            <v>Mast richten</v>
          </cell>
          <cell r="E64">
            <v>239.44</v>
          </cell>
        </row>
        <row r="65">
          <cell r="A65">
            <v>122120100000</v>
          </cell>
          <cell r="C65" t="str">
            <v>Mast kürzen</v>
          </cell>
          <cell r="E65">
            <v>21.43</v>
          </cell>
        </row>
        <row r="66">
          <cell r="A66">
            <v>122123400000</v>
          </cell>
          <cell r="C66" t="str">
            <v>doppelseitige Ankerschelle</v>
          </cell>
          <cell r="E66">
            <v>41.6</v>
          </cell>
        </row>
        <row r="67">
          <cell r="A67">
            <v>122123600000</v>
          </cell>
          <cell r="C67" t="str">
            <v>Abspannklemme</v>
          </cell>
          <cell r="E67">
            <v>37.57</v>
          </cell>
        </row>
        <row r="68">
          <cell r="A68">
            <v>122123800000</v>
          </cell>
          <cell r="C68" t="str">
            <v>Abreishaken</v>
          </cell>
          <cell r="E68">
            <v>48.62</v>
          </cell>
        </row>
        <row r="69">
          <cell r="A69">
            <v>122124000000</v>
          </cell>
          <cell r="C69" t="str">
            <v>Erdanker</v>
          </cell>
          <cell r="E69">
            <v>271.44</v>
          </cell>
        </row>
        <row r="72">
          <cell r="A72">
            <v>122120200000</v>
          </cell>
          <cell r="C72" t="str">
            <v>Mastkopf kürzen/schneiden</v>
          </cell>
          <cell r="E72">
            <v>11.17</v>
          </cell>
        </row>
        <row r="73">
          <cell r="A73">
            <v>122120900000</v>
          </cell>
          <cell r="C73" t="str">
            <v>Mast LPH 3,5m stellen o. Material</v>
          </cell>
          <cell r="E73">
            <v>467.03</v>
          </cell>
        </row>
        <row r="74">
          <cell r="A74">
            <v>122121100000</v>
          </cell>
          <cell r="C74" t="str">
            <v>Mast LPH 5,0m stellen o. Material</v>
          </cell>
          <cell r="E74">
            <v>493.59</v>
          </cell>
        </row>
        <row r="75">
          <cell r="A75">
            <v>122121300000</v>
          </cell>
          <cell r="C75" t="str">
            <v>Mast LPH 6,0m stellen o. Material</v>
          </cell>
          <cell r="E75">
            <v>590.42999999999995</v>
          </cell>
        </row>
        <row r="76">
          <cell r="A76">
            <v>122121500000</v>
          </cell>
          <cell r="C76" t="str">
            <v>Mast LPH 8,0m stellen o. Material</v>
          </cell>
          <cell r="E76">
            <v>834.1</v>
          </cell>
        </row>
        <row r="77">
          <cell r="A77">
            <v>122120600000</v>
          </cell>
          <cell r="C77" t="str">
            <v>Ampelanlage</v>
          </cell>
          <cell r="E77">
            <v>279.62</v>
          </cell>
        </row>
        <row r="80">
          <cell r="C80" t="str">
            <v>Mastzubehör</v>
          </cell>
        </row>
        <row r="81">
          <cell r="A81">
            <v>122050100000</v>
          </cell>
          <cell r="C81" t="str">
            <v>Masterdung für bestehende Masten</v>
          </cell>
          <cell r="E81">
            <v>9.82</v>
          </cell>
        </row>
        <row r="82">
          <cell r="A82">
            <v>122050300000</v>
          </cell>
          <cell r="C82" t="str">
            <v>Mastnummernkennzeichnung erstellen</v>
          </cell>
          <cell r="E82">
            <v>11.23</v>
          </cell>
        </row>
        <row r="83">
          <cell r="A83">
            <v>122122700000</v>
          </cell>
          <cell r="C83" t="str">
            <v>Montage Tiefenerder (V4A)</v>
          </cell>
          <cell r="E83">
            <v>136.52000000000001</v>
          </cell>
        </row>
        <row r="84">
          <cell r="A84">
            <v>122122800000</v>
          </cell>
          <cell r="C84" t="str">
            <v>Zulage je weitere erdungsstange V4A 1,5</v>
          </cell>
          <cell r="E84">
            <v>56.52</v>
          </cell>
        </row>
        <row r="85">
          <cell r="A85">
            <v>122122900000</v>
          </cell>
          <cell r="C85" t="str">
            <v>Erdungsmessung inkl. Protokoll</v>
          </cell>
          <cell r="E85">
            <v>59.93</v>
          </cell>
        </row>
        <row r="86">
          <cell r="A86">
            <v>122123000000</v>
          </cell>
          <cell r="C86" t="str">
            <v>Pauschale Tiefbau für Tiefenerder</v>
          </cell>
          <cell r="E86">
            <v>134.19999999999999</v>
          </cell>
        </row>
        <row r="87">
          <cell r="A87">
            <v>122123100000</v>
          </cell>
          <cell r="C87" t="str">
            <v>Pauschale An und Abfahrt Tiefenerder</v>
          </cell>
          <cell r="E87">
            <v>61.6</v>
          </cell>
        </row>
        <row r="88">
          <cell r="A88">
            <v>122050500000</v>
          </cell>
          <cell r="C88" t="str">
            <v>Mastanschlusskasten mit Maststeckdose</v>
          </cell>
          <cell r="E88">
            <v>337</v>
          </cell>
        </row>
        <row r="89">
          <cell r="C89" t="str">
            <v>Ausleger</v>
          </cell>
        </row>
        <row r="90">
          <cell r="A90">
            <v>122060100000</v>
          </cell>
          <cell r="C90" t="str">
            <v>Aufsatzausleger 1-fach 1,5 m bis LPH 10 m</v>
          </cell>
          <cell r="E90">
            <v>111.7</v>
          </cell>
        </row>
        <row r="91">
          <cell r="A91">
            <v>122060300000</v>
          </cell>
          <cell r="C91" t="str">
            <v>Aufsatzausleger 2-fach 1,5 m bis LPH 10 m</v>
          </cell>
          <cell r="E91">
            <v>137.85</v>
          </cell>
        </row>
        <row r="92">
          <cell r="A92">
            <v>122060500000</v>
          </cell>
          <cell r="C92" t="str">
            <v>Aufsatzausleger 3-fach 1,0 m bis LPH 10 m</v>
          </cell>
          <cell r="E92">
            <v>178.71</v>
          </cell>
        </row>
        <row r="93">
          <cell r="A93">
            <v>122060700000</v>
          </cell>
          <cell r="C93" t="str">
            <v>Aufsatzausleger 3-fach 1,5 m bis LPH 10 m</v>
          </cell>
          <cell r="E93">
            <v>198.46</v>
          </cell>
        </row>
        <row r="94">
          <cell r="A94">
            <v>122060900000</v>
          </cell>
          <cell r="C94" t="str">
            <v>Mastausleger für Freileitungsmast liefern u. montieren</v>
          </cell>
          <cell r="E94">
            <v>299.95999999999998</v>
          </cell>
        </row>
        <row r="95">
          <cell r="C95" t="str">
            <v>Aluminiumgussmast "Bergisch Gladbach"</v>
          </cell>
        </row>
        <row r="96">
          <cell r="A96">
            <v>101030300000</v>
          </cell>
          <cell r="C96" t="str">
            <v>Aluminiumgussmast 2,65m</v>
          </cell>
        </row>
        <row r="97">
          <cell r="A97">
            <v>441420000001</v>
          </cell>
          <cell r="C97" t="str">
            <v>Leiterstütze nach historischem Vorbild</v>
          </cell>
        </row>
        <row r="98">
          <cell r="A98">
            <v>441421000001</v>
          </cell>
          <cell r="C98" t="str">
            <v>Erdstücke</v>
          </cell>
        </row>
        <row r="99">
          <cell r="C99" t="str">
            <v>Mastsicherungskästen liefern und einbauen/anschließen</v>
          </cell>
        </row>
        <row r="100">
          <cell r="A100">
            <v>122070100000</v>
          </cell>
          <cell r="C100" t="str">
            <v>Kabelübergangskasten ohne AuS</v>
          </cell>
          <cell r="E100">
            <v>79.53</v>
          </cell>
        </row>
        <row r="101">
          <cell r="C101" t="str">
            <v>Leuchten</v>
          </cell>
        </row>
        <row r="102">
          <cell r="A102">
            <v>122080100000</v>
          </cell>
          <cell r="C102" t="str">
            <v>Mont. Micro Luma</v>
          </cell>
          <cell r="E102">
            <v>37.78</v>
          </cell>
        </row>
        <row r="103">
          <cell r="A103">
            <v>122080300000</v>
          </cell>
          <cell r="C103" t="str">
            <v>Mont. Mini Luma</v>
          </cell>
          <cell r="E103">
            <v>38.86</v>
          </cell>
        </row>
        <row r="104">
          <cell r="A104">
            <v>122080500000</v>
          </cell>
          <cell r="C104" t="str">
            <v>Mont. Luma</v>
          </cell>
          <cell r="E104">
            <v>41.02</v>
          </cell>
        </row>
        <row r="105">
          <cell r="A105">
            <v>122080700000</v>
          </cell>
          <cell r="C105" t="str">
            <v>Mont. FGÜ Mini Luma</v>
          </cell>
          <cell r="E105">
            <v>96.08</v>
          </cell>
        </row>
        <row r="106">
          <cell r="A106">
            <v>122080900000</v>
          </cell>
          <cell r="C106" t="str">
            <v>Mont. Trilux Publisca</v>
          </cell>
          <cell r="E106">
            <v>43.18</v>
          </cell>
        </row>
        <row r="107">
          <cell r="A107">
            <v>122081100000</v>
          </cell>
          <cell r="C107" t="str">
            <v>Mont. Nordeon Vulkan V3458</v>
          </cell>
          <cell r="E107">
            <v>45.34</v>
          </cell>
        </row>
        <row r="108">
          <cell r="A108">
            <v>120813000000</v>
          </cell>
          <cell r="C108" t="str">
            <v>Mont. Hahn-Licht</v>
          </cell>
          <cell r="E108">
            <v>100.44</v>
          </cell>
        </row>
        <row r="109">
          <cell r="A109">
            <v>122120700000</v>
          </cell>
          <cell r="C109" t="str">
            <v>Leuchtenmontage o. Material</v>
          </cell>
          <cell r="E109">
            <v>57.53</v>
          </cell>
        </row>
        <row r="110">
          <cell r="A110">
            <v>122121900000</v>
          </cell>
          <cell r="C110" t="str">
            <v>Blendeneinbau Vulkan</v>
          </cell>
          <cell r="E110">
            <v>51.86</v>
          </cell>
        </row>
        <row r="111">
          <cell r="A111">
            <v>122122500000</v>
          </cell>
          <cell r="C111" t="str">
            <v>Austausch Vulkan Leuchtendach</v>
          </cell>
          <cell r="E111">
            <v>51.86</v>
          </cell>
        </row>
        <row r="112">
          <cell r="A112">
            <v>122124200000</v>
          </cell>
          <cell r="C112" t="str">
            <v>Isol. Klemme Leuchtenanschluss</v>
          </cell>
          <cell r="E112">
            <v>60.83</v>
          </cell>
        </row>
        <row r="113">
          <cell r="A113">
            <v>101030306000</v>
          </cell>
          <cell r="C113" t="str">
            <v>Technische LED-Außenleuchte für Anliegerstraßen</v>
          </cell>
          <cell r="E113">
            <v>37.78</v>
          </cell>
        </row>
        <row r="114">
          <cell r="A114">
            <v>101030307000</v>
          </cell>
          <cell r="C114" t="str">
            <v>Technische LED-Außenleuchte für Haupterschließungsstraßen</v>
          </cell>
          <cell r="E114">
            <v>38.86</v>
          </cell>
        </row>
        <row r="115">
          <cell r="A115">
            <v>101030400000</v>
          </cell>
          <cell r="C115" t="str">
            <v>Technische LED-Außenleuchte für Hauptverkehrsstraßen</v>
          </cell>
          <cell r="E115">
            <v>41.02</v>
          </cell>
        </row>
        <row r="116">
          <cell r="A116">
            <v>441430000001</v>
          </cell>
          <cell r="C116" t="str">
            <v>Technische LED-Außenleuchte für FGÜ</v>
          </cell>
          <cell r="E116">
            <v>96.08</v>
          </cell>
        </row>
        <row r="117">
          <cell r="A117">
            <v>441431000001</v>
          </cell>
          <cell r="C117" t="str">
            <v>Technisch-dekorative LED-Außenleuchte</v>
          </cell>
          <cell r="E117">
            <v>43.18</v>
          </cell>
        </row>
        <row r="118">
          <cell r="A118">
            <v>441432000001</v>
          </cell>
          <cell r="C118" t="str">
            <v>Klassisch-dekorative LED-Außenleuchte</v>
          </cell>
          <cell r="E118">
            <v>45.34</v>
          </cell>
        </row>
        <row r="119">
          <cell r="A119">
            <v>441433000001</v>
          </cell>
          <cell r="C119" t="str">
            <v>Historische Mastaufsatzleuchten "Ausführung Bergisch Gladbach"</v>
          </cell>
          <cell r="E119">
            <v>100.44</v>
          </cell>
        </row>
        <row r="120">
          <cell r="A120">
            <v>101030405000</v>
          </cell>
          <cell r="C120" t="str">
            <v>LED-Kompakt-Strahler für Akzentbeleuchtung &gt; 4000 lm</v>
          </cell>
        </row>
        <row r="121">
          <cell r="A121">
            <v>101030406000</v>
          </cell>
          <cell r="C121" t="str">
            <v>LED-Kompakt-Strahler für Akzentbeleuchtung &gt; 3000 lm</v>
          </cell>
        </row>
        <row r="122">
          <cell r="A122">
            <v>101030407000</v>
          </cell>
          <cell r="C122" t="str">
            <v>LED-Flutlichtstrahler für Anstrahlungen &gt; 6500 lm</v>
          </cell>
        </row>
        <row r="123">
          <cell r="A123">
            <v>101030500000</v>
          </cell>
          <cell r="C123" t="str">
            <v>LED-Flutlichtstrahler für Anstrahlungen &gt; 5500 lm</v>
          </cell>
        </row>
        <row r="124">
          <cell r="C124" t="str">
            <v>Energieverteiler</v>
          </cell>
        </row>
        <row r="125">
          <cell r="A125">
            <v>122090100000</v>
          </cell>
          <cell r="C125" t="str">
            <v>Bestehende Verteiler demontieren</v>
          </cell>
          <cell r="E125">
            <v>451.03</v>
          </cell>
        </row>
        <row r="126">
          <cell r="A126">
            <v>122090300000</v>
          </cell>
          <cell r="C126" t="str">
            <v>Energieverteiler mit 6 Abgängen liefern und montieren</v>
          </cell>
          <cell r="E126">
            <v>791.26</v>
          </cell>
        </row>
        <row r="127">
          <cell r="A127">
            <v>122090500000</v>
          </cell>
          <cell r="C127" t="str">
            <v>Energieverteiler mit 12 Abgängen liefern und montieren</v>
          </cell>
          <cell r="E127">
            <v>890.18</v>
          </cell>
        </row>
        <row r="128">
          <cell r="A128">
            <v>122090700000</v>
          </cell>
          <cell r="C128" t="str">
            <v>Dokumentation Energieverteiler</v>
          </cell>
          <cell r="E128">
            <v>236.91</v>
          </cell>
        </row>
        <row r="129">
          <cell r="A129">
            <v>122090900000</v>
          </cell>
          <cell r="C129" t="str">
            <v>Energieverteiler Prüfung</v>
          </cell>
          <cell r="E129">
            <v>325.82</v>
          </cell>
        </row>
        <row r="130">
          <cell r="A130">
            <v>122091100000</v>
          </cell>
          <cell r="C130" t="str">
            <v>Reinigung und Prüfung von Schaltanlagen</v>
          </cell>
          <cell r="E130">
            <v>445.86</v>
          </cell>
        </row>
        <row r="131">
          <cell r="A131">
            <v>122091300000</v>
          </cell>
          <cell r="C131" t="str">
            <v>Überspannungsschutz am bestehenden Energieverteiler nachrüsten</v>
          </cell>
          <cell r="E131">
            <v>267.86</v>
          </cell>
        </row>
        <row r="132">
          <cell r="A132">
            <v>122091500000</v>
          </cell>
          <cell r="C132" t="str">
            <v>Neue Energieverteiler Überspannungsschutz</v>
          </cell>
          <cell r="E132">
            <v>178.57</v>
          </cell>
        </row>
        <row r="133">
          <cell r="A133">
            <v>122091700000</v>
          </cell>
          <cell r="C133" t="str">
            <v>Zähleranträge für v.g. Position beim EVU beantragen</v>
          </cell>
          <cell r="E133">
            <v>113.71</v>
          </cell>
        </row>
        <row r="134">
          <cell r="C134" t="str">
            <v>Messungen und Nebenarbeiten bzw. besondere Leistungen</v>
          </cell>
        </row>
        <row r="135">
          <cell r="A135">
            <v>122100100000</v>
          </cell>
          <cell r="C135" t="str">
            <v>Isolationsmessung Kabel</v>
          </cell>
          <cell r="E135">
            <v>169.16</v>
          </cell>
        </row>
        <row r="136">
          <cell r="A136">
            <v>122100300000</v>
          </cell>
          <cell r="C136" t="str">
            <v>Schleifenimpedanzmessung</v>
          </cell>
          <cell r="E136">
            <v>89.29</v>
          </cell>
        </row>
        <row r="137">
          <cell r="A137">
            <v>122100500000</v>
          </cell>
          <cell r="C137" t="str">
            <v>Messung der Schutzmaßnahme gegen zu hohe Berührungsspannungen</v>
          </cell>
          <cell r="E137">
            <v>218.5</v>
          </cell>
        </row>
        <row r="139">
          <cell r="C139" t="str">
            <v>Lichtmanagementsystem</v>
          </cell>
        </row>
        <row r="140">
          <cell r="A140">
            <v>101040107000</v>
          </cell>
          <cell r="C140" t="str">
            <v>Lichtmanagement Pauschale</v>
          </cell>
        </row>
        <row r="141">
          <cell r="A141">
            <v>101040108000</v>
          </cell>
          <cell r="C141" t="str">
            <v>Schulung</v>
          </cell>
        </row>
        <row r="142">
          <cell r="C142" t="str">
            <v>Stundenlohnarbeiten</v>
          </cell>
        </row>
        <row r="143">
          <cell r="A143">
            <v>122110210000</v>
          </cell>
          <cell r="C143" t="str">
            <v>Stundenlohn Meister / Techniker</v>
          </cell>
          <cell r="E143">
            <v>94.03</v>
          </cell>
        </row>
        <row r="144">
          <cell r="A144">
            <v>122110100000</v>
          </cell>
          <cell r="C144" t="str">
            <v>Stundenlohn Monteur</v>
          </cell>
          <cell r="E144">
            <v>65.819999999999993</v>
          </cell>
        </row>
        <row r="145">
          <cell r="A145">
            <v>122110220000</v>
          </cell>
          <cell r="C145" t="str">
            <v>Stundenlohn Helfer</v>
          </cell>
          <cell r="E145">
            <v>53.67</v>
          </cell>
        </row>
        <row r="146">
          <cell r="A146">
            <v>122110300000</v>
          </cell>
          <cell r="C146" t="str">
            <v>Kabelmesswagen</v>
          </cell>
          <cell r="E146">
            <v>449.64</v>
          </cell>
        </row>
        <row r="147">
          <cell r="A147">
            <v>122110400000</v>
          </cell>
          <cell r="C147" t="str">
            <v>Hubsteiger mit Bedienung</v>
          </cell>
          <cell r="E147">
            <v>103.72</v>
          </cell>
        </row>
        <row r="148">
          <cell r="A148">
            <v>122110500000</v>
          </cell>
          <cell r="C148" t="str">
            <v>LKW bis 7,5 t mit Bedienung</v>
          </cell>
          <cell r="E148">
            <v>100.49</v>
          </cell>
        </row>
        <row r="149">
          <cell r="A149">
            <v>122110600000</v>
          </cell>
          <cell r="C149" t="str">
            <v>Bagger 3,5 t mit Bedienung</v>
          </cell>
          <cell r="E149">
            <v>87.3</v>
          </cell>
        </row>
        <row r="150">
          <cell r="A150">
            <v>122120300000</v>
          </cell>
          <cell r="C150" t="str">
            <v>Kompressor mit Aufbruchhammer</v>
          </cell>
          <cell r="E150">
            <v>16.37</v>
          </cell>
        </row>
        <row r="151">
          <cell r="C151" t="str">
            <v>Betriebsführung</v>
          </cell>
        </row>
        <row r="152">
          <cell r="A152">
            <v>122120000100</v>
          </cell>
          <cell r="C152" t="str">
            <v>Betrieb 5 J. Gew. je Leuchtstelle</v>
          </cell>
          <cell r="E152">
            <v>24.71</v>
          </cell>
        </row>
        <row r="153">
          <cell r="A153">
            <v>122120000200</v>
          </cell>
          <cell r="C153" t="str">
            <v>Betrieb 5 J. Gew. je zus. Leuchtstelle</v>
          </cell>
          <cell r="E153">
            <v>10.8</v>
          </cell>
        </row>
        <row r="154">
          <cell r="A154">
            <v>122120000300</v>
          </cell>
          <cell r="C154" t="str">
            <v>Betrieb 15 J. Gew. je Leuchtstelle</v>
          </cell>
          <cell r="E154">
            <v>104.6</v>
          </cell>
        </row>
        <row r="155">
          <cell r="A155">
            <v>122120000400</v>
          </cell>
          <cell r="C155" t="str">
            <v>Betrieb 15 J. Gew. je zus. Leuchtstelle</v>
          </cell>
          <cell r="E155">
            <v>30.3</v>
          </cell>
        </row>
        <row r="156">
          <cell r="A156">
            <v>122120000500</v>
          </cell>
          <cell r="C156" t="str">
            <v>Betrieb 20 J. je Sonderleuchte</v>
          </cell>
          <cell r="E156">
            <v>605.91999999999996</v>
          </cell>
        </row>
      </sheetData>
      <sheetData sheetId="18"/>
      <sheetData sheetId="19">
        <row r="35">
          <cell r="C35">
            <v>4.9800000000000004</v>
          </cell>
          <cell r="D35" t="str">
            <v>m²</v>
          </cell>
          <cell r="E35">
            <v>122021100000</v>
          </cell>
        </row>
        <row r="36">
          <cell r="C36">
            <v>0.29880000000000001</v>
          </cell>
          <cell r="D36" t="str">
            <v>m³</v>
          </cell>
          <cell r="E36">
            <v>122021300000</v>
          </cell>
          <cell r="F36" t="str">
            <v>1.3.7</v>
          </cell>
        </row>
        <row r="37">
          <cell r="C37">
            <v>1.44</v>
          </cell>
          <cell r="D37" t="str">
            <v>m³</v>
          </cell>
          <cell r="E37">
            <v>122021500000</v>
          </cell>
          <cell r="F37" t="str">
            <v>1.3,.8</v>
          </cell>
        </row>
        <row r="38">
          <cell r="C38">
            <v>0.48</v>
          </cell>
          <cell r="D38" t="str">
            <v>m³</v>
          </cell>
          <cell r="E38">
            <v>122021900000</v>
          </cell>
          <cell r="F38" t="str">
            <v>1.3.10</v>
          </cell>
        </row>
        <row r="39">
          <cell r="C39">
            <v>0.29880000000000001</v>
          </cell>
          <cell r="D39" t="str">
            <v>m³</v>
          </cell>
          <cell r="E39">
            <v>122022100000</v>
          </cell>
          <cell r="F39" t="str">
            <v>1.3.11</v>
          </cell>
        </row>
        <row r="40">
          <cell r="D40" t="str">
            <v>m</v>
          </cell>
          <cell r="E40">
            <v>122020700000</v>
          </cell>
          <cell r="F40" t="str">
            <v>1.3.4</v>
          </cell>
        </row>
        <row r="41">
          <cell r="D41" t="str">
            <v>m</v>
          </cell>
          <cell r="E41">
            <v>122020900000</v>
          </cell>
          <cell r="F41" t="str">
            <v>1.3.5</v>
          </cell>
        </row>
        <row r="42">
          <cell r="D42" t="str">
            <v>m</v>
          </cell>
          <cell r="E42">
            <v>122121710000</v>
          </cell>
        </row>
        <row r="43">
          <cell r="C43" t="str">
            <v/>
          </cell>
          <cell r="D43" t="str">
            <v>m²</v>
          </cell>
          <cell r="E43">
            <v>122020100000</v>
          </cell>
          <cell r="F43" t="str">
            <v>1.3.1</v>
          </cell>
        </row>
        <row r="44">
          <cell r="C44" t="str">
            <v/>
          </cell>
          <cell r="D44" t="str">
            <v>m³</v>
          </cell>
          <cell r="E44">
            <v>122020300000</v>
          </cell>
          <cell r="F44" t="str">
            <v>1.3.2</v>
          </cell>
        </row>
        <row r="45">
          <cell r="D45" t="str">
            <v>m</v>
          </cell>
          <cell r="E45">
            <v>122020500000</v>
          </cell>
          <cell r="F45" t="str">
            <v>1.3.3</v>
          </cell>
        </row>
        <row r="46">
          <cell r="C46" t="str">
            <v/>
          </cell>
          <cell r="D46" t="str">
            <v>m²</v>
          </cell>
          <cell r="E46">
            <v>122022300000</v>
          </cell>
          <cell r="F46" t="str">
            <v>1.3.12</v>
          </cell>
        </row>
        <row r="47">
          <cell r="C47" t="str">
            <v/>
          </cell>
          <cell r="D47" t="str">
            <v>m²</v>
          </cell>
          <cell r="E47">
            <v>122022500000</v>
          </cell>
          <cell r="F47" t="str">
            <v>1.3.13</v>
          </cell>
        </row>
        <row r="48">
          <cell r="C48" t="str">
            <v/>
          </cell>
          <cell r="D48" t="str">
            <v>m</v>
          </cell>
          <cell r="E48">
            <v>122022700000</v>
          </cell>
          <cell r="F48" t="str">
            <v>1.3.14</v>
          </cell>
        </row>
        <row r="49">
          <cell r="C49" t="str">
            <v/>
          </cell>
          <cell r="D49" t="str">
            <v>m²</v>
          </cell>
          <cell r="E49">
            <v>122022900000</v>
          </cell>
          <cell r="F49" t="str">
            <v>1.3.15</v>
          </cell>
        </row>
      </sheetData>
      <sheetData sheetId="20">
        <row r="35">
          <cell r="C35">
            <v>5.58</v>
          </cell>
          <cell r="D35" t="str">
            <v>m²</v>
          </cell>
          <cell r="E35">
            <v>122021100000</v>
          </cell>
        </row>
        <row r="36">
          <cell r="C36">
            <v>0.33480000000000004</v>
          </cell>
          <cell r="D36" t="str">
            <v>m³</v>
          </cell>
          <cell r="E36">
            <v>122021300000</v>
          </cell>
        </row>
        <row r="37">
          <cell r="C37">
            <v>1.6199999999999999</v>
          </cell>
          <cell r="D37" t="str">
            <v>m³</v>
          </cell>
          <cell r="E37">
            <v>122021500000</v>
          </cell>
        </row>
        <row r="38">
          <cell r="C38">
            <v>0.53999999999999992</v>
          </cell>
          <cell r="D38" t="str">
            <v>m³</v>
          </cell>
          <cell r="E38">
            <v>122021900000</v>
          </cell>
        </row>
        <row r="39">
          <cell r="C39">
            <v>0.33480000000000004</v>
          </cell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C43" t="str">
            <v/>
          </cell>
          <cell r="D43" t="str">
            <v>m²</v>
          </cell>
          <cell r="E43">
            <v>122020100000</v>
          </cell>
        </row>
        <row r="44">
          <cell r="C44" t="str">
            <v/>
          </cell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C46" t="str">
            <v/>
          </cell>
          <cell r="D46" t="str">
            <v>m²</v>
          </cell>
          <cell r="E46">
            <v>122022300000</v>
          </cell>
        </row>
        <row r="47">
          <cell r="C47" t="str">
            <v/>
          </cell>
          <cell r="D47" t="str">
            <v>m²</v>
          </cell>
          <cell r="E47">
            <v>122022500000</v>
          </cell>
        </row>
        <row r="48">
          <cell r="C48" t="str">
            <v/>
          </cell>
          <cell r="D48" t="str">
            <v>m</v>
          </cell>
          <cell r="E48">
            <v>122022700000</v>
          </cell>
        </row>
        <row r="49">
          <cell r="C49" t="str">
            <v/>
          </cell>
          <cell r="D49" t="str">
            <v>m²</v>
          </cell>
          <cell r="E49">
            <v>122022900000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CE09-B538-4685-B5BE-3A832C0EC4B5}">
  <sheetPr codeName="Tabelle8"/>
  <dimension ref="A1:R34"/>
  <sheetViews>
    <sheetView tabSelected="1" topLeftCell="A4" workbookViewId="0">
      <selection activeCell="R19" sqref="R19"/>
    </sheetView>
  </sheetViews>
  <sheetFormatPr baseColWidth="10" defaultRowHeight="14.4" x14ac:dyDescent="0.3"/>
  <sheetData>
    <row r="1" spans="1:18" x14ac:dyDescent="0.3">
      <c r="L1" s="1"/>
      <c r="O1" s="2"/>
      <c r="P1" s="2"/>
      <c r="Q1" s="2"/>
    </row>
    <row r="2" spans="1:18" x14ac:dyDescent="0.3">
      <c r="L2" s="1"/>
      <c r="O2" s="2" t="s">
        <v>0</v>
      </c>
      <c r="P2" s="2" t="s">
        <v>1</v>
      </c>
      <c r="Q2" s="2"/>
    </row>
    <row r="3" spans="1:18" x14ac:dyDescent="0.3">
      <c r="B3" s="3">
        <f>'[1]Distanz Anschluss Mast 1'!C35</f>
        <v>4.9800000000000004</v>
      </c>
      <c r="C3" s="4" t="str">
        <f>'[1]Distanz Anschluss Mast 1'!D35</f>
        <v>m²</v>
      </c>
      <c r="D3" s="5">
        <f>'[1]Distanz Anschluss Mast 1'!E35</f>
        <v>122021100000</v>
      </c>
      <c r="E3" t="s">
        <v>0</v>
      </c>
      <c r="F3" s="6">
        <f>_xlfn.XLOOKUP(D3,[1]Preisliste!$A$11:$A$156,[1]Preisliste!$E$11:$E$156)</f>
        <v>100.68</v>
      </c>
      <c r="G3" s="7">
        <f t="shared" ref="G3:G17" si="0">IF(B3="",0,B3*F3)</f>
        <v>501.38640000000009</v>
      </c>
      <c r="H3" t="str">
        <f>_xlfn.XLOOKUP(D3,[1]Preisliste!$A$11:$A$156,[1]Preisliste!$C$11:$C$156)</f>
        <v>Pflasteroberflächen aufnehmen und wieder herstellen</v>
      </c>
      <c r="L3" s="1"/>
      <c r="O3" s="8">
        <v>122021100000</v>
      </c>
      <c r="P3" s="8">
        <v>122021300000</v>
      </c>
      <c r="Q3" s="8"/>
    </row>
    <row r="4" spans="1:18" ht="72" x14ac:dyDescent="0.3">
      <c r="B4" s="3">
        <f>'[1]Distanz Anschluss Mast 1'!C36</f>
        <v>0.29880000000000001</v>
      </c>
      <c r="C4" s="4" t="str">
        <f>'[1]Distanz Anschluss Mast 1'!D36</f>
        <v>m³</v>
      </c>
      <c r="D4" s="5">
        <f>'[1]Distanz Anschluss Mast 1'!E36</f>
        <v>122021300000</v>
      </c>
      <c r="E4" t="str">
        <f>'[1]Distanz Anschluss Mast 1'!F36</f>
        <v>1.3.7</v>
      </c>
      <c r="F4" s="6">
        <f>_xlfn.XLOOKUP(D4,[1]Preisliste!$A$11:$A$156,[1]Preisliste!$E$11:$E$156)</f>
        <v>114.1</v>
      </c>
      <c r="G4" s="7">
        <f t="shared" si="0"/>
        <v>34.09308</v>
      </c>
      <c r="H4" t="str">
        <f>_xlfn.XLOOKUP(D4,[1]Preisliste!$A$11:$A$156,[1]Preisliste!$C$11:$C$156)</f>
        <v>ungeb. Tragschichten ausbauen</v>
      </c>
      <c r="L4" s="1"/>
      <c r="M4" s="9" t="s">
        <v>51</v>
      </c>
      <c r="O4" s="9" t="s">
        <v>2</v>
      </c>
      <c r="P4" s="9" t="s">
        <v>3</v>
      </c>
      <c r="Q4" s="9" t="s">
        <v>52</v>
      </c>
    </row>
    <row r="5" spans="1:18" x14ac:dyDescent="0.3">
      <c r="B5" s="3">
        <f>'[1]Distanz Anschluss Mast 1'!C37</f>
        <v>1.44</v>
      </c>
      <c r="C5" s="4" t="str">
        <f>'[1]Distanz Anschluss Mast 1'!D37</f>
        <v>m³</v>
      </c>
      <c r="D5" s="5">
        <f>'[1]Distanz Anschluss Mast 1'!E37</f>
        <v>122021500000</v>
      </c>
      <c r="E5" s="24" t="str">
        <f>'[1]Distanz Anschluss Mast 1'!F37</f>
        <v>1.3,.8</v>
      </c>
      <c r="F5" s="6">
        <f>_xlfn.XLOOKUP(D5,[1]Preisliste!$A$11:$A$156,[1]Preisliste!$E$11:$E$156)</f>
        <v>248.34</v>
      </c>
      <c r="G5" s="7">
        <f t="shared" si="0"/>
        <v>357.6096</v>
      </c>
      <c r="H5" t="str">
        <f>_xlfn.XLOOKUP(D5,[1]Preisliste!$A$11:$A$156,[1]Preisliste!$C$11:$C$156)</f>
        <v>Graben herstellen und wiederverfüllen</v>
      </c>
      <c r="L5" s="1"/>
      <c r="M5">
        <v>3</v>
      </c>
      <c r="N5" s="10" t="s">
        <v>4</v>
      </c>
      <c r="O5" s="3">
        <f>B3</f>
        <v>4.9800000000000004</v>
      </c>
      <c r="P5" s="3" t="e" cm="1">
        <f t="array" ref="P5">(B&amp;Q5)</f>
        <v>#NAME?</v>
      </c>
      <c r="Q5" s="2">
        <f>M5+1</f>
        <v>4</v>
      </c>
    </row>
    <row r="6" spans="1:18" x14ac:dyDescent="0.3">
      <c r="A6" t="s">
        <v>5</v>
      </c>
      <c r="B6" s="3">
        <f>'[1]Distanz Anschluss Mast 1'!C38</f>
        <v>0.48</v>
      </c>
      <c r="C6" s="4" t="str">
        <f>'[1]Distanz Anschluss Mast 1'!D38</f>
        <v>m³</v>
      </c>
      <c r="D6" s="5">
        <f>'[1]Distanz Anschluss Mast 1'!E38</f>
        <v>122021900000</v>
      </c>
      <c r="E6" t="str">
        <f>'[1]Distanz Anschluss Mast 1'!F38</f>
        <v>1.3.10</v>
      </c>
      <c r="F6" s="6">
        <f>_xlfn.XLOOKUP(D6,[1]Preisliste!$A$11:$A$156,[1]Preisliste!$E$11:$E$156)</f>
        <v>70.48</v>
      </c>
      <c r="G6" s="7">
        <f t="shared" si="0"/>
        <v>33.830399999999997</v>
      </c>
      <c r="H6" t="str">
        <f>_xlfn.XLOOKUP(D6,[1]Preisliste!$A$11:$A$156,[1]Preisliste!$C$11:$C$156)</f>
        <v>Sandbett für Elektroleitung</v>
      </c>
      <c r="L6" s="1"/>
      <c r="M6">
        <v>20</v>
      </c>
      <c r="N6" s="10" t="s">
        <v>6</v>
      </c>
      <c r="O6" s="3">
        <f>B20</f>
        <v>5.58</v>
      </c>
      <c r="P6" s="3">
        <f>B21</f>
        <v>0.33480000000000004</v>
      </c>
      <c r="Q6" s="3"/>
    </row>
    <row r="7" spans="1:18" x14ac:dyDescent="0.3">
      <c r="A7" t="s">
        <v>7</v>
      </c>
      <c r="B7" s="3">
        <f>'[1]Distanz Anschluss Mast 1'!C39</f>
        <v>0.29880000000000001</v>
      </c>
      <c r="C7" s="4" t="str">
        <f>'[1]Distanz Anschluss Mast 1'!D39</f>
        <v>m³</v>
      </c>
      <c r="D7" s="5">
        <f>'[1]Distanz Anschluss Mast 1'!E39</f>
        <v>122022100000</v>
      </c>
      <c r="E7" t="str">
        <f>'[1]Distanz Anschluss Mast 1'!F39</f>
        <v>1.3.11</v>
      </c>
      <c r="F7" s="6">
        <f>_xlfn.XLOOKUP(D7,[1]Preisliste!$A$11:$A$156,[1]Preisliste!$E$11:$E$156)</f>
        <v>80.55</v>
      </c>
      <c r="G7" s="7">
        <f t="shared" si="0"/>
        <v>24.068339999999999</v>
      </c>
      <c r="H7" t="str">
        <f>_xlfn.XLOOKUP(D7,[1]Preisliste!$A$11:$A$156,[1]Preisliste!$C$11:$C$156)</f>
        <v>vorhandene Tragschicht wieder einbauen</v>
      </c>
      <c r="L7" s="1"/>
      <c r="M7">
        <v>40</v>
      </c>
      <c r="N7" s="10" t="s">
        <v>8</v>
      </c>
      <c r="O7" s="3">
        <f>B40</f>
        <v>0</v>
      </c>
      <c r="P7" s="3">
        <f>B41</f>
        <v>0</v>
      </c>
      <c r="Q7" s="3"/>
    </row>
    <row r="8" spans="1:18" x14ac:dyDescent="0.3">
      <c r="B8" s="3">
        <f>'[1]Distanz Anschluss Mast 1'!C40</f>
        <v>0</v>
      </c>
      <c r="C8" s="4" t="str">
        <f>'[1]Distanz Anschluss Mast 1'!D40</f>
        <v>m</v>
      </c>
      <c r="D8" s="5">
        <f>'[1]Distanz Anschluss Mast 1'!E40</f>
        <v>122020700000</v>
      </c>
      <c r="E8" t="str">
        <f>'[1]Distanz Anschluss Mast 1'!F40</f>
        <v>1.3.4</v>
      </c>
      <c r="F8" s="6">
        <f>_xlfn.XLOOKUP(D8,[1]Preisliste!$A$11:$A$156,[1]Preisliste!$E$11:$E$156)</f>
        <v>75.5</v>
      </c>
      <c r="G8" s="7">
        <f t="shared" si="0"/>
        <v>0</v>
      </c>
      <c r="H8" t="str">
        <f>_xlfn.XLOOKUP(D8,[1]Preisliste!$A$11:$A$156,[1]Preisliste!$C$11:$C$156)</f>
        <v>Betonkantensteine aufbrechen und wiederherstellen</v>
      </c>
      <c r="L8" s="1"/>
      <c r="M8">
        <v>60</v>
      </c>
      <c r="N8" s="10" t="s">
        <v>9</v>
      </c>
      <c r="O8" s="3">
        <f>B60</f>
        <v>0</v>
      </c>
      <c r="P8" s="3">
        <f>B61</f>
        <v>0</v>
      </c>
      <c r="Q8" s="3"/>
      <c r="R8" t="s">
        <v>50</v>
      </c>
    </row>
    <row r="9" spans="1:18" x14ac:dyDescent="0.3">
      <c r="B9" s="3">
        <f>'[1]Distanz Anschluss Mast 1'!C41</f>
        <v>0</v>
      </c>
      <c r="C9" s="4" t="str">
        <f>'[1]Distanz Anschluss Mast 1'!D41</f>
        <v>m</v>
      </c>
      <c r="D9" s="5">
        <f>'[1]Distanz Anschluss Mast 1'!E41</f>
        <v>122020900000</v>
      </c>
      <c r="E9" t="str">
        <f>'[1]Distanz Anschluss Mast 1'!F41</f>
        <v>1.3.5</v>
      </c>
      <c r="F9" s="6">
        <f>_xlfn.XLOOKUP(D9,[1]Preisliste!$A$11:$A$156,[1]Preisliste!$E$11:$E$156)</f>
        <v>82.21</v>
      </c>
      <c r="G9" s="7">
        <f t="shared" si="0"/>
        <v>0</v>
      </c>
      <c r="H9" t="str">
        <f>_xlfn.XLOOKUP(D9,[1]Preisliste!$A$11:$A$156,[1]Preisliste!$C$11:$C$156)</f>
        <v>Betonbordsteine aufbrechen und wiederherstellen</v>
      </c>
      <c r="L9" s="1"/>
      <c r="M9">
        <v>80</v>
      </c>
      <c r="N9" s="10" t="s">
        <v>10</v>
      </c>
      <c r="O9" s="3">
        <f>B80</f>
        <v>0</v>
      </c>
      <c r="P9" s="3">
        <f>B81</f>
        <v>0</v>
      </c>
      <c r="Q9" s="3"/>
    </row>
    <row r="10" spans="1:18" x14ac:dyDescent="0.3">
      <c r="B10" s="3">
        <f>'[1]Distanz Anschluss Mast 1'!C42</f>
        <v>0</v>
      </c>
      <c r="C10" s="4" t="str">
        <f>'[1]Distanz Anschluss Mast 1'!D42</f>
        <v>m</v>
      </c>
      <c r="D10" s="5">
        <f>'[1]Distanz Anschluss Mast 1'!E42</f>
        <v>122121710000</v>
      </c>
      <c r="E10">
        <f>'[1]Distanz Anschluss Mast 1'!F42</f>
        <v>0</v>
      </c>
      <c r="F10" s="6">
        <f>_xlfn.XLOOKUP(D10,[1]Preisliste!$A$11:$A$156,[1]Preisliste!$E$11:$E$156)</f>
        <v>130.78</v>
      </c>
      <c r="G10" s="7">
        <f t="shared" si="0"/>
        <v>0</v>
      </c>
      <c r="H10" t="str">
        <f>_xlfn.XLOOKUP(D10,[1]Preisliste!$A$11:$A$156,[1]Preisliste!$C$11:$C$156)</f>
        <v>Bodenpressung mittels Erdrakete</v>
      </c>
      <c r="L10" s="1"/>
      <c r="M10">
        <v>100</v>
      </c>
      <c r="N10" s="10" t="s">
        <v>11</v>
      </c>
      <c r="O10" s="3">
        <f>B100</f>
        <v>0</v>
      </c>
      <c r="P10" s="3">
        <f>B101</f>
        <v>0</v>
      </c>
      <c r="Q10" s="3"/>
    </row>
    <row r="11" spans="1:18" x14ac:dyDescent="0.3">
      <c r="B11" s="3" t="str">
        <f>'[1]Distanz Anschluss Mast 1'!C43</f>
        <v/>
      </c>
      <c r="C11" s="4" t="str">
        <f>'[1]Distanz Anschluss Mast 1'!D43</f>
        <v>m²</v>
      </c>
      <c r="D11" s="5">
        <f>'[1]Distanz Anschluss Mast 1'!E43</f>
        <v>122020100000</v>
      </c>
      <c r="E11" t="str">
        <f>'[1]Distanz Anschluss Mast 1'!F43</f>
        <v>1.3.1</v>
      </c>
      <c r="F11" s="6">
        <f>_xlfn.XLOOKUP(D11,[1]Preisliste!$A$11:$A$156,[1]Preisliste!$E$11:$E$156)</f>
        <v>5.86</v>
      </c>
      <c r="G11" s="7">
        <f t="shared" si="0"/>
        <v>0</v>
      </c>
      <c r="H11" t="str">
        <f>_xlfn.XLOOKUP(D11,[1]Preisliste!$A$11:$A$156,[1]Preisliste!$C$11:$C$156)</f>
        <v>Bituminösen Oberbau senkrecht schneiden</v>
      </c>
      <c r="L11" s="1"/>
      <c r="M11">
        <v>120</v>
      </c>
      <c r="N11" s="10" t="s">
        <v>12</v>
      </c>
      <c r="O11" s="3">
        <f>B120</f>
        <v>0</v>
      </c>
      <c r="P11" s="3">
        <f>B121</f>
        <v>0</v>
      </c>
      <c r="Q11" s="3"/>
    </row>
    <row r="12" spans="1:18" x14ac:dyDescent="0.3">
      <c r="B12" s="3" t="str">
        <f>'[1]Distanz Anschluss Mast 1'!C44</f>
        <v/>
      </c>
      <c r="C12" s="4" t="str">
        <f>'[1]Distanz Anschluss Mast 1'!D44</f>
        <v>m³</v>
      </c>
      <c r="D12" s="5">
        <f>'[1]Distanz Anschluss Mast 1'!E44</f>
        <v>122020300000</v>
      </c>
      <c r="E12" t="str">
        <f>'[1]Distanz Anschluss Mast 1'!F44</f>
        <v>1.3.2</v>
      </c>
      <c r="F12" s="6">
        <f>_xlfn.XLOOKUP(D12,[1]Preisliste!$A$11:$A$156,[1]Preisliste!$E$11:$E$156)</f>
        <v>23.84</v>
      </c>
      <c r="G12" s="7">
        <f t="shared" si="0"/>
        <v>0</v>
      </c>
      <c r="H12" t="str">
        <f>_xlfn.XLOOKUP(D12,[1]Preisliste!$A$11:$A$156,[1]Preisliste!$C$11:$C$156)</f>
        <v>Bituminöse Befestigung bis 12 cm aufbrechen</v>
      </c>
      <c r="L12" s="1"/>
      <c r="M12">
        <v>140</v>
      </c>
      <c r="N12" s="10" t="s">
        <v>13</v>
      </c>
      <c r="O12" s="3">
        <f>B140</f>
        <v>0</v>
      </c>
      <c r="P12" s="3">
        <f>B141</f>
        <v>0</v>
      </c>
      <c r="Q12" s="3"/>
    </row>
    <row r="13" spans="1:18" x14ac:dyDescent="0.3">
      <c r="B13" s="3">
        <f>'[1]Distanz Anschluss Mast 1'!C45</f>
        <v>0</v>
      </c>
      <c r="C13" s="4" t="str">
        <f>'[1]Distanz Anschluss Mast 1'!D45</f>
        <v>m</v>
      </c>
      <c r="D13" s="5">
        <f>'[1]Distanz Anschluss Mast 1'!E45</f>
        <v>122020500000</v>
      </c>
      <c r="E13" t="str">
        <f>'[1]Distanz Anschluss Mast 1'!F45</f>
        <v>1.3.3</v>
      </c>
      <c r="F13" s="6">
        <f>_xlfn.XLOOKUP(D13,[1]Preisliste!$A$11:$A$156,[1]Preisliste!$E$11:$E$156)</f>
        <v>26.85</v>
      </c>
      <c r="G13" s="7">
        <f t="shared" si="0"/>
        <v>0</v>
      </c>
      <c r="H13" t="str">
        <f>_xlfn.XLOOKUP(D13,[1]Preisliste!$A$11:$A$156,[1]Preisliste!$C$11:$C$156)</f>
        <v>Erschwernis für Abbrucharbeiten an Gebäuden und Einfriedungen</v>
      </c>
      <c r="L13" s="1"/>
      <c r="M13">
        <v>160</v>
      </c>
      <c r="N13" s="10" t="s">
        <v>14</v>
      </c>
      <c r="O13" s="3">
        <f>B160</f>
        <v>0</v>
      </c>
      <c r="P13" s="3">
        <f>B161</f>
        <v>0</v>
      </c>
      <c r="Q13" s="3"/>
    </row>
    <row r="14" spans="1:18" x14ac:dyDescent="0.3">
      <c r="B14" s="3" t="str">
        <f>'[1]Distanz Anschluss Mast 1'!C46</f>
        <v/>
      </c>
      <c r="C14" s="4" t="str">
        <f>'[1]Distanz Anschluss Mast 1'!D46</f>
        <v>m²</v>
      </c>
      <c r="D14" s="5">
        <f>'[1]Distanz Anschluss Mast 1'!E46</f>
        <v>122022300000</v>
      </c>
      <c r="E14" t="str">
        <f>'[1]Distanz Anschluss Mast 1'!F46</f>
        <v>1.3.12</v>
      </c>
      <c r="F14" s="6">
        <f>_xlfn.XLOOKUP(D14,[1]Preisliste!$A$11:$A$156,[1]Preisliste!$E$11:$E$156)</f>
        <v>55.37</v>
      </c>
      <c r="G14" s="7">
        <f t="shared" si="0"/>
        <v>0</v>
      </c>
      <c r="H14" t="str">
        <f>_xlfn.XLOOKUP(D14,[1]Preisliste!$A$11:$A$156,[1]Preisliste!$C$11:$C$156)</f>
        <v>Asphalttragschicht aus AC 22 TN</v>
      </c>
      <c r="L14" s="1"/>
      <c r="M14">
        <v>180</v>
      </c>
      <c r="N14" s="10" t="s">
        <v>15</v>
      </c>
      <c r="O14" s="3">
        <f>B180</f>
        <v>0</v>
      </c>
      <c r="P14" s="3">
        <f>B181</f>
        <v>0</v>
      </c>
      <c r="Q14" s="3"/>
    </row>
    <row r="15" spans="1:18" x14ac:dyDescent="0.3">
      <c r="B15" s="3" t="str">
        <f>'[1]Distanz Anschluss Mast 1'!C47</f>
        <v/>
      </c>
      <c r="C15" s="4" t="str">
        <f>'[1]Distanz Anschluss Mast 1'!D47</f>
        <v>m²</v>
      </c>
      <c r="D15" s="5">
        <f>'[1]Distanz Anschluss Mast 1'!E47</f>
        <v>122022500000</v>
      </c>
      <c r="E15" t="str">
        <f>'[1]Distanz Anschluss Mast 1'!F47</f>
        <v>1.3.13</v>
      </c>
      <c r="F15" s="6">
        <f>_xlfn.XLOOKUP(D15,[1]Preisliste!$A$11:$A$156,[1]Preisliste!$E$11:$E$156)</f>
        <v>20.14</v>
      </c>
      <c r="G15" s="7">
        <f t="shared" si="0"/>
        <v>0</v>
      </c>
      <c r="H15" t="str">
        <f>_xlfn.XLOOKUP(D15,[1]Preisliste!$A$11:$A$156,[1]Preisliste!$C$11:$C$156)</f>
        <v>Bitumenemulsion aufsprühen</v>
      </c>
      <c r="L15" s="1"/>
      <c r="M15">
        <v>200</v>
      </c>
      <c r="N15" s="10" t="s">
        <v>16</v>
      </c>
      <c r="O15" s="3">
        <f>B200</f>
        <v>0</v>
      </c>
      <c r="P15" s="3">
        <f>B201</f>
        <v>0</v>
      </c>
      <c r="Q15" s="3"/>
    </row>
    <row r="16" spans="1:18" x14ac:dyDescent="0.3">
      <c r="B16" s="3" t="str">
        <f>'[1]Distanz Anschluss Mast 1'!C48</f>
        <v/>
      </c>
      <c r="C16" s="4" t="str">
        <f>'[1]Distanz Anschluss Mast 1'!D48</f>
        <v>m</v>
      </c>
      <c r="D16" s="5">
        <f>'[1]Distanz Anschluss Mast 1'!E48</f>
        <v>122022700000</v>
      </c>
      <c r="E16" t="str">
        <f>'[1]Distanz Anschluss Mast 1'!F48</f>
        <v>1.3.14</v>
      </c>
      <c r="F16" s="6">
        <f>_xlfn.XLOOKUP(D16,[1]Preisliste!$A$11:$A$156,[1]Preisliste!$E$11:$E$156)</f>
        <v>20.14</v>
      </c>
      <c r="G16" s="7">
        <f t="shared" si="0"/>
        <v>0</v>
      </c>
      <c r="H16" t="str">
        <f>_xlfn.XLOOKUP(D16,[1]Preisliste!$A$11:$A$156,[1]Preisliste!$C$11:$C$156)</f>
        <v>Fugen in der Dicke der bituminösen Decke</v>
      </c>
      <c r="L16" s="1"/>
      <c r="M16">
        <v>220</v>
      </c>
      <c r="N16" s="10" t="s">
        <v>17</v>
      </c>
      <c r="O16" s="3">
        <f>B220</f>
        <v>0</v>
      </c>
      <c r="P16" s="3">
        <f>B221</f>
        <v>0</v>
      </c>
      <c r="Q16" s="3"/>
    </row>
    <row r="17" spans="1:17" x14ac:dyDescent="0.3">
      <c r="B17" s="3" t="str">
        <f>'[1]Distanz Anschluss Mast 1'!C49</f>
        <v/>
      </c>
      <c r="C17" s="4" t="str">
        <f>'[1]Distanz Anschluss Mast 1'!D49</f>
        <v>m²</v>
      </c>
      <c r="D17" s="5">
        <f>'[1]Distanz Anschluss Mast 1'!E49</f>
        <v>122022900000</v>
      </c>
      <c r="E17" t="str">
        <f>'[1]Distanz Anschluss Mast 1'!F49</f>
        <v>1.3.15</v>
      </c>
      <c r="F17" s="6">
        <f>_xlfn.XLOOKUP(D17,[1]Preisliste!$A$11:$A$156,[1]Preisliste!$E$11:$E$156)</f>
        <v>55.36</v>
      </c>
      <c r="G17" s="7">
        <f t="shared" si="0"/>
        <v>0</v>
      </c>
      <c r="H17" t="str">
        <f>_xlfn.XLOOKUP(D17,[1]Preisliste!$A$11:$A$156,[1]Preisliste!$C$11:$C$156)</f>
        <v>Asphaltdeckschicht aus AC 8 DN</v>
      </c>
      <c r="L17" s="1">
        <f>SUM(G3:G17)</f>
        <v>950.98782000000006</v>
      </c>
      <c r="M17">
        <v>240</v>
      </c>
      <c r="N17" s="10" t="s">
        <v>18</v>
      </c>
      <c r="O17" s="3">
        <f>B240</f>
        <v>0</v>
      </c>
      <c r="P17" s="3">
        <f>B241</f>
        <v>0</v>
      </c>
      <c r="Q17" s="3"/>
    </row>
    <row r="18" spans="1:17" x14ac:dyDescent="0.3">
      <c r="L18" s="1"/>
      <c r="M18">
        <v>260</v>
      </c>
      <c r="N18" s="10" t="s">
        <v>19</v>
      </c>
      <c r="O18" s="3">
        <f>B260</f>
        <v>0</v>
      </c>
      <c r="P18" s="3">
        <f>B261</f>
        <v>0</v>
      </c>
      <c r="Q18" s="3"/>
    </row>
    <row r="19" spans="1:17" x14ac:dyDescent="0.3">
      <c r="A19" s="11"/>
      <c r="B19" s="12"/>
      <c r="C19" s="13"/>
      <c r="D19" s="14"/>
      <c r="E19" s="11"/>
      <c r="F19" s="15"/>
      <c r="G19" s="16"/>
      <c r="H19" s="11"/>
      <c r="I19" s="11"/>
      <c r="J19" s="11"/>
      <c r="K19" s="11"/>
      <c r="L19" s="17"/>
      <c r="M19">
        <v>280</v>
      </c>
      <c r="N19" s="10" t="s">
        <v>20</v>
      </c>
      <c r="O19" s="3">
        <f>B280</f>
        <v>0</v>
      </c>
      <c r="P19" s="3">
        <f>B281</f>
        <v>0</v>
      </c>
      <c r="Q19" s="3"/>
    </row>
    <row r="20" spans="1:17" x14ac:dyDescent="0.3">
      <c r="A20" s="10"/>
      <c r="B20" s="18">
        <f>'[1]Distanz Anschluss Mast 1 zu 2'!C35</f>
        <v>5.58</v>
      </c>
      <c r="C20" s="19" t="str">
        <f>'[1]Distanz Anschluss Mast 1 zu 2'!D35</f>
        <v>m²</v>
      </c>
      <c r="D20" s="20">
        <f>'[1]Distanz Anschluss Mast 1 zu 2'!E35</f>
        <v>122021100000</v>
      </c>
      <c r="E20" s="10" t="s">
        <v>0</v>
      </c>
      <c r="F20" s="21">
        <f>_xlfn.XLOOKUP(D20,[1]Preisliste!$A$11:$A$156,[1]Preisliste!$E$11:$E$156)</f>
        <v>100.68</v>
      </c>
      <c r="G20" s="22">
        <f t="shared" ref="G20:G34" si="1">IF(B20="",0,B20*F20)</f>
        <v>561.7944</v>
      </c>
      <c r="H20" s="10" t="str">
        <f>_xlfn.XLOOKUP(D20,[1]Preisliste!$A$11:$A$156,[1]Preisliste!$C$11:$C$156)</f>
        <v>Pflasteroberflächen aufnehmen und wieder herstellen</v>
      </c>
      <c r="I20" s="10"/>
      <c r="J20" s="10"/>
      <c r="K20" s="10"/>
      <c r="L20" s="23"/>
      <c r="M20">
        <v>300</v>
      </c>
      <c r="N20" s="10" t="s">
        <v>21</v>
      </c>
      <c r="O20" s="3">
        <f>B300</f>
        <v>0</v>
      </c>
      <c r="P20" s="3">
        <f>B301</f>
        <v>0</v>
      </c>
      <c r="Q20" s="3"/>
    </row>
    <row r="21" spans="1:17" x14ac:dyDescent="0.3">
      <c r="A21" s="10"/>
      <c r="B21" s="18">
        <f>'[1]Distanz Anschluss Mast 1 zu 2'!C36</f>
        <v>0.33480000000000004</v>
      </c>
      <c r="C21" s="19" t="str">
        <f>'[1]Distanz Anschluss Mast 1 zu 2'!D36</f>
        <v>m³</v>
      </c>
      <c r="D21" s="20">
        <f>'[1]Distanz Anschluss Mast 1 zu 2'!E36</f>
        <v>122021300000</v>
      </c>
      <c r="E21" s="10" t="s">
        <v>1</v>
      </c>
      <c r="F21" s="21">
        <f>_xlfn.XLOOKUP(D21,[1]Preisliste!$A$11:$A$156,[1]Preisliste!$E$11:$E$156)</f>
        <v>114.1</v>
      </c>
      <c r="G21" s="22">
        <f t="shared" si="1"/>
        <v>38.200680000000006</v>
      </c>
      <c r="H21" s="10" t="str">
        <f>_xlfn.XLOOKUP(D21,[1]Preisliste!$A$11:$A$156,[1]Preisliste!$C$11:$C$156)</f>
        <v>ungeb. Tragschichten ausbauen</v>
      </c>
      <c r="I21" s="10"/>
      <c r="J21" s="10"/>
      <c r="K21" s="10"/>
      <c r="L21" s="23"/>
      <c r="M21">
        <v>320</v>
      </c>
      <c r="N21" s="10" t="s">
        <v>22</v>
      </c>
      <c r="O21" s="3">
        <f>B320</f>
        <v>0</v>
      </c>
      <c r="P21" s="3">
        <f>B321</f>
        <v>0</v>
      </c>
      <c r="Q21" s="3"/>
    </row>
    <row r="22" spans="1:17" x14ac:dyDescent="0.3">
      <c r="A22" s="10"/>
      <c r="B22" s="18">
        <f>'[1]Distanz Anschluss Mast 1 zu 2'!C37</f>
        <v>1.6199999999999999</v>
      </c>
      <c r="C22" s="19" t="str">
        <f>'[1]Distanz Anschluss Mast 1 zu 2'!D37</f>
        <v>m³</v>
      </c>
      <c r="D22" s="20">
        <f>'[1]Distanz Anschluss Mast 1 zu 2'!E37</f>
        <v>122021500000</v>
      </c>
      <c r="E22" s="10" t="s">
        <v>23</v>
      </c>
      <c r="F22" s="21">
        <f>_xlfn.XLOOKUP(D22,[1]Preisliste!$A$11:$A$156,[1]Preisliste!$E$11:$E$156)</f>
        <v>248.34</v>
      </c>
      <c r="G22" s="22">
        <f t="shared" si="1"/>
        <v>402.31079999999997</v>
      </c>
      <c r="H22" s="10" t="str">
        <f>_xlfn.XLOOKUP(D22,[1]Preisliste!$A$11:$A$156,[1]Preisliste!$C$11:$C$156)</f>
        <v>Graben herstellen und wiederverfüllen</v>
      </c>
      <c r="I22" s="10"/>
      <c r="J22" s="10"/>
      <c r="K22" s="10"/>
      <c r="L22" s="23"/>
      <c r="M22">
        <v>340</v>
      </c>
      <c r="N22" s="10" t="s">
        <v>24</v>
      </c>
      <c r="O22" s="3">
        <f>B340</f>
        <v>0</v>
      </c>
      <c r="P22" s="3">
        <f>B341</f>
        <v>0</v>
      </c>
      <c r="Q22" s="3"/>
    </row>
    <row r="23" spans="1:17" x14ac:dyDescent="0.3">
      <c r="A23" s="10"/>
      <c r="B23" s="18">
        <f>'[1]Distanz Anschluss Mast 1 zu 2'!C38</f>
        <v>0.53999999999999992</v>
      </c>
      <c r="C23" s="19" t="str">
        <f>'[1]Distanz Anschluss Mast 1 zu 2'!D38</f>
        <v>m³</v>
      </c>
      <c r="D23" s="20">
        <f>'[1]Distanz Anschluss Mast 1 zu 2'!E38</f>
        <v>122021900000</v>
      </c>
      <c r="E23" s="10" t="s">
        <v>25</v>
      </c>
      <c r="F23" s="21">
        <f>_xlfn.XLOOKUP(D23,[1]Preisliste!$A$11:$A$156,[1]Preisliste!$E$11:$E$156)</f>
        <v>70.48</v>
      </c>
      <c r="G23" s="22">
        <f t="shared" si="1"/>
        <v>38.059199999999997</v>
      </c>
      <c r="H23" s="10" t="str">
        <f>_xlfn.XLOOKUP(D23,[1]Preisliste!$A$11:$A$156,[1]Preisliste!$C$11:$C$156)</f>
        <v>Sandbett für Elektroleitung</v>
      </c>
      <c r="I23" s="10"/>
      <c r="J23" s="10"/>
      <c r="K23" s="10"/>
      <c r="L23" s="23"/>
      <c r="M23">
        <v>360</v>
      </c>
      <c r="N23" s="10" t="s">
        <v>26</v>
      </c>
      <c r="O23" s="3">
        <f>B360</f>
        <v>0</v>
      </c>
      <c r="P23" s="3">
        <f>B361</f>
        <v>0</v>
      </c>
      <c r="Q23" s="3"/>
    </row>
    <row r="24" spans="1:17" x14ac:dyDescent="0.3">
      <c r="A24" s="10"/>
      <c r="B24" s="18">
        <f>'[1]Distanz Anschluss Mast 1 zu 2'!C39</f>
        <v>0.33480000000000004</v>
      </c>
      <c r="C24" s="19" t="str">
        <f>'[1]Distanz Anschluss Mast 1 zu 2'!D39</f>
        <v>m³</v>
      </c>
      <c r="D24" s="20">
        <f>'[1]Distanz Anschluss Mast 1 zu 2'!E39</f>
        <v>122022100000</v>
      </c>
      <c r="E24" s="10" t="s">
        <v>27</v>
      </c>
      <c r="F24" s="21">
        <f>_xlfn.XLOOKUP(D24,[1]Preisliste!$A$11:$A$156,[1]Preisliste!$E$11:$E$156)</f>
        <v>80.55</v>
      </c>
      <c r="G24" s="22">
        <f t="shared" si="1"/>
        <v>26.968140000000002</v>
      </c>
      <c r="H24" s="10" t="str">
        <f>_xlfn.XLOOKUP(D24,[1]Preisliste!$A$11:$A$156,[1]Preisliste!$C$11:$C$156)</f>
        <v>vorhandene Tragschicht wieder einbauen</v>
      </c>
      <c r="I24" s="10"/>
      <c r="J24" s="10"/>
      <c r="K24" s="10"/>
      <c r="L24" s="23"/>
      <c r="M24">
        <v>380</v>
      </c>
      <c r="N24" s="10" t="s">
        <v>28</v>
      </c>
      <c r="O24" s="3">
        <f>B380</f>
        <v>0</v>
      </c>
      <c r="P24" s="3">
        <f>B381</f>
        <v>0</v>
      </c>
      <c r="Q24" s="3"/>
    </row>
    <row r="25" spans="1:17" x14ac:dyDescent="0.3">
      <c r="A25" s="10" t="s">
        <v>29</v>
      </c>
      <c r="B25" s="18">
        <f>'[1]Distanz Anschluss Mast 1 zu 2'!C40</f>
        <v>0</v>
      </c>
      <c r="C25" s="19" t="str">
        <f>'[1]Distanz Anschluss Mast 1 zu 2'!D40</f>
        <v>m</v>
      </c>
      <c r="D25" s="20">
        <f>'[1]Distanz Anschluss Mast 1 zu 2'!E40</f>
        <v>122020700000</v>
      </c>
      <c r="E25" s="10" t="s">
        <v>30</v>
      </c>
      <c r="F25" s="21">
        <f>_xlfn.XLOOKUP(D25,[1]Preisliste!$A$11:$A$156,[1]Preisliste!$E$11:$E$156)</f>
        <v>75.5</v>
      </c>
      <c r="G25" s="22">
        <f t="shared" si="1"/>
        <v>0</v>
      </c>
      <c r="H25" s="10" t="str">
        <f>_xlfn.XLOOKUP(D25,[1]Preisliste!$A$11:$A$156,[1]Preisliste!$C$11:$C$156)</f>
        <v>Betonkantensteine aufbrechen und wiederherstellen</v>
      </c>
      <c r="I25" s="10"/>
      <c r="J25" s="10"/>
      <c r="K25" s="10"/>
      <c r="L25" s="23"/>
      <c r="M25">
        <v>400</v>
      </c>
      <c r="N25" t="s">
        <v>31</v>
      </c>
      <c r="O25" s="3">
        <f>B400</f>
        <v>0</v>
      </c>
      <c r="P25" s="3">
        <f t="shared" ref="P25:P34" si="2">B24</f>
        <v>0.33480000000000004</v>
      </c>
      <c r="Q25" s="3"/>
    </row>
    <row r="26" spans="1:17" x14ac:dyDescent="0.3">
      <c r="A26" s="10"/>
      <c r="B26" s="18">
        <f>'[1]Distanz Anschluss Mast 1 zu 2'!C41</f>
        <v>0</v>
      </c>
      <c r="C26" s="19" t="str">
        <f>'[1]Distanz Anschluss Mast 1 zu 2'!D41</f>
        <v>m</v>
      </c>
      <c r="D26" s="20">
        <f>'[1]Distanz Anschluss Mast 1 zu 2'!E41</f>
        <v>122020900000</v>
      </c>
      <c r="E26" s="10" t="s">
        <v>32</v>
      </c>
      <c r="F26" s="21">
        <f>_xlfn.XLOOKUP(D26,[1]Preisliste!$A$11:$A$156,[1]Preisliste!$E$11:$E$156)</f>
        <v>82.21</v>
      </c>
      <c r="G26" s="22">
        <f t="shared" si="1"/>
        <v>0</v>
      </c>
      <c r="H26" s="10" t="str">
        <f>_xlfn.XLOOKUP(D26,[1]Preisliste!$A$11:$A$156,[1]Preisliste!$C$11:$C$156)</f>
        <v>Betonbordsteine aufbrechen und wiederherstellen</v>
      </c>
      <c r="I26" s="10"/>
      <c r="J26" s="10"/>
      <c r="K26" s="10"/>
      <c r="L26" s="23"/>
      <c r="M26">
        <v>480</v>
      </c>
      <c r="N26" t="s">
        <v>33</v>
      </c>
      <c r="O26" s="3">
        <f>B480</f>
        <v>0</v>
      </c>
      <c r="P26" s="3">
        <f t="shared" si="2"/>
        <v>0</v>
      </c>
      <c r="Q26" s="3"/>
    </row>
    <row r="27" spans="1:17" x14ac:dyDescent="0.3">
      <c r="A27" s="10"/>
      <c r="B27" s="18">
        <f>'[1]Distanz Anschluss Mast 1 zu 2'!C42</f>
        <v>0</v>
      </c>
      <c r="C27" s="19" t="str">
        <f>'[1]Distanz Anschluss Mast 1 zu 2'!D42</f>
        <v>m</v>
      </c>
      <c r="D27" s="20">
        <f>'[1]Distanz Anschluss Mast 1 zu 2'!E42</f>
        <v>122121710000</v>
      </c>
      <c r="E27" s="10" t="s">
        <v>34</v>
      </c>
      <c r="F27" s="21">
        <f>_xlfn.XLOOKUP(D27,[1]Preisliste!$A$11:$A$156,[1]Preisliste!$E$11:$E$156)</f>
        <v>130.78</v>
      </c>
      <c r="G27" s="22">
        <f t="shared" si="1"/>
        <v>0</v>
      </c>
      <c r="H27" s="10" t="str">
        <f>_xlfn.XLOOKUP(D27,[1]Preisliste!$A$11:$A$156,[1]Preisliste!$C$11:$C$156)</f>
        <v>Bodenpressung mittels Erdrakete</v>
      </c>
      <c r="I27" s="10"/>
      <c r="J27" s="10"/>
      <c r="K27" s="10"/>
      <c r="L27" s="23"/>
      <c r="M27">
        <v>560</v>
      </c>
      <c r="N27" t="s">
        <v>35</v>
      </c>
      <c r="O27" s="3">
        <f>B560</f>
        <v>0</v>
      </c>
      <c r="P27" s="3">
        <f t="shared" si="2"/>
        <v>0</v>
      </c>
      <c r="Q27" s="3"/>
    </row>
    <row r="28" spans="1:17" x14ac:dyDescent="0.3">
      <c r="A28" s="10"/>
      <c r="B28" s="18" t="str">
        <f>'[1]Distanz Anschluss Mast 1 zu 2'!C43</f>
        <v/>
      </c>
      <c r="C28" s="19" t="str">
        <f>'[1]Distanz Anschluss Mast 1 zu 2'!D43</f>
        <v>m²</v>
      </c>
      <c r="D28" s="20">
        <f>'[1]Distanz Anschluss Mast 1 zu 2'!E43</f>
        <v>122020100000</v>
      </c>
      <c r="E28" s="10" t="s">
        <v>36</v>
      </c>
      <c r="F28" s="21">
        <f>_xlfn.XLOOKUP(D28,[1]Preisliste!$A$11:$A$156,[1]Preisliste!$E$11:$E$156)</f>
        <v>5.86</v>
      </c>
      <c r="G28" s="22">
        <f t="shared" si="1"/>
        <v>0</v>
      </c>
      <c r="H28" s="10" t="str">
        <f>_xlfn.XLOOKUP(D28,[1]Preisliste!$A$11:$A$156,[1]Preisliste!$C$11:$C$156)</f>
        <v>Bituminösen Oberbau senkrecht schneiden</v>
      </c>
      <c r="I28" s="10"/>
      <c r="J28" s="10"/>
      <c r="K28" s="10"/>
      <c r="L28" s="23"/>
      <c r="M28">
        <v>640</v>
      </c>
      <c r="N28" t="s">
        <v>37</v>
      </c>
      <c r="O28" s="3">
        <f>B640</f>
        <v>0</v>
      </c>
      <c r="P28" s="3">
        <f t="shared" si="2"/>
        <v>0</v>
      </c>
      <c r="Q28" s="3"/>
    </row>
    <row r="29" spans="1:17" x14ac:dyDescent="0.3">
      <c r="A29" s="10"/>
      <c r="B29" s="18" t="str">
        <f>'[1]Distanz Anschluss Mast 1 zu 2'!C44</f>
        <v/>
      </c>
      <c r="C29" s="19" t="str">
        <f>'[1]Distanz Anschluss Mast 1 zu 2'!D44</f>
        <v>m³</v>
      </c>
      <c r="D29" s="20">
        <f>'[1]Distanz Anschluss Mast 1 zu 2'!E44</f>
        <v>122020300000</v>
      </c>
      <c r="E29" s="10" t="s">
        <v>38</v>
      </c>
      <c r="F29" s="21">
        <f>_xlfn.XLOOKUP(D29,[1]Preisliste!$A$11:$A$156,[1]Preisliste!$E$11:$E$156)</f>
        <v>23.84</v>
      </c>
      <c r="G29" s="22">
        <f t="shared" si="1"/>
        <v>0</v>
      </c>
      <c r="H29" s="10" t="str">
        <f>_xlfn.XLOOKUP(D29,[1]Preisliste!$A$11:$A$156,[1]Preisliste!$C$11:$C$156)</f>
        <v>Bituminöse Befestigung bis 12 cm aufbrechen</v>
      </c>
      <c r="I29" s="10"/>
      <c r="J29" s="10"/>
      <c r="K29" s="10"/>
      <c r="L29" s="23"/>
      <c r="M29">
        <v>720</v>
      </c>
      <c r="N29" t="s">
        <v>39</v>
      </c>
      <c r="O29" s="3">
        <f>B720</f>
        <v>0</v>
      </c>
      <c r="P29" s="3" t="str">
        <f t="shared" si="2"/>
        <v/>
      </c>
      <c r="Q29" s="3"/>
    </row>
    <row r="30" spans="1:17" x14ac:dyDescent="0.3">
      <c r="A30" s="10"/>
      <c r="B30" s="18">
        <f>'[1]Distanz Anschluss Mast 1 zu 2'!C45</f>
        <v>0</v>
      </c>
      <c r="C30" s="19" t="str">
        <f>'[1]Distanz Anschluss Mast 1 zu 2'!D45</f>
        <v>m</v>
      </c>
      <c r="D30" s="20">
        <f>'[1]Distanz Anschluss Mast 1 zu 2'!E45</f>
        <v>122020500000</v>
      </c>
      <c r="E30" s="10" t="s">
        <v>40</v>
      </c>
      <c r="F30" s="21">
        <f>_xlfn.XLOOKUP(D30,[1]Preisliste!$A$11:$A$156,[1]Preisliste!$E$11:$E$156)</f>
        <v>26.85</v>
      </c>
      <c r="G30" s="22">
        <f t="shared" si="1"/>
        <v>0</v>
      </c>
      <c r="H30" s="10" t="str">
        <f>_xlfn.XLOOKUP(D30,[1]Preisliste!$A$11:$A$156,[1]Preisliste!$C$11:$C$156)</f>
        <v>Erschwernis für Abbrucharbeiten an Gebäuden und Einfriedungen</v>
      </c>
      <c r="I30" s="10"/>
      <c r="J30" s="10"/>
      <c r="K30" s="10"/>
      <c r="L30" s="23"/>
      <c r="M30">
        <v>800</v>
      </c>
      <c r="N30" t="s">
        <v>41</v>
      </c>
      <c r="O30" s="3">
        <f>B800</f>
        <v>0</v>
      </c>
      <c r="P30" s="3" t="str">
        <f t="shared" si="2"/>
        <v/>
      </c>
      <c r="Q30" s="3"/>
    </row>
    <row r="31" spans="1:17" x14ac:dyDescent="0.3">
      <c r="A31" s="10"/>
      <c r="B31" s="18" t="str">
        <f>'[1]Distanz Anschluss Mast 1 zu 2'!C46</f>
        <v/>
      </c>
      <c r="C31" s="19" t="str">
        <f>'[1]Distanz Anschluss Mast 1 zu 2'!D46</f>
        <v>m²</v>
      </c>
      <c r="D31" s="20">
        <f>'[1]Distanz Anschluss Mast 1 zu 2'!E46</f>
        <v>122022300000</v>
      </c>
      <c r="E31" s="10" t="s">
        <v>42</v>
      </c>
      <c r="F31" s="21">
        <f>_xlfn.XLOOKUP(D31,[1]Preisliste!$A$11:$A$156,[1]Preisliste!$E$11:$E$156)</f>
        <v>55.37</v>
      </c>
      <c r="G31" s="22">
        <f t="shared" si="1"/>
        <v>0</v>
      </c>
      <c r="H31" s="10" t="str">
        <f>_xlfn.XLOOKUP(D31,[1]Preisliste!$A$11:$A$156,[1]Preisliste!$C$11:$C$156)</f>
        <v>Asphalttragschicht aus AC 22 TN</v>
      </c>
      <c r="I31" s="10"/>
      <c r="J31" s="10"/>
      <c r="K31" s="10"/>
      <c r="L31" s="23"/>
      <c r="M31">
        <v>880</v>
      </c>
      <c r="N31" t="s">
        <v>43</v>
      </c>
      <c r="O31" s="3">
        <f>B880</f>
        <v>0</v>
      </c>
      <c r="P31" s="3">
        <f t="shared" si="2"/>
        <v>0</v>
      </c>
      <c r="Q31" s="3"/>
    </row>
    <row r="32" spans="1:17" x14ac:dyDescent="0.3">
      <c r="A32" s="10"/>
      <c r="B32" s="18" t="str">
        <f>'[1]Distanz Anschluss Mast 1 zu 2'!C47</f>
        <v/>
      </c>
      <c r="C32" s="19" t="str">
        <f>'[1]Distanz Anschluss Mast 1 zu 2'!D47</f>
        <v>m²</v>
      </c>
      <c r="D32" s="20">
        <f>'[1]Distanz Anschluss Mast 1 zu 2'!E47</f>
        <v>122022500000</v>
      </c>
      <c r="E32" s="10" t="s">
        <v>44</v>
      </c>
      <c r="F32" s="21">
        <f>_xlfn.XLOOKUP(D32,[1]Preisliste!$A$11:$A$156,[1]Preisliste!$E$11:$E$156)</f>
        <v>20.14</v>
      </c>
      <c r="G32" s="22">
        <f t="shared" si="1"/>
        <v>0</v>
      </c>
      <c r="H32" s="10" t="str">
        <f>_xlfn.XLOOKUP(D32,[1]Preisliste!$A$11:$A$156,[1]Preisliste!$C$11:$C$156)</f>
        <v>Bitumenemulsion aufsprühen</v>
      </c>
      <c r="I32" s="10"/>
      <c r="J32" s="10"/>
      <c r="K32" s="10"/>
      <c r="L32" s="23"/>
      <c r="M32">
        <v>960</v>
      </c>
      <c r="N32" t="s">
        <v>45</v>
      </c>
      <c r="O32" s="3">
        <f>B960</f>
        <v>0</v>
      </c>
      <c r="P32" s="3" t="str">
        <f t="shared" si="2"/>
        <v/>
      </c>
      <c r="Q32" s="3"/>
    </row>
    <row r="33" spans="1:17" x14ac:dyDescent="0.3">
      <c r="A33" s="10"/>
      <c r="B33" s="18" t="str">
        <f>'[1]Distanz Anschluss Mast 1 zu 2'!C48</f>
        <v/>
      </c>
      <c r="C33" s="19" t="str">
        <f>'[1]Distanz Anschluss Mast 1 zu 2'!D48</f>
        <v>m</v>
      </c>
      <c r="D33" s="20">
        <f>'[1]Distanz Anschluss Mast 1 zu 2'!E48</f>
        <v>122022700000</v>
      </c>
      <c r="E33" s="10" t="s">
        <v>46</v>
      </c>
      <c r="F33" s="21">
        <f>_xlfn.XLOOKUP(D33,[1]Preisliste!$A$11:$A$156,[1]Preisliste!$E$11:$E$156)</f>
        <v>20.14</v>
      </c>
      <c r="G33" s="22">
        <f t="shared" si="1"/>
        <v>0</v>
      </c>
      <c r="H33" s="10" t="str">
        <f>_xlfn.XLOOKUP(D33,[1]Preisliste!$A$11:$A$156,[1]Preisliste!$C$11:$C$156)</f>
        <v>Fugen in der Dicke der bituminösen Decke</v>
      </c>
      <c r="I33" s="10"/>
      <c r="J33" s="10"/>
      <c r="K33" s="10"/>
      <c r="L33" s="23">
        <f>SUM(G19:G33)</f>
        <v>1067.33322</v>
      </c>
      <c r="M33">
        <v>1040</v>
      </c>
      <c r="N33" t="s">
        <v>47</v>
      </c>
      <c r="O33" s="3">
        <f>B1040</f>
        <v>0</v>
      </c>
      <c r="P33" s="3" t="str">
        <f t="shared" si="2"/>
        <v/>
      </c>
      <c r="Q33" s="3"/>
    </row>
    <row r="34" spans="1:17" x14ac:dyDescent="0.3">
      <c r="A34" s="10"/>
      <c r="B34" s="18" t="str">
        <f>'[1]Distanz Anschluss Mast 1 zu 2'!C49</f>
        <v/>
      </c>
      <c r="C34" s="19" t="str">
        <f>'[1]Distanz Anschluss Mast 1 zu 2'!D49</f>
        <v>m²</v>
      </c>
      <c r="D34" s="20">
        <f>'[1]Distanz Anschluss Mast 1 zu 2'!E49</f>
        <v>122022900000</v>
      </c>
      <c r="E34" s="10" t="s">
        <v>48</v>
      </c>
      <c r="F34" s="21">
        <f>_xlfn.XLOOKUP(D34,[1]Preisliste!$A$11:$A$156,[1]Preisliste!$E$11:$E$156)</f>
        <v>55.36</v>
      </c>
      <c r="G34" s="22">
        <f t="shared" si="1"/>
        <v>0</v>
      </c>
      <c r="H34" s="10" t="str">
        <f>_xlfn.XLOOKUP(D34,[1]Preisliste!$A$11:$A$156,[1]Preisliste!$C$11:$C$156)</f>
        <v>Asphaltdeckschicht aus AC 8 DN</v>
      </c>
      <c r="I34" s="10"/>
      <c r="J34" s="10"/>
      <c r="K34" s="10"/>
      <c r="L34" s="23"/>
      <c r="M34">
        <v>1120</v>
      </c>
      <c r="N34" t="s">
        <v>49</v>
      </c>
      <c r="O34" s="3">
        <f>B1120</f>
        <v>0</v>
      </c>
      <c r="P34" s="3" t="str">
        <f t="shared" si="2"/>
        <v/>
      </c>
      <c r="Q34" s="3"/>
    </row>
  </sheetData>
  <pageMargins left="0.7" right="0.7" top="0.78740157499999996" bottom="0.78740157499999996" header="0.3" footer="0.3"/>
  <drawing r:id="rId1"/>
</worksheet>
</file>

<file path=docMetadata/LabelInfo.xml><?xml version="1.0" encoding="utf-8"?>
<clbl:labelList xmlns:clbl="http://schemas.microsoft.com/office/2020/mipLabelMetadata">
  <clbl:label id="{187d8bc4-c3be-4e6b-b13b-730ed2bbb8bc}" enabled="0" method="" siteId="{187d8bc4-c3be-4e6b-b13b-730ed2bbb8b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Tabelle3</vt:lpstr>
    </vt:vector>
  </TitlesOfParts>
  <Company>SPIE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Baranski, Udo</dc:creator>
  <cp:lastModifiedBy>Baranski, Udo</cp:lastModifiedBy>
  <dcterms:created xsi:type="dcterms:W3CDTF">2025-05-28T08:59:30Z</dcterms:created>
  <dcterms:modified xsi:type="dcterms:W3CDTF">2025-05-28T09:09:30Z</dcterms:modified>
</cp:coreProperties>
</file>