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1485" yWindow="600" windowWidth="26100" windowHeight="11550" tabRatio="715" activeTab="1"/>
    <workbookView xWindow="14940" yWindow="1530" windowWidth="13425" windowHeight="10080"/>
  </bookViews>
  <sheets>
    <sheet name="Daten" sheetId="8" r:id="rId1"/>
    <sheet name="Auswertung" sheetId="10" r:id="rId2"/>
  </sheets>
  <definedNames>
    <definedName name="_AW">IF(COUNTA(!$A1048576:$A1)=0,"",IFERROR(IF(!$A1&lt;&gt;"",1/(1/_xlfn.AGGREGATE(14,6,Daten!$A$3:$BZ$500/(Daten!$A$2:$BQ$2=!$A1),!A$2)),INDEX(Daten!$A:$A,_xlfn.AGGREGATE(15,6,ROW(!XFD$3:XFD495)/(Daten!$A$3:$BQ$500=!A1048576)/(!$A1048576=Daten!$A$2:$BQ$2),COUNTIF(!$B1048576:A1048576,!A1048576))/(!A1048576&lt;&gt;""))),""))</definedName>
    <definedName name="_xlnm._FilterDatabase" localSheetId="0" hidden="1">Daten!$A$2:$T$2</definedName>
    <definedName name="anscount" hidden="1">1</definedName>
    <definedName name="limcount" hidden="1">1</definedName>
    <definedName name="sencount" hidden="1">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0" l="1"/>
  <c r="C11" i="10"/>
  <c r="D11" i="10"/>
  <c r="E11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Z11" i="10"/>
  <c r="B12" i="10"/>
  <c r="C12" i="10"/>
  <c r="D12" i="10"/>
  <c r="E12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B13" i="10"/>
  <c r="C13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W13" i="10"/>
  <c r="X13" i="10"/>
  <c r="Y13" i="10"/>
  <c r="Z13" i="10"/>
  <c r="B14" i="10"/>
  <c r="C14" i="10"/>
  <c r="D14" i="10"/>
  <c r="E14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T14" i="10"/>
  <c r="U14" i="10"/>
  <c r="V14" i="10"/>
  <c r="W14" i="10"/>
  <c r="X14" i="10"/>
  <c r="Y14" i="10"/>
  <c r="Z14" i="10"/>
  <c r="B5" i="10"/>
  <c r="C5" i="10"/>
  <c r="D5" i="10"/>
  <c r="E5" i="10"/>
  <c r="F5" i="10"/>
  <c r="G5" i="10"/>
  <c r="H5" i="10"/>
  <c r="I5" i="10"/>
  <c r="I6" i="10" s="1"/>
  <c r="J5" i="10"/>
  <c r="K5" i="10"/>
  <c r="L5" i="10"/>
  <c r="M5" i="10"/>
  <c r="N5" i="10"/>
  <c r="O5" i="10"/>
  <c r="P5" i="10"/>
  <c r="Q5" i="10"/>
  <c r="R5" i="10"/>
  <c r="S5" i="10"/>
  <c r="T5" i="10"/>
  <c r="T6" i="10" s="1"/>
  <c r="U5" i="10"/>
  <c r="U6" i="10" s="1"/>
  <c r="V5" i="10"/>
  <c r="W5" i="10"/>
  <c r="X5" i="10"/>
  <c r="Y5" i="10"/>
  <c r="Z5" i="10"/>
  <c r="B6" i="10"/>
  <c r="B7" i="10" s="1"/>
  <c r="C6" i="10"/>
  <c r="C7" i="10" s="1"/>
  <c r="D6" i="10"/>
  <c r="D7" i="10" s="1"/>
  <c r="D8" i="10" s="1"/>
  <c r="E6" i="10"/>
  <c r="E7" i="10" s="1"/>
  <c r="E8" i="10" s="1"/>
  <c r="F6" i="10"/>
  <c r="F7" i="10" s="1"/>
  <c r="F8" i="10" s="1"/>
  <c r="G6" i="10"/>
  <c r="G7" i="10" s="1"/>
  <c r="G8" i="10" s="1"/>
  <c r="G9" i="10" s="1"/>
  <c r="H6" i="10"/>
  <c r="H7" i="10" s="1"/>
  <c r="H8" i="10" s="1"/>
  <c r="B8" i="10"/>
  <c r="B9" i="10" s="1"/>
  <c r="B10" i="10" s="1"/>
  <c r="C8" i="10"/>
  <c r="C9" i="10" s="1"/>
  <c r="C3" i="10"/>
  <c r="D3" i="10"/>
  <c r="E3" i="10"/>
  <c r="F3" i="10"/>
  <c r="G3" i="10"/>
  <c r="H3" i="10"/>
  <c r="I3" i="10"/>
  <c r="J3" i="10"/>
  <c r="K3" i="10"/>
  <c r="B3" i="10"/>
  <c r="B4" i="10" s="1"/>
  <c r="H9" i="10" l="1"/>
  <c r="H10" i="10" s="1"/>
  <c r="F9" i="10"/>
  <c r="F10" i="10" s="1"/>
  <c r="E9" i="10"/>
  <c r="E10" i="10" s="1"/>
  <c r="D9" i="10"/>
  <c r="D10" i="10" s="1"/>
  <c r="AB13" i="10"/>
  <c r="AC14" i="10" a="1"/>
  <c r="AC14" i="10" s="1"/>
  <c r="AC13" i="10" a="1"/>
  <c r="AC13" i="10" s="1"/>
  <c r="AB5" i="10"/>
  <c r="AA14" i="10"/>
  <c r="AA13" i="10"/>
  <c r="AA12" i="10"/>
  <c r="AB14" i="10"/>
  <c r="AA11" i="10"/>
  <c r="AA5" i="10"/>
  <c r="AC12" i="10" a="1"/>
  <c r="AC12" i="10" s="1"/>
  <c r="AB12" i="10"/>
  <c r="AC11" i="10" a="1"/>
  <c r="AC11" i="10" s="1"/>
  <c r="AB11" i="10"/>
  <c r="AC5" i="10" a="1"/>
  <c r="AC5" i="10" s="1"/>
  <c r="K4" i="10"/>
  <c r="V6" i="10"/>
  <c r="S6" i="10"/>
  <c r="R6" i="10"/>
  <c r="Q6" i="10"/>
  <c r="P6" i="10"/>
  <c r="P7" i="10" s="1"/>
  <c r="O6" i="10"/>
  <c r="O7" i="10" s="1"/>
  <c r="Z6" i="10"/>
  <c r="N6" i="10"/>
  <c r="N7" i="10" s="1"/>
  <c r="Y6" i="10"/>
  <c r="M6" i="10"/>
  <c r="X6" i="10"/>
  <c r="L6" i="10"/>
  <c r="L7" i="10" s="1"/>
  <c r="W6" i="10"/>
  <c r="K6" i="10"/>
  <c r="G4" i="10"/>
  <c r="J6" i="10"/>
  <c r="F4" i="10"/>
  <c r="S7" i="10"/>
  <c r="R7" i="10"/>
  <c r="R8" i="10" s="1"/>
  <c r="Q7" i="10"/>
  <c r="I7" i="10"/>
  <c r="I8" i="10" s="1"/>
  <c r="I9" i="10" s="1"/>
  <c r="I10" i="10" s="1"/>
  <c r="D4" i="10"/>
  <c r="C10" i="10"/>
  <c r="C4" i="10"/>
  <c r="J4" i="10"/>
  <c r="I4" i="10"/>
  <c r="H4" i="10"/>
  <c r="E4" i="10"/>
  <c r="L3" i="10"/>
  <c r="L4" i="10" s="1"/>
  <c r="M3" i="10"/>
  <c r="M4" i="10" s="1"/>
  <c r="N3" i="10"/>
  <c r="O3" i="10"/>
  <c r="P3" i="10"/>
  <c r="Q3" i="10"/>
  <c r="R3" i="10"/>
  <c r="S3" i="10"/>
  <c r="T3" i="10"/>
  <c r="U3" i="10"/>
  <c r="V3" i="10"/>
  <c r="W3" i="10"/>
  <c r="X3" i="10"/>
  <c r="Y3" i="10"/>
  <c r="Y4" i="10" s="1"/>
  <c r="Z3" i="10"/>
  <c r="Z4" i="10" s="1"/>
  <c r="Z7" i="10" l="1"/>
  <c r="U7" i="10"/>
  <c r="G10" i="10"/>
  <c r="W7" i="10"/>
  <c r="W8" i="10" s="1"/>
  <c r="K7" i="10"/>
  <c r="K8" i="10" s="1"/>
  <c r="Y7" i="10"/>
  <c r="Y8" i="10" s="1"/>
  <c r="J7" i="10"/>
  <c r="J8" i="10" s="1"/>
  <c r="J9" i="10" s="1"/>
  <c r="J10" i="10" s="1"/>
  <c r="V7" i="10"/>
  <c r="X7" i="10"/>
  <c r="M7" i="10"/>
  <c r="T7" i="10"/>
  <c r="AB6" i="10"/>
  <c r="AC6" i="10" a="1"/>
  <c r="AC6" i="10" s="1"/>
  <c r="AA6" i="10"/>
  <c r="L8" i="10"/>
  <c r="X8" i="10"/>
  <c r="O8" i="10"/>
  <c r="P8" i="10"/>
  <c r="P9" i="10" s="1"/>
  <c r="Q8" i="10"/>
  <c r="S8" i="10"/>
  <c r="M8" i="10"/>
  <c r="V8" i="10"/>
  <c r="U8" i="10"/>
  <c r="Z8" i="10"/>
  <c r="N8" i="10"/>
  <c r="T8" i="10"/>
  <c r="R4" i="10"/>
  <c r="AB3" i="10"/>
  <c r="X4" i="10"/>
  <c r="W4" i="10"/>
  <c r="V4" i="10"/>
  <c r="U4" i="10"/>
  <c r="T4" i="10"/>
  <c r="S4" i="10"/>
  <c r="Q4" i="10"/>
  <c r="P4" i="10"/>
  <c r="O4" i="10"/>
  <c r="N4" i="10"/>
  <c r="AC3" i="10" a="1"/>
  <c r="AC3" i="10" s="1"/>
  <c r="AA3" i="10"/>
  <c r="S9" i="10" l="1"/>
  <c r="O9" i="10"/>
  <c r="O10" i="10" s="1"/>
  <c r="L9" i="10"/>
  <c r="AC7" i="10" a="1"/>
  <c r="AC7" i="10" s="1"/>
  <c r="K9" i="10"/>
  <c r="K10" i="10" s="1"/>
  <c r="X9" i="10"/>
  <c r="X10" i="10" s="1"/>
  <c r="AB7" i="10"/>
  <c r="AA7" i="10"/>
  <c r="U9" i="10"/>
  <c r="U10" i="10" s="1"/>
  <c r="V9" i="10"/>
  <c r="V10" i="10" s="1"/>
  <c r="M9" i="10"/>
  <c r="M10" i="10" s="1"/>
  <c r="Q9" i="10"/>
  <c r="Y9" i="10"/>
  <c r="Y10" i="10" s="1"/>
  <c r="W9" i="10"/>
  <c r="W10" i="10" s="1"/>
  <c r="R9" i="10"/>
  <c r="T9" i="10"/>
  <c r="T10" i="10" s="1"/>
  <c r="N9" i="10"/>
  <c r="S10" i="10" s="1"/>
  <c r="Z9" i="10"/>
  <c r="Z10" i="10" s="1"/>
  <c r="AA8" i="10"/>
  <c r="AC4" i="10" a="1"/>
  <c r="AC4" i="10" s="1"/>
  <c r="AB4" i="10"/>
  <c r="AC8" i="10" a="1"/>
  <c r="AC8" i="10" s="1"/>
  <c r="AB8" i="10"/>
  <c r="AA4" i="10"/>
  <c r="Q10" i="10" l="1"/>
  <c r="L10" i="10"/>
  <c r="R10" i="10"/>
  <c r="N10" i="10"/>
  <c r="P10" i="10"/>
  <c r="AC9" i="10" a="1"/>
  <c r="AC9" i="10" s="1"/>
  <c r="AA9" i="10"/>
  <c r="AB9" i="10"/>
  <c r="AB10" i="10" l="1"/>
  <c r="AC10" i="10" a="1"/>
  <c r="AC10" i="10" s="1"/>
  <c r="AA10" i="10"/>
</calcChain>
</file>

<file path=xl/comments1.xml><?xml version="1.0" encoding="utf-8"?>
<comments xmlns="http://schemas.openxmlformats.org/spreadsheetml/2006/main">
  <authors>
    <author>Elmar Vogt</author>
  </authors>
  <commentList>
    <comment ref="T7" authorId="0">
      <text>
        <r>
          <rPr>
            <b/>
            <sz val="9"/>
            <color indexed="81"/>
            <rFont val="Segoe UI"/>
            <family val="2"/>
          </rPr>
          <t>Candace Parker: Tatsächlich 1.634 Assists!!
Für Analyse- &amp; Vergleichszwecke wird der Wert jedoch auf den von Alyssa Thomas angepasst; folglich 1.463!
Demnach gibt es in beiden Kategorien Doppelungen mit "Alyssa Thomas"!!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<sst xmlns="http://schemas.openxmlformats.org/spreadsheetml/2006/main" count="35" uniqueCount="32">
  <si>
    <t>Name</t>
  </si>
  <si>
    <t>STL</t>
  </si>
  <si>
    <t>AST</t>
  </si>
  <si>
    <t>Summe</t>
  </si>
  <si>
    <t>AM</t>
  </si>
  <si>
    <t>Anzahl</t>
  </si>
  <si>
    <t>Tamika Catchings</t>
  </si>
  <si>
    <t>Ticha Penicheiro</t>
  </si>
  <si>
    <t>Sue Bird</t>
  </si>
  <si>
    <t>Alana Beard</t>
  </si>
  <si>
    <t>Sheryl Swoopes</t>
  </si>
  <si>
    <t>Jia Perkins</t>
  </si>
  <si>
    <t>Sancho Lyttle</t>
  </si>
  <si>
    <t>Angel McCoughtry</t>
  </si>
  <si>
    <t>Katie Douglas</t>
  </si>
  <si>
    <t>DeLisha Milton-Jones</t>
  </si>
  <si>
    <t>Nneka Ogwumike</t>
  </si>
  <si>
    <t>DeWanna Bonner</t>
  </si>
  <si>
    <t>Taj McWilliams-Franklin</t>
  </si>
  <si>
    <t>Tully Bevilaqua</t>
  </si>
  <si>
    <t>Courtney Vandersloot</t>
  </si>
  <si>
    <t>Yolanda Griffith</t>
  </si>
  <si>
    <t>Candace Parker</t>
  </si>
  <si>
    <t>Diana Taurasi</t>
  </si>
  <si>
    <t>Lindsay Whalen</t>
  </si>
  <si>
    <t>Alyssa Thomas</t>
  </si>
  <si>
    <t>Shannon Johnson</t>
  </si>
  <si>
    <t>Lisa Leslie</t>
  </si>
  <si>
    <t>Sylvia Fowles</t>
  </si>
  <si>
    <t>Nykesha Sales</t>
  </si>
  <si>
    <t>Becky Hammon</t>
  </si>
  <si>
    <t>NIX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</si>
</sst>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;;"/>
    <numFmt numFmtId="165" formatCode="0;;"/>
  </numFmts>
  <fonts count="9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indexed="81"/>
      <name val="Segoe UI"/>
      <family val="2"/>
    </font>
    <font>
      <u/>
      <sz val="11"/>
      <color theme="1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color indexed="8"/>
      <name val="Aptos Narrow"/>
      <family val="2"/>
      <scheme val="minor"/>
    </font>
    <font>
      <sz val="10"/>
      <color rgb="FF000000"/>
      <name val="Times New Roman"/>
      <family val="1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</borders>
  <cellStyleXfs count="9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5" fillId="0" borderId="0"/>
    <xf numFmtId="0" fontId="4" fillId="0" borderId="0"/>
    <xf numFmtId="0" fontId="6" fillId="0" borderId="0"/>
    <xf numFmtId="0" fontId="7" fillId="0" borderId="0"/>
    <xf numFmtId="0" fontId="5" fillId="0" borderId="0"/>
    <xf numFmtId="0" fontId="5" fillId="0" borderId="0"/>
  </cellStyleXfs>
  <cellXfs count="5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3" fontId="1" fillId="0" borderId="1" xfId="2" applyNumberFormat="1" applyFont="1" applyBorder="1" applyAlignment="1">
      <alignment horizontal="center" vertical="center" wrapText="1"/>
    </xf>
    <xf numFmtId="3" fontId="1" fillId="0" borderId="7" xfId="2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1" fillId="0" borderId="0" xfId="0" applyNumberFormat="1" applyFont="1" applyAlignment="1">
      <alignment horizontal="center" vertical="center" wrapText="1"/>
    </xf>
    <xf numFmtId="3" fontId="1" fillId="3" borderId="1" xfId="2" applyNumberFormat="1" applyFont="1" applyFill="1" applyBorder="1" applyAlignment="1">
      <alignment horizontal="center" vertical="center" wrapText="1"/>
    </xf>
    <xf numFmtId="3" fontId="1" fillId="3" borderId="7" xfId="2" applyNumberFormat="1" applyFont="1" applyFill="1" applyBorder="1" applyAlignment="1">
      <alignment horizontal="center" vertical="center" wrapText="1"/>
    </xf>
    <xf numFmtId="3" fontId="1" fillId="0" borderId="9" xfId="2" applyNumberFormat="1" applyFont="1" applyBorder="1" applyAlignment="1">
      <alignment horizontal="center" vertical="center" wrapText="1"/>
    </xf>
    <xf numFmtId="3" fontId="1" fillId="0" borderId="10" xfId="2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5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3" fontId="1" fillId="0" borderId="13" xfId="2" applyNumberFormat="1" applyFont="1" applyBorder="1" applyAlignment="1">
      <alignment horizontal="center" vertical="center" wrapText="1"/>
    </xf>
    <xf numFmtId="3" fontId="1" fillId="0" borderId="15" xfId="2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0" borderId="6" xfId="0" applyFont="1" applyBorder="1" applyAlignment="1">
      <alignment horizontal="left" vertical="center" wrapText="1"/>
    </xf>
    <xf numFmtId="0" fontId="1" fillId="3" borderId="6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3" borderId="6" xfId="0" applyFont="1" applyFill="1" applyBorder="1" applyAlignment="1">
      <alignment horizontal="left" vertical="center"/>
    </xf>
    <xf numFmtId="0" fontId="1" fillId="0" borderId="17" xfId="0" applyFont="1" applyBorder="1" applyAlignment="1">
      <alignment horizontal="left" vertical="center"/>
    </xf>
    <xf numFmtId="0" fontId="1" fillId="0" borderId="17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left" vertical="center"/>
    </xf>
    <xf numFmtId="3" fontId="1" fillId="0" borderId="12" xfId="2" applyNumberFormat="1" applyFont="1" applyBorder="1" applyAlignment="1">
      <alignment horizontal="center" vertical="center" wrapText="1"/>
    </xf>
    <xf numFmtId="3" fontId="1" fillId="0" borderId="20" xfId="2" applyNumberFormat="1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3" fontId="8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right" vertical="center" indent="1"/>
    </xf>
    <xf numFmtId="0" fontId="1" fillId="0" borderId="1" xfId="0" applyFont="1" applyBorder="1" applyAlignment="1">
      <alignment horizontal="right" vertical="center" indent="1"/>
    </xf>
    <xf numFmtId="165" fontId="1" fillId="0" borderId="1" xfId="0" applyNumberFormat="1" applyFont="1" applyFill="1" applyBorder="1" applyAlignment="1">
      <alignment horizontal="right" vertical="center" wrapText="1" indent="1"/>
    </xf>
    <xf numFmtId="0" fontId="0" fillId="0" borderId="0" xfId="0" applyAlignment="1">
      <alignment horizontal="right" vertical="center" indent="1"/>
    </xf>
    <xf numFmtId="164" fontId="1" fillId="0" borderId="1" xfId="0" applyNumberFormat="1" applyFont="1" applyBorder="1" applyAlignment="1">
      <alignment horizontal="right" vertical="center" wrapText="1" indent="1"/>
    </xf>
    <xf numFmtId="3" fontId="1" fillId="0" borderId="1" xfId="0" applyNumberFormat="1" applyFont="1" applyBorder="1" applyAlignment="1">
      <alignment horizontal="right" vertical="center" wrapText="1" indent="1"/>
    </xf>
  </cellXfs>
  <cellStyles count="9">
    <cellStyle name="Link 2" xfId="1"/>
    <cellStyle name="Normal" xfId="8"/>
    <cellStyle name="Standard" xfId="0" builtinId="0"/>
    <cellStyle name="Standard 2" xfId="2"/>
    <cellStyle name="Standard 2 2" xfId="3"/>
    <cellStyle name="Standard 2 3" xfId="5"/>
    <cellStyle name="Standard 3" xfId="4"/>
    <cellStyle name="Standard 3 2" xfId="6"/>
    <cellStyle name="Standard 5 2" xfId="7"/>
  </cellStyles>
  <dxfs count="6"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CC"/>
      <color rgb="FF0000FF"/>
      <color rgb="FF00FF9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79998168889431442"/>
  </sheetPr>
  <dimension ref="A1:W35"/>
  <sheetViews>
    <sheetView workbookViewId="0">
      <pane xSplit="1" ySplit="2" topLeftCell="B3" activePane="bottomRight" state="frozen"/>
      <selection activeCell="B7" sqref="B7"/>
      <selection pane="topRight" activeCell="B7" sqref="B7"/>
      <selection pane="bottomLeft" activeCell="B7" sqref="B7"/>
      <selection pane="bottomRight" activeCell="N10" sqref="N10"/>
    </sheetView>
    <sheetView tabSelected="1" workbookViewId="1">
      <selection activeCell="N27" sqref="N27"/>
    </sheetView>
  </sheetViews>
  <sheetFormatPr baseColWidth="10" defaultColWidth="18" defaultRowHeight="21" customHeight="1" outlineLevelCol="1"/>
  <cols>
    <col min="1" max="1" width="20.7109375" style="20" customWidth="1"/>
    <col min="2" max="8" width="5.5703125" style="20" hidden="1" customWidth="1" outlineLevel="1"/>
    <col min="9" max="9" width="18.7109375" style="2" customWidth="1" collapsed="1"/>
    <col min="10" max="13" width="5.85546875" style="2" hidden="1" customWidth="1" outlineLevel="1"/>
    <col min="14" max="14" width="11" style="2" customWidth="1" collapsed="1"/>
    <col min="15" max="19" width="5.85546875" style="2" hidden="1" customWidth="1" outlineLevel="1"/>
    <col min="20" max="20" width="18.7109375" style="2" customWidth="1" collapsed="1"/>
    <col min="21" max="23" width="5" style="2" customWidth="1"/>
    <col min="24" max="31" width="18.7109375" style="2" customWidth="1"/>
    <col min="32" max="16384" width="18" style="2"/>
  </cols>
  <sheetData>
    <row r="1" spans="1:23" ht="21" customHeight="1" thickBot="1">
      <c r="A1" s="7"/>
      <c r="B1" s="7"/>
      <c r="C1" s="7"/>
      <c r="D1" s="7"/>
      <c r="E1" s="7"/>
      <c r="F1" s="7"/>
      <c r="G1" s="7"/>
      <c r="H1" s="7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26"/>
      <c r="V1" s="3"/>
      <c r="W1" s="3"/>
    </row>
    <row r="2" spans="1:23" ht="34.9" customHeight="1" thickTop="1">
      <c r="A2" s="9" t="s">
        <v>0</v>
      </c>
      <c r="B2" s="37"/>
      <c r="C2" s="37"/>
      <c r="D2" s="37"/>
      <c r="E2" s="37"/>
      <c r="F2" s="37"/>
      <c r="G2" s="37"/>
      <c r="H2" s="37"/>
      <c r="I2" s="21" t="s">
        <v>1</v>
      </c>
      <c r="J2" s="38"/>
      <c r="K2" s="38"/>
      <c r="L2" s="38"/>
      <c r="M2" s="38"/>
      <c r="N2" s="38" t="s">
        <v>31</v>
      </c>
      <c r="O2" s="38"/>
      <c r="P2" s="38"/>
      <c r="Q2" s="38"/>
      <c r="R2" s="38"/>
      <c r="S2" s="38"/>
      <c r="T2" s="22" t="s">
        <v>2</v>
      </c>
      <c r="U2" s="25"/>
      <c r="V2" s="3"/>
      <c r="W2" s="3"/>
    </row>
    <row r="3" spans="1:23" s="13" customFormat="1" ht="27.75" customHeight="1">
      <c r="A3" s="29" t="s">
        <v>9</v>
      </c>
      <c r="B3" s="32"/>
      <c r="C3" s="32"/>
      <c r="D3" s="32"/>
      <c r="E3" s="32"/>
      <c r="F3" s="32"/>
      <c r="G3" s="32"/>
      <c r="H3" s="32"/>
      <c r="I3" s="10">
        <v>710</v>
      </c>
      <c r="J3" s="35"/>
      <c r="K3" s="35"/>
      <c r="L3" s="35"/>
      <c r="M3" s="35"/>
      <c r="N3" s="35"/>
      <c r="O3" s="35"/>
      <c r="P3" s="35"/>
      <c r="Q3" s="35"/>
      <c r="R3" s="35"/>
      <c r="S3" s="35"/>
      <c r="T3" s="11">
        <v>1061</v>
      </c>
      <c r="U3" s="23"/>
      <c r="V3" s="12"/>
      <c r="W3" s="12"/>
    </row>
    <row r="4" spans="1:23" s="13" customFormat="1" ht="27.75" customHeight="1">
      <c r="A4" s="31" t="s">
        <v>25</v>
      </c>
      <c r="B4" s="32"/>
      <c r="C4" s="32"/>
      <c r="D4" s="32"/>
      <c r="E4" s="32"/>
      <c r="F4" s="32"/>
      <c r="G4" s="32"/>
      <c r="H4" s="32"/>
      <c r="I4" s="14">
        <v>494</v>
      </c>
      <c r="J4" s="35"/>
      <c r="K4" s="35"/>
      <c r="L4" s="35"/>
      <c r="M4" s="35"/>
      <c r="N4" s="35">
        <v>345</v>
      </c>
      <c r="O4" s="35"/>
      <c r="P4" s="35"/>
      <c r="Q4" s="35"/>
      <c r="R4" s="35"/>
      <c r="S4" s="35"/>
      <c r="T4" s="15">
        <v>1463</v>
      </c>
      <c r="U4" s="23"/>
      <c r="V4" s="12"/>
      <c r="W4" s="12"/>
    </row>
    <row r="5" spans="1:23" s="13" customFormat="1" ht="27.75" customHeight="1">
      <c r="A5" s="29" t="s">
        <v>13</v>
      </c>
      <c r="B5" s="32"/>
      <c r="C5" s="32"/>
      <c r="D5" s="32"/>
      <c r="E5" s="32"/>
      <c r="F5" s="32"/>
      <c r="G5" s="32"/>
      <c r="H5" s="32"/>
      <c r="I5" s="10">
        <v>627</v>
      </c>
      <c r="J5" s="35"/>
      <c r="K5" s="35"/>
      <c r="L5" s="35"/>
      <c r="M5" s="35"/>
      <c r="N5" s="35">
        <v>0</v>
      </c>
      <c r="O5" s="35"/>
      <c r="P5" s="35"/>
      <c r="Q5" s="35"/>
      <c r="R5" s="35"/>
      <c r="S5" s="35"/>
      <c r="T5" s="11">
        <v>915</v>
      </c>
      <c r="U5" s="23"/>
      <c r="V5" s="12"/>
      <c r="W5" s="12"/>
    </row>
    <row r="6" spans="1:23" s="1" customFormat="1" ht="27.75" customHeight="1">
      <c r="A6" s="27" t="s">
        <v>30</v>
      </c>
      <c r="B6" s="33"/>
      <c r="C6" s="33"/>
      <c r="D6" s="33"/>
      <c r="E6" s="33"/>
      <c r="F6" s="33"/>
      <c r="G6" s="33"/>
      <c r="H6" s="33"/>
      <c r="I6" s="10">
        <v>488</v>
      </c>
      <c r="J6" s="35"/>
      <c r="K6" s="35"/>
      <c r="L6" s="35"/>
      <c r="M6" s="35"/>
      <c r="N6" s="35"/>
      <c r="O6" s="35"/>
      <c r="P6" s="35"/>
      <c r="Q6" s="35"/>
      <c r="R6" s="35"/>
      <c r="S6" s="35"/>
      <c r="T6" s="11">
        <v>1708</v>
      </c>
      <c r="U6" s="23"/>
      <c r="V6" s="4"/>
      <c r="W6" s="4"/>
    </row>
    <row r="7" spans="1:23" s="1" customFormat="1" ht="27.75" customHeight="1">
      <c r="A7" s="31" t="s">
        <v>22</v>
      </c>
      <c r="B7" s="32"/>
      <c r="C7" s="32"/>
      <c r="D7" s="32"/>
      <c r="E7" s="32"/>
      <c r="F7" s="32"/>
      <c r="G7" s="32"/>
      <c r="H7" s="32"/>
      <c r="I7" s="10">
        <v>521</v>
      </c>
      <c r="J7" s="35"/>
      <c r="K7" s="35"/>
      <c r="L7" s="35"/>
      <c r="M7" s="35"/>
      <c r="N7" s="35">
        <v>223</v>
      </c>
      <c r="O7" s="35"/>
      <c r="P7" s="35"/>
      <c r="Q7" s="35"/>
      <c r="R7" s="35"/>
      <c r="S7" s="35"/>
      <c r="T7" s="15">
        <v>1463</v>
      </c>
      <c r="U7" s="23"/>
      <c r="V7" s="4"/>
      <c r="W7" s="4"/>
    </row>
    <row r="8" spans="1:23" s="1" customFormat="1" ht="27.75" customHeight="1">
      <c r="A8" s="29" t="s">
        <v>20</v>
      </c>
      <c r="B8" s="32"/>
      <c r="C8" s="32"/>
      <c r="D8" s="32"/>
      <c r="E8" s="32"/>
      <c r="F8" s="32"/>
      <c r="G8" s="32"/>
      <c r="H8" s="32"/>
      <c r="I8" s="10">
        <v>533</v>
      </c>
      <c r="J8" s="35"/>
      <c r="K8" s="35"/>
      <c r="L8" s="35"/>
      <c r="M8" s="35"/>
      <c r="N8" s="35"/>
      <c r="O8" s="35"/>
      <c r="P8" s="35"/>
      <c r="Q8" s="35"/>
      <c r="R8" s="35"/>
      <c r="S8" s="35"/>
      <c r="T8" s="11">
        <v>2850</v>
      </c>
      <c r="U8" s="23"/>
      <c r="V8" s="4"/>
      <c r="W8" s="4"/>
    </row>
    <row r="9" spans="1:23" s="1" customFormat="1" ht="27.75" customHeight="1">
      <c r="A9" s="29" t="s">
        <v>15</v>
      </c>
      <c r="B9" s="32"/>
      <c r="C9" s="32"/>
      <c r="D9" s="32"/>
      <c r="E9" s="32"/>
      <c r="F9" s="32"/>
      <c r="G9" s="32"/>
      <c r="H9" s="32"/>
      <c r="I9" s="10">
        <v>619</v>
      </c>
      <c r="J9" s="35"/>
      <c r="K9" s="35"/>
      <c r="L9" s="35"/>
      <c r="M9" s="35"/>
      <c r="N9" s="35">
        <v>0</v>
      </c>
      <c r="O9" s="35"/>
      <c r="P9" s="35"/>
      <c r="Q9" s="35"/>
      <c r="R9" s="35"/>
      <c r="S9" s="35"/>
      <c r="T9" s="11">
        <v>921</v>
      </c>
      <c r="U9" s="23"/>
      <c r="V9" s="4"/>
      <c r="W9" s="4"/>
    </row>
    <row r="10" spans="1:23" s="1" customFormat="1" ht="27.75" customHeight="1">
      <c r="A10" s="29" t="s">
        <v>17</v>
      </c>
      <c r="B10" s="32"/>
      <c r="C10" s="32"/>
      <c r="D10" s="32"/>
      <c r="E10" s="32"/>
      <c r="F10" s="32"/>
      <c r="G10" s="32"/>
      <c r="H10" s="32"/>
      <c r="I10" s="10">
        <v>603</v>
      </c>
      <c r="J10" s="35"/>
      <c r="K10" s="35"/>
      <c r="L10" s="35"/>
      <c r="M10" s="35"/>
      <c r="N10" s="35">
        <v>678</v>
      </c>
      <c r="O10" s="35"/>
      <c r="P10" s="35"/>
      <c r="Q10" s="35"/>
      <c r="R10" s="35"/>
      <c r="S10" s="35"/>
      <c r="T10" s="11">
        <v>1138</v>
      </c>
      <c r="U10" s="23"/>
      <c r="V10" s="4"/>
      <c r="W10" s="4"/>
    </row>
    <row r="11" spans="1:23" s="1" customFormat="1" ht="27.75" customHeight="1">
      <c r="A11" s="29" t="s">
        <v>23</v>
      </c>
      <c r="B11" s="32"/>
      <c r="C11" s="32"/>
      <c r="D11" s="32"/>
      <c r="E11" s="32"/>
      <c r="F11" s="32"/>
      <c r="G11" s="32"/>
      <c r="H11" s="32"/>
      <c r="I11" s="10">
        <v>518</v>
      </c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11">
        <v>2394</v>
      </c>
      <c r="U11" s="23"/>
      <c r="V11" s="4"/>
      <c r="W11" s="4"/>
    </row>
    <row r="12" spans="1:23" s="1" customFormat="1" ht="27.75" customHeight="1">
      <c r="A12" s="29" t="s">
        <v>11</v>
      </c>
      <c r="B12" s="32"/>
      <c r="C12" s="32"/>
      <c r="D12" s="32"/>
      <c r="E12" s="32"/>
      <c r="F12" s="32"/>
      <c r="G12" s="32"/>
      <c r="H12" s="32"/>
      <c r="I12" s="10">
        <v>635</v>
      </c>
      <c r="J12" s="35"/>
      <c r="K12" s="35"/>
      <c r="L12" s="35"/>
      <c r="M12" s="35"/>
      <c r="N12" s="35">
        <v>1234</v>
      </c>
      <c r="O12" s="35"/>
      <c r="P12" s="35"/>
      <c r="Q12" s="35"/>
      <c r="R12" s="35"/>
      <c r="S12" s="35"/>
      <c r="T12" s="11">
        <v>839</v>
      </c>
      <c r="U12" s="23"/>
      <c r="V12" s="4"/>
      <c r="W12" s="4"/>
    </row>
    <row r="13" spans="1:23" s="1" customFormat="1" ht="27.75" customHeight="1">
      <c r="A13" s="29" t="s">
        <v>14</v>
      </c>
      <c r="B13" s="32"/>
      <c r="C13" s="32"/>
      <c r="D13" s="32"/>
      <c r="E13" s="32"/>
      <c r="F13" s="32"/>
      <c r="G13" s="32"/>
      <c r="H13" s="32"/>
      <c r="I13" s="10">
        <v>623</v>
      </c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11">
        <v>1075</v>
      </c>
      <c r="U13" s="23"/>
      <c r="V13" s="4"/>
      <c r="W13" s="4"/>
    </row>
    <row r="14" spans="1:23" s="1" customFormat="1" ht="27.75" customHeight="1">
      <c r="A14" s="29" t="s">
        <v>24</v>
      </c>
      <c r="B14" s="32"/>
      <c r="C14" s="32"/>
      <c r="D14" s="32"/>
      <c r="E14" s="32"/>
      <c r="F14" s="32"/>
      <c r="G14" s="32"/>
      <c r="H14" s="32"/>
      <c r="I14" s="10">
        <v>500</v>
      </c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11">
        <v>2348</v>
      </c>
      <c r="U14" s="23"/>
      <c r="V14" s="4"/>
      <c r="W14" s="4"/>
    </row>
    <row r="15" spans="1:23" s="1" customFormat="1" ht="27.75" customHeight="1">
      <c r="A15" s="27" t="s">
        <v>27</v>
      </c>
      <c r="B15" s="33"/>
      <c r="C15" s="33"/>
      <c r="D15" s="33"/>
      <c r="E15" s="33"/>
      <c r="F15" s="33"/>
      <c r="G15" s="33"/>
      <c r="H15" s="33"/>
      <c r="I15" s="10">
        <v>492</v>
      </c>
      <c r="J15" s="35"/>
      <c r="K15" s="35"/>
      <c r="L15" s="35"/>
      <c r="M15" s="35"/>
      <c r="N15" s="35">
        <v>678</v>
      </c>
      <c r="O15" s="35"/>
      <c r="P15" s="35"/>
      <c r="Q15" s="35"/>
      <c r="R15" s="35"/>
      <c r="S15" s="35"/>
      <c r="T15" s="11">
        <v>874</v>
      </c>
      <c r="U15" s="23"/>
      <c r="V15" s="4"/>
      <c r="W15" s="4"/>
    </row>
    <row r="16" spans="1:23" s="1" customFormat="1" ht="27.75" customHeight="1">
      <c r="A16" s="29" t="s">
        <v>16</v>
      </c>
      <c r="B16" s="32"/>
      <c r="C16" s="32"/>
      <c r="D16" s="32"/>
      <c r="E16" s="32"/>
      <c r="F16" s="32"/>
      <c r="G16" s="32"/>
      <c r="H16" s="32"/>
      <c r="I16" s="10">
        <v>618</v>
      </c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11">
        <v>797</v>
      </c>
      <c r="U16" s="23"/>
      <c r="V16" s="4"/>
      <c r="W16" s="4"/>
    </row>
    <row r="17" spans="1:23" s="1" customFormat="1" ht="27.75" customHeight="1">
      <c r="A17" s="27" t="s">
        <v>29</v>
      </c>
      <c r="B17" s="33"/>
      <c r="C17" s="33"/>
      <c r="D17" s="33"/>
      <c r="E17" s="33"/>
      <c r="F17" s="33"/>
      <c r="G17" s="33"/>
      <c r="H17" s="33"/>
      <c r="I17" s="10">
        <v>490</v>
      </c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11">
        <v>683</v>
      </c>
      <c r="U17" s="23"/>
      <c r="V17" s="4"/>
      <c r="W17" s="4"/>
    </row>
    <row r="18" spans="1:23" s="1" customFormat="1" ht="27.75" customHeight="1">
      <c r="A18" s="29" t="s">
        <v>12</v>
      </c>
      <c r="B18" s="32"/>
      <c r="C18" s="32"/>
      <c r="D18" s="32"/>
      <c r="E18" s="32"/>
      <c r="F18" s="32"/>
      <c r="G18" s="32"/>
      <c r="H18" s="32"/>
      <c r="I18" s="10">
        <v>634</v>
      </c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11">
        <v>594</v>
      </c>
      <c r="U18" s="23"/>
      <c r="V18" s="4"/>
      <c r="W18" s="4"/>
    </row>
    <row r="19" spans="1:23" s="1" customFormat="1" ht="27.75" customHeight="1">
      <c r="A19" s="28" t="s">
        <v>26</v>
      </c>
      <c r="B19" s="33"/>
      <c r="C19" s="33"/>
      <c r="D19" s="33"/>
      <c r="E19" s="33"/>
      <c r="F19" s="33"/>
      <c r="G19" s="33"/>
      <c r="H19" s="33"/>
      <c r="I19" s="14">
        <v>494</v>
      </c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11">
        <v>1424</v>
      </c>
      <c r="U19" s="23"/>
      <c r="V19" s="4"/>
      <c r="W19" s="4"/>
    </row>
    <row r="20" spans="1:23" s="1" customFormat="1" ht="27.75" customHeight="1">
      <c r="A20" s="29" t="s">
        <v>10</v>
      </c>
      <c r="B20" s="32"/>
      <c r="C20" s="32"/>
      <c r="D20" s="32"/>
      <c r="E20" s="32"/>
      <c r="F20" s="32"/>
      <c r="G20" s="32"/>
      <c r="H20" s="32"/>
      <c r="I20" s="10">
        <v>657</v>
      </c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11">
        <v>1037</v>
      </c>
      <c r="U20" s="23"/>
      <c r="V20" s="4"/>
      <c r="W20" s="4"/>
    </row>
    <row r="21" spans="1:23" s="1" customFormat="1" ht="27.75" customHeight="1">
      <c r="A21" s="29" t="s">
        <v>8</v>
      </c>
      <c r="B21" s="32"/>
      <c r="C21" s="32"/>
      <c r="D21" s="32"/>
      <c r="E21" s="32"/>
      <c r="F21" s="32"/>
      <c r="G21" s="32"/>
      <c r="H21" s="32"/>
      <c r="I21" s="10">
        <v>724</v>
      </c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11">
        <v>3234</v>
      </c>
      <c r="U21" s="23"/>
      <c r="V21" s="4"/>
      <c r="W21" s="4"/>
    </row>
    <row r="22" spans="1:23" s="1" customFormat="1" ht="27.75" customHeight="1">
      <c r="A22" s="27" t="s">
        <v>28</v>
      </c>
      <c r="B22" s="33"/>
      <c r="C22" s="33"/>
      <c r="D22" s="33"/>
      <c r="E22" s="33"/>
      <c r="F22" s="33"/>
      <c r="G22" s="33"/>
      <c r="H22" s="33"/>
      <c r="I22" s="10">
        <v>491</v>
      </c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11">
        <v>461</v>
      </c>
      <c r="U22" s="23"/>
      <c r="V22" s="4"/>
      <c r="W22" s="4"/>
    </row>
    <row r="23" spans="1:23" s="1" customFormat="1" ht="27.75" customHeight="1">
      <c r="A23" s="29" t="s">
        <v>18</v>
      </c>
      <c r="B23" s="32"/>
      <c r="C23" s="32"/>
      <c r="D23" s="32"/>
      <c r="E23" s="32"/>
      <c r="F23" s="32"/>
      <c r="G23" s="32"/>
      <c r="H23" s="32"/>
      <c r="I23" s="10">
        <v>580</v>
      </c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11">
        <v>879</v>
      </c>
      <c r="U23" s="23"/>
      <c r="V23" s="4"/>
      <c r="W23" s="4"/>
    </row>
    <row r="24" spans="1:23" s="1" customFormat="1" ht="27.75" customHeight="1">
      <c r="A24" s="29" t="s">
        <v>6</v>
      </c>
      <c r="B24" s="32"/>
      <c r="C24" s="32"/>
      <c r="D24" s="32"/>
      <c r="E24" s="32"/>
      <c r="F24" s="32"/>
      <c r="G24" s="32"/>
      <c r="H24" s="32"/>
      <c r="I24" s="10">
        <v>1074</v>
      </c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11">
        <v>1488</v>
      </c>
      <c r="U24" s="23"/>
      <c r="V24" s="4"/>
      <c r="W24" s="4"/>
    </row>
    <row r="25" spans="1:23" s="1" customFormat="1" ht="27.75" customHeight="1">
      <c r="A25" s="29" t="s">
        <v>7</v>
      </c>
      <c r="B25" s="32"/>
      <c r="C25" s="32"/>
      <c r="D25" s="32"/>
      <c r="E25" s="32"/>
      <c r="F25" s="32"/>
      <c r="G25" s="32"/>
      <c r="H25" s="32"/>
      <c r="I25" s="10">
        <v>764</v>
      </c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11">
        <v>2599</v>
      </c>
      <c r="U25" s="23"/>
      <c r="V25" s="4"/>
      <c r="W25" s="4"/>
    </row>
    <row r="26" spans="1:23" s="1" customFormat="1" ht="27.75" customHeight="1">
      <c r="A26" s="29" t="s">
        <v>19</v>
      </c>
      <c r="B26" s="32"/>
      <c r="C26" s="32"/>
      <c r="D26" s="32"/>
      <c r="E26" s="32"/>
      <c r="F26" s="32"/>
      <c r="G26" s="32"/>
      <c r="H26" s="32"/>
      <c r="I26" s="10">
        <v>573</v>
      </c>
      <c r="J26" s="35"/>
      <c r="K26" s="35"/>
      <c r="L26" s="35"/>
      <c r="M26" s="35"/>
      <c r="N26" s="35">
        <v>77</v>
      </c>
      <c r="O26" s="35"/>
      <c r="P26" s="35"/>
      <c r="Q26" s="35"/>
      <c r="R26" s="35"/>
      <c r="S26" s="35"/>
      <c r="T26" s="11">
        <v>854</v>
      </c>
      <c r="U26" s="23"/>
      <c r="V26" s="4"/>
      <c r="W26" s="4"/>
    </row>
    <row r="27" spans="1:23" s="1" customFormat="1" ht="27.75" customHeight="1" thickBot="1">
      <c r="A27" s="30" t="s">
        <v>21</v>
      </c>
      <c r="B27" s="34"/>
      <c r="C27" s="34"/>
      <c r="D27" s="34"/>
      <c r="E27" s="34"/>
      <c r="F27" s="34"/>
      <c r="G27" s="34"/>
      <c r="H27" s="34"/>
      <c r="I27" s="16">
        <v>529</v>
      </c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17">
        <v>453</v>
      </c>
      <c r="U27" s="24"/>
      <c r="V27" s="4"/>
      <c r="W27" s="4"/>
    </row>
    <row r="28" spans="1:23" ht="21" customHeight="1" thickTop="1">
      <c r="A28" s="18"/>
      <c r="B28" s="18"/>
      <c r="C28" s="18"/>
      <c r="D28" s="18"/>
      <c r="E28" s="18"/>
      <c r="F28" s="18"/>
      <c r="G28" s="18"/>
      <c r="H28" s="18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3"/>
      <c r="V28" s="3"/>
      <c r="W28" s="3"/>
    </row>
    <row r="29" spans="1:23" ht="21" customHeight="1">
      <c r="A29" s="6"/>
      <c r="B29" s="6"/>
      <c r="C29" s="6"/>
      <c r="D29" s="6"/>
      <c r="E29" s="6"/>
      <c r="F29" s="6"/>
      <c r="G29" s="6"/>
      <c r="H29" s="6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26"/>
      <c r="V29" s="3"/>
      <c r="W29" s="3"/>
    </row>
    <row r="30" spans="1:23" ht="21" customHeight="1">
      <c r="A30" s="6"/>
      <c r="B30" s="6"/>
      <c r="C30" s="6"/>
      <c r="D30" s="6"/>
      <c r="E30" s="6"/>
      <c r="F30" s="6"/>
      <c r="G30" s="6"/>
      <c r="H30" s="6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26"/>
      <c r="V30" s="3"/>
      <c r="W30" s="3"/>
    </row>
    <row r="31" spans="1:23" ht="21" customHeight="1">
      <c r="A31" s="6"/>
      <c r="B31" s="6"/>
      <c r="C31" s="6"/>
      <c r="D31" s="6"/>
      <c r="E31" s="6"/>
      <c r="F31" s="6"/>
      <c r="G31" s="6"/>
      <c r="H31" s="6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26"/>
      <c r="V31" s="3"/>
      <c r="W31" s="3"/>
    </row>
    <row r="32" spans="1:23" ht="21" customHeight="1">
      <c r="A32" s="6"/>
      <c r="B32" s="6"/>
      <c r="C32" s="6"/>
      <c r="D32" s="6"/>
      <c r="E32" s="6"/>
      <c r="F32" s="6"/>
      <c r="G32" s="6"/>
      <c r="H32" s="6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26"/>
      <c r="V32" s="3"/>
      <c r="W32" s="3"/>
    </row>
    <row r="33" spans="1:23" ht="21" customHeight="1">
      <c r="A33" s="6"/>
      <c r="B33" s="6"/>
      <c r="C33" s="6"/>
      <c r="D33" s="6"/>
      <c r="E33" s="6"/>
      <c r="F33" s="6"/>
      <c r="G33" s="6"/>
      <c r="H33" s="6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</row>
    <row r="34" spans="1:23" ht="21" customHeight="1">
      <c r="A34" s="6"/>
      <c r="B34" s="6"/>
      <c r="C34" s="6"/>
      <c r="D34" s="6"/>
      <c r="E34" s="6"/>
      <c r="F34" s="6"/>
      <c r="G34" s="6"/>
      <c r="H34" s="6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</row>
    <row r="35" spans="1:23" ht="21" customHeight="1">
      <c r="A35" s="6"/>
      <c r="B35" s="6"/>
      <c r="C35" s="6"/>
      <c r="D35" s="6"/>
      <c r="E35" s="6"/>
      <c r="F35" s="6"/>
      <c r="G35" s="6"/>
      <c r="H35" s="6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</row>
  </sheetData>
  <autoFilter ref="A2:T2">
    <sortState ref="A3:T27">
      <sortCondition ref="A2"/>
    </sortState>
  </autoFilter>
  <conditionalFormatting sqref="I3:S27">
    <cfRule type="top10" dxfId="5" priority="2" rank="5"/>
  </conditionalFormatting>
  <conditionalFormatting sqref="T3:U27">
    <cfRule type="top10" dxfId="4" priority="1" rank="5"/>
  </conditionalFormatting>
  <pageMargins left="0.7" right="0.7" top="0.78740157499999996" bottom="0.78740157499999996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E14"/>
  <sheetViews>
    <sheetView tabSelected="1" workbookViewId="0">
      <pane xSplit="1" ySplit="2" topLeftCell="B3" activePane="bottomRight" state="frozen"/>
      <selection activeCell="B7" sqref="B7"/>
      <selection pane="topRight" activeCell="B7" sqref="B7"/>
      <selection pane="bottomLeft" activeCell="B7" sqref="B7"/>
      <selection pane="bottomRight" activeCell="A9" sqref="A9"/>
    </sheetView>
    <sheetView workbookViewId="1"/>
  </sheetViews>
  <sheetFormatPr baseColWidth="10" defaultColWidth="18" defaultRowHeight="21" customHeight="1" outlineLevelCol="1"/>
  <cols>
    <col min="1" max="1" width="4.7109375" style="41" bestFit="1" customWidth="1"/>
    <col min="2" max="26" width="12.85546875" style="2" customWidth="1"/>
    <col min="27" max="27" width="9.7109375" style="48" bestFit="1" customWidth="1" outlineLevel="1"/>
    <col min="28" max="28" width="7.28515625" style="48" bestFit="1" customWidth="1" outlineLevel="1"/>
    <col min="29" max="29" width="9" style="48" bestFit="1" customWidth="1" outlineLevel="1"/>
    <col min="30" max="16384" width="18" style="2"/>
  </cols>
  <sheetData>
    <row r="1" spans="1:31" ht="21" customHeight="1">
      <c r="A1" s="5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45"/>
      <c r="AB1" s="45"/>
      <c r="AC1" s="45"/>
      <c r="AD1" s="3"/>
      <c r="AE1" s="3"/>
    </row>
    <row r="2" spans="1:31" ht="26.45" customHeight="1">
      <c r="A2" s="44"/>
      <c r="B2" s="5">
        <v>1</v>
      </c>
      <c r="C2" s="5">
        <v>2</v>
      </c>
      <c r="D2" s="5">
        <v>3</v>
      </c>
      <c r="E2" s="5">
        <v>4</v>
      </c>
      <c r="F2" s="5">
        <v>5</v>
      </c>
      <c r="G2" s="5">
        <v>6</v>
      </c>
      <c r="H2" s="5">
        <v>7</v>
      </c>
      <c r="I2" s="5">
        <v>8</v>
      </c>
      <c r="J2" s="5">
        <v>9</v>
      </c>
      <c r="K2" s="5">
        <v>10</v>
      </c>
      <c r="L2" s="5">
        <v>11</v>
      </c>
      <c r="M2" s="5">
        <v>12</v>
      </c>
      <c r="N2" s="5">
        <v>13</v>
      </c>
      <c r="O2" s="5">
        <v>14</v>
      </c>
      <c r="P2" s="5">
        <v>15</v>
      </c>
      <c r="Q2" s="5">
        <v>16</v>
      </c>
      <c r="R2" s="5">
        <v>17</v>
      </c>
      <c r="S2" s="5">
        <v>18</v>
      </c>
      <c r="T2" s="5">
        <v>19</v>
      </c>
      <c r="U2" s="5">
        <v>20</v>
      </c>
      <c r="V2" s="5">
        <v>21</v>
      </c>
      <c r="W2" s="5">
        <v>22</v>
      </c>
      <c r="X2" s="5">
        <v>23</v>
      </c>
      <c r="Y2" s="5">
        <v>24</v>
      </c>
      <c r="Z2" s="5">
        <v>25</v>
      </c>
      <c r="AA2" s="46" t="s">
        <v>3</v>
      </c>
      <c r="AB2" s="46" t="s">
        <v>4</v>
      </c>
      <c r="AC2" s="46" t="s">
        <v>5</v>
      </c>
      <c r="AD2" s="3"/>
      <c r="AE2" s="3"/>
    </row>
    <row r="3" spans="1:31" s="13" customFormat="1" ht="27.75" customHeight="1">
      <c r="A3" s="42" t="s">
        <v>2</v>
      </c>
      <c r="B3" s="39">
        <f>_AW</f>
        <v>3233.9999999999995</v>
      </c>
      <c r="C3" s="39">
        <f>_AW</f>
        <v>2850</v>
      </c>
      <c r="D3" s="39">
        <f>_AW</f>
        <v>2599</v>
      </c>
      <c r="E3" s="39">
        <f>_AW</f>
        <v>2394</v>
      </c>
      <c r="F3" s="39">
        <f>_AW</f>
        <v>2348</v>
      </c>
      <c r="G3" s="39">
        <f>_AW</f>
        <v>1708</v>
      </c>
      <c r="H3" s="39">
        <f>_AW</f>
        <v>1487.9999999999998</v>
      </c>
      <c r="I3" s="39">
        <f>_AW</f>
        <v>1463</v>
      </c>
      <c r="J3" s="39">
        <f>_AW</f>
        <v>1463</v>
      </c>
      <c r="K3" s="39">
        <f>_AW</f>
        <v>1424</v>
      </c>
      <c r="L3" s="39">
        <f>_AW</f>
        <v>1138</v>
      </c>
      <c r="M3" s="39">
        <f>_AW</f>
        <v>1075</v>
      </c>
      <c r="N3" s="39">
        <f>_AW</f>
        <v>1061</v>
      </c>
      <c r="O3" s="39">
        <f>_AW</f>
        <v>1037</v>
      </c>
      <c r="P3" s="39">
        <f>_AW</f>
        <v>921</v>
      </c>
      <c r="Q3" s="39">
        <f>_AW</f>
        <v>915</v>
      </c>
      <c r="R3" s="39">
        <f>_AW</f>
        <v>879</v>
      </c>
      <c r="S3" s="39">
        <f>_AW</f>
        <v>874</v>
      </c>
      <c r="T3" s="39">
        <f>_AW</f>
        <v>854</v>
      </c>
      <c r="U3" s="39">
        <f>_AW</f>
        <v>839</v>
      </c>
      <c r="V3" s="39">
        <f>_AW</f>
        <v>797.00000000000011</v>
      </c>
      <c r="W3" s="39">
        <f>_AW</f>
        <v>683</v>
      </c>
      <c r="X3" s="39">
        <f>_AW</f>
        <v>594</v>
      </c>
      <c r="Y3" s="39">
        <f>_AW</f>
        <v>461</v>
      </c>
      <c r="Z3" s="39">
        <f>_AW</f>
        <v>453</v>
      </c>
      <c r="AA3" s="49">
        <f>SUM($B3:$Z3)</f>
        <v>33552</v>
      </c>
      <c r="AB3" s="50">
        <f>IFERROR(AVERAGE($B3:$Z3),"")</f>
        <v>1342.08</v>
      </c>
      <c r="AC3" s="47" cm="1">
        <f t="array" ref="AC3">SUM(IF($B3:$Z3&lt;&gt;"",1/COUNTIF($B3:$Z3,$B3:$Z3),""))</f>
        <v>24</v>
      </c>
      <c r="AD3" s="12"/>
      <c r="AE3" s="12"/>
    </row>
    <row r="4" spans="1:31" s="13" customFormat="1" ht="34.5" customHeight="1">
      <c r="A4" s="40"/>
      <c r="B4" s="39" t="str">
        <f>_AW</f>
        <v>Sue Bird</v>
      </c>
      <c r="C4" s="39" t="str">
        <f>_AW</f>
        <v>Courtney Vandersloot</v>
      </c>
      <c r="D4" s="39" t="str">
        <f>_AW</f>
        <v>Ticha Penicheiro</v>
      </c>
      <c r="E4" s="39" t="str">
        <f>_AW</f>
        <v>Diana Taurasi</v>
      </c>
      <c r="F4" s="39" t="str">
        <f>_AW</f>
        <v>Lindsay Whalen</v>
      </c>
      <c r="G4" s="39" t="str">
        <f>_AW</f>
        <v>Becky Hammon</v>
      </c>
      <c r="H4" s="39" t="str">
        <f>_AW</f>
        <v>Tamika Catchings</v>
      </c>
      <c r="I4" s="39" t="str">
        <f>_AW</f>
        <v>Alyssa Thomas</v>
      </c>
      <c r="J4" s="39" t="str">
        <f>_AW</f>
        <v>Candace Parker</v>
      </c>
      <c r="K4" s="39" t="str">
        <f>_AW</f>
        <v>Shannon Johnson</v>
      </c>
      <c r="L4" s="39" t="str">
        <f>_AW</f>
        <v>DeWanna Bonner</v>
      </c>
      <c r="M4" s="39" t="str">
        <f>_AW</f>
        <v>Katie Douglas</v>
      </c>
      <c r="N4" s="39" t="str">
        <f>_AW</f>
        <v>Alana Beard</v>
      </c>
      <c r="O4" s="39" t="str">
        <f>_AW</f>
        <v>Sheryl Swoopes</v>
      </c>
      <c r="P4" s="39" t="str">
        <f>_AW</f>
        <v>DeLisha Milton-Jones</v>
      </c>
      <c r="Q4" s="39" t="str">
        <f>_AW</f>
        <v>Angel McCoughtry</v>
      </c>
      <c r="R4" s="39" t="str">
        <f>_AW</f>
        <v>Taj McWilliams-Franklin</v>
      </c>
      <c r="S4" s="39" t="str">
        <f>_AW</f>
        <v>Lisa Leslie</v>
      </c>
      <c r="T4" s="39" t="str">
        <f>_AW</f>
        <v>Tully Bevilaqua</v>
      </c>
      <c r="U4" s="39" t="str">
        <f>_AW</f>
        <v>Jia Perkins</v>
      </c>
      <c r="V4" s="39" t="str">
        <f>_AW</f>
        <v>Nneka Ogwumike</v>
      </c>
      <c r="W4" s="39" t="str">
        <f>_AW</f>
        <v>Nykesha Sales</v>
      </c>
      <c r="X4" s="39" t="str">
        <f>_AW</f>
        <v>Sancho Lyttle</v>
      </c>
      <c r="Y4" s="39" t="str">
        <f>_AW</f>
        <v>Sylvia Fowles</v>
      </c>
      <c r="Z4" s="39" t="str">
        <f>_AW</f>
        <v>Yolanda Griffith</v>
      </c>
      <c r="AA4" s="49">
        <f t="shared" ref="AA4:AA14" si="0">SUM($B4:$Z4)</f>
        <v>0</v>
      </c>
      <c r="AB4" s="50" t="str">
        <f t="shared" ref="AB4:AB14" si="1">IFERROR(AVERAGE($B4:$Z4),"")</f>
        <v/>
      </c>
      <c r="AC4" s="47" cm="1">
        <f t="array" ref="AC4">SUM(IF($B4:$Z4&lt;&gt;"",1/COUNTIF($B4:$Z4,$B4:$Z4),""))</f>
        <v>25</v>
      </c>
      <c r="AD4" s="12"/>
      <c r="AE4" s="12"/>
    </row>
    <row r="5" spans="1:31" s="1" customFormat="1" ht="27.75" customHeight="1">
      <c r="A5" s="43"/>
      <c r="B5" s="39" t="str">
        <f>_AW</f>
        <v/>
      </c>
      <c r="C5" s="39" t="str">
        <f>_AW</f>
        <v/>
      </c>
      <c r="D5" s="39" t="str">
        <f>_AW</f>
        <v/>
      </c>
      <c r="E5" s="39" t="str">
        <f>_AW</f>
        <v/>
      </c>
      <c r="F5" s="39" t="str">
        <f>_AW</f>
        <v/>
      </c>
      <c r="G5" s="39" t="str">
        <f>_AW</f>
        <v/>
      </c>
      <c r="H5" s="39" t="str">
        <f>_AW</f>
        <v/>
      </c>
      <c r="I5" s="39" t="str">
        <f>_AW</f>
        <v/>
      </c>
      <c r="J5" s="39" t="str">
        <f>_AW</f>
        <v/>
      </c>
      <c r="K5" s="39" t="str">
        <f>_AW</f>
        <v/>
      </c>
      <c r="L5" s="39" t="str">
        <f>_AW</f>
        <v/>
      </c>
      <c r="M5" s="39" t="str">
        <f>_AW</f>
        <v/>
      </c>
      <c r="N5" s="39" t="str">
        <f>_AW</f>
        <v/>
      </c>
      <c r="O5" s="39" t="str">
        <f>_AW</f>
        <v/>
      </c>
      <c r="P5" s="39" t="str">
        <f>_AW</f>
        <v/>
      </c>
      <c r="Q5" s="39" t="str">
        <f>_AW</f>
        <v/>
      </c>
      <c r="R5" s="39" t="str">
        <f>_AW</f>
        <v/>
      </c>
      <c r="S5" s="39" t="str">
        <f>_AW</f>
        <v/>
      </c>
      <c r="T5" s="39" t="str">
        <f>_AW</f>
        <v/>
      </c>
      <c r="U5" s="39" t="str">
        <f>_AW</f>
        <v/>
      </c>
      <c r="V5" s="39" t="str">
        <f>_AW</f>
        <v/>
      </c>
      <c r="W5" s="39" t="str">
        <f>_AW</f>
        <v/>
      </c>
      <c r="X5" s="39" t="str">
        <f>_AW</f>
        <v/>
      </c>
      <c r="Y5" s="39" t="str">
        <f>_AW</f>
        <v/>
      </c>
      <c r="Z5" s="39" t="str">
        <f>_AW</f>
        <v/>
      </c>
      <c r="AA5" s="49">
        <f t="shared" si="0"/>
        <v>0</v>
      </c>
      <c r="AB5" s="50" t="str">
        <f t="shared" si="1"/>
        <v/>
      </c>
      <c r="AC5" s="47" cm="1">
        <f t="array" ref="AC5">SUM(IF($B5:$Z5&lt;&gt;"",1/COUNTIF($B5:$Z5,$B5:$Z5),""))</f>
        <v>0</v>
      </c>
      <c r="AD5" s="4"/>
      <c r="AE5" s="4"/>
    </row>
    <row r="6" spans="1:31" s="1" customFormat="1" ht="27.75" customHeight="1">
      <c r="A6" s="43" t="s">
        <v>1</v>
      </c>
      <c r="B6" s="39">
        <f>_AW</f>
        <v>1074</v>
      </c>
      <c r="C6" s="39">
        <f>_AW</f>
        <v>764</v>
      </c>
      <c r="D6" s="39">
        <f>_AW</f>
        <v>724</v>
      </c>
      <c r="E6" s="39">
        <f>_AW</f>
        <v>710</v>
      </c>
      <c r="F6" s="39">
        <f>_AW</f>
        <v>657</v>
      </c>
      <c r="G6" s="39">
        <f>_AW</f>
        <v>635</v>
      </c>
      <c r="H6" s="39">
        <f>_AW</f>
        <v>634</v>
      </c>
      <c r="I6" s="39">
        <f>_AW</f>
        <v>627</v>
      </c>
      <c r="J6" s="39">
        <f>_AW</f>
        <v>623</v>
      </c>
      <c r="K6" s="39">
        <f>_AW</f>
        <v>619</v>
      </c>
      <c r="L6" s="39">
        <f>_AW</f>
        <v>618</v>
      </c>
      <c r="M6" s="39">
        <f>_AW</f>
        <v>603</v>
      </c>
      <c r="N6" s="39">
        <f>_AW</f>
        <v>580</v>
      </c>
      <c r="O6" s="39">
        <f>_AW</f>
        <v>573</v>
      </c>
      <c r="P6" s="39">
        <f>_AW</f>
        <v>533</v>
      </c>
      <c r="Q6" s="39">
        <f>_AW</f>
        <v>529</v>
      </c>
      <c r="R6" s="39">
        <f>_AW</f>
        <v>521</v>
      </c>
      <c r="S6" s="39">
        <f>_AW</f>
        <v>518</v>
      </c>
      <c r="T6" s="39">
        <f>_AW</f>
        <v>500</v>
      </c>
      <c r="U6" s="39">
        <f>_AW</f>
        <v>494</v>
      </c>
      <c r="V6" s="39">
        <f>_AW</f>
        <v>494</v>
      </c>
      <c r="W6" s="39">
        <f>_AW</f>
        <v>491.99999999999994</v>
      </c>
      <c r="X6" s="39">
        <f>_AW</f>
        <v>491.00000000000006</v>
      </c>
      <c r="Y6" s="39">
        <f>_AW</f>
        <v>489.99999999999994</v>
      </c>
      <c r="Z6" s="39">
        <f>_AW</f>
        <v>488</v>
      </c>
      <c r="AA6" s="49">
        <f t="shared" si="0"/>
        <v>14991</v>
      </c>
      <c r="AB6" s="50">
        <f t="shared" si="1"/>
        <v>599.64</v>
      </c>
      <c r="AC6" s="47" cm="1">
        <f t="array" ref="AC6">SUM(IF($B6:$Z6&lt;&gt;"",1/COUNTIF($B6:$Z6,$B6:$Z6),""))</f>
        <v>24</v>
      </c>
      <c r="AD6" s="4"/>
      <c r="AE6" s="4"/>
    </row>
    <row r="7" spans="1:31" s="1" customFormat="1" ht="27.75" customHeight="1">
      <c r="A7" s="43"/>
      <c r="B7" s="39" t="str">
        <f>_AW</f>
        <v>Tamika Catchings</v>
      </c>
      <c r="C7" s="39" t="str">
        <f>_AW</f>
        <v>Ticha Penicheiro</v>
      </c>
      <c r="D7" s="39" t="str">
        <f>_AW</f>
        <v>Sue Bird</v>
      </c>
      <c r="E7" s="39" t="str">
        <f>_AW</f>
        <v>Alana Beard</v>
      </c>
      <c r="F7" s="39" t="str">
        <f>_AW</f>
        <v>Sheryl Swoopes</v>
      </c>
      <c r="G7" s="39" t="str">
        <f>_AW</f>
        <v>Jia Perkins</v>
      </c>
      <c r="H7" s="39" t="str">
        <f>_AW</f>
        <v>Sancho Lyttle</v>
      </c>
      <c r="I7" s="39" t="str">
        <f>_AW</f>
        <v>Angel McCoughtry</v>
      </c>
      <c r="J7" s="39" t="str">
        <f>_AW</f>
        <v>Katie Douglas</v>
      </c>
      <c r="K7" s="39" t="str">
        <f>_AW</f>
        <v>DeLisha Milton-Jones</v>
      </c>
      <c r="L7" s="39" t="str">
        <f>_AW</f>
        <v>Nneka Ogwumike</v>
      </c>
      <c r="M7" s="39" t="str">
        <f>_AW</f>
        <v>DeWanna Bonner</v>
      </c>
      <c r="N7" s="39" t="str">
        <f>_AW</f>
        <v>Taj McWilliams-Franklin</v>
      </c>
      <c r="O7" s="39" t="str">
        <f>_AW</f>
        <v>Tully Bevilaqua</v>
      </c>
      <c r="P7" s="39" t="str">
        <f>_AW</f>
        <v>Courtney Vandersloot</v>
      </c>
      <c r="Q7" s="39" t="str">
        <f>_AW</f>
        <v>Yolanda Griffith</v>
      </c>
      <c r="R7" s="39" t="str">
        <f>_AW</f>
        <v>Candace Parker</v>
      </c>
      <c r="S7" s="39" t="str">
        <f>_AW</f>
        <v>Diana Taurasi</v>
      </c>
      <c r="T7" s="39" t="str">
        <f>_AW</f>
        <v>Lindsay Whalen</v>
      </c>
      <c r="U7" s="39" t="str">
        <f>_AW</f>
        <v>Alyssa Thomas</v>
      </c>
      <c r="V7" s="39" t="str">
        <f>_AW</f>
        <v>Shannon Johnson</v>
      </c>
      <c r="W7" s="39" t="str">
        <f>_AW</f>
        <v>Lisa Leslie</v>
      </c>
      <c r="X7" s="39" t="str">
        <f>_AW</f>
        <v>Sylvia Fowles</v>
      </c>
      <c r="Y7" s="39" t="str">
        <f>_AW</f>
        <v>Nykesha Sales</v>
      </c>
      <c r="Z7" s="39" t="str">
        <f>_AW</f>
        <v>Becky Hammon</v>
      </c>
      <c r="AA7" s="49">
        <f t="shared" si="0"/>
        <v>0</v>
      </c>
      <c r="AB7" s="50" t="str">
        <f t="shared" si="1"/>
        <v/>
      </c>
      <c r="AC7" s="47" cm="1">
        <f t="array" ref="AC7">SUM(IF($B7:$Z7&lt;&gt;"",1/COUNTIF($B7:$Z7,$B7:$Z7),""))</f>
        <v>25</v>
      </c>
      <c r="AD7" s="4"/>
      <c r="AE7" s="4"/>
    </row>
    <row r="8" spans="1:31" s="1" customFormat="1" ht="27.75" customHeight="1">
      <c r="A8" s="43" t="s">
        <v>31</v>
      </c>
      <c r="B8" s="39">
        <f>_AW</f>
        <v>1234</v>
      </c>
      <c r="C8" s="39">
        <f>_AW</f>
        <v>678</v>
      </c>
      <c r="D8" s="39">
        <f>_AW</f>
        <v>678</v>
      </c>
      <c r="E8" s="39">
        <f>_AW</f>
        <v>345</v>
      </c>
      <c r="F8" s="39">
        <f>_AW</f>
        <v>223</v>
      </c>
      <c r="G8" s="39">
        <f>_AW</f>
        <v>77</v>
      </c>
      <c r="H8" s="39" t="str">
        <f>_AW</f>
        <v/>
      </c>
      <c r="I8" s="39" t="str">
        <f>_AW</f>
        <v/>
      </c>
      <c r="J8" s="39" t="str">
        <f>_AW</f>
        <v/>
      </c>
      <c r="K8" s="39" t="str">
        <f>_AW</f>
        <v/>
      </c>
      <c r="L8" s="39" t="str">
        <f>_AW</f>
        <v/>
      </c>
      <c r="M8" s="39" t="str">
        <f>_AW</f>
        <v/>
      </c>
      <c r="N8" s="39" t="str">
        <f>_AW</f>
        <v/>
      </c>
      <c r="O8" s="39" t="str">
        <f>_AW</f>
        <v/>
      </c>
      <c r="P8" s="39" t="str">
        <f>_AW</f>
        <v/>
      </c>
      <c r="Q8" s="39" t="str">
        <f>_AW</f>
        <v/>
      </c>
      <c r="R8" s="39" t="str">
        <f>_AW</f>
        <v/>
      </c>
      <c r="S8" s="39" t="str">
        <f>_AW</f>
        <v/>
      </c>
      <c r="T8" s="39" t="str">
        <f>_AW</f>
        <v/>
      </c>
      <c r="U8" s="39" t="str">
        <f>_AW</f>
        <v/>
      </c>
      <c r="V8" s="39" t="str">
        <f>_AW</f>
        <v/>
      </c>
      <c r="W8" s="39" t="str">
        <f>_AW</f>
        <v/>
      </c>
      <c r="X8" s="39" t="str">
        <f>_AW</f>
        <v/>
      </c>
      <c r="Y8" s="39" t="str">
        <f>_AW</f>
        <v/>
      </c>
      <c r="Z8" s="39" t="str">
        <f>_AW</f>
        <v/>
      </c>
      <c r="AA8" s="49">
        <f t="shared" si="0"/>
        <v>3235</v>
      </c>
      <c r="AB8" s="50">
        <f t="shared" si="1"/>
        <v>539.16666666666663</v>
      </c>
      <c r="AC8" s="47" cm="1">
        <f t="array" ref="AC8">SUM(IF($B8:$Z8&lt;&gt;"",1/COUNTIF($B8:$Z8,$B8:$Z8),""))</f>
        <v>5</v>
      </c>
      <c r="AD8" s="4"/>
      <c r="AE8" s="4"/>
    </row>
    <row r="9" spans="1:31" s="1" customFormat="1" ht="27.75" customHeight="1">
      <c r="A9" s="43"/>
      <c r="B9" s="39" t="str">
        <f>_AW</f>
        <v>Jia Perkins</v>
      </c>
      <c r="C9" s="39" t="str">
        <f>_AW</f>
        <v>DeWanna Bonner</v>
      </c>
      <c r="D9" s="39" t="str">
        <f>_AW</f>
        <v>Lisa Leslie</v>
      </c>
      <c r="E9" s="39" t="str">
        <f>_AW</f>
        <v>Alyssa Thomas</v>
      </c>
      <c r="F9" s="39" t="str">
        <f>_AW</f>
        <v>Candace Parker</v>
      </c>
      <c r="G9" s="39" t="str">
        <f>_AW</f>
        <v>Tully Bevilaqua</v>
      </c>
      <c r="H9" s="39" t="str">
        <f>_AW</f>
        <v/>
      </c>
      <c r="I9" s="39" t="str">
        <f>_AW</f>
        <v/>
      </c>
      <c r="J9" s="39" t="str">
        <f>_AW</f>
        <v/>
      </c>
      <c r="K9" s="39" t="str">
        <f>_AW</f>
        <v/>
      </c>
      <c r="L9" s="39" t="str">
        <f>_AW</f>
        <v/>
      </c>
      <c r="M9" s="39" t="str">
        <f>_AW</f>
        <v/>
      </c>
      <c r="N9" s="39" t="str">
        <f>_AW</f>
        <v/>
      </c>
      <c r="O9" s="39" t="str">
        <f>_AW</f>
        <v/>
      </c>
      <c r="P9" s="39" t="str">
        <f>_AW</f>
        <v/>
      </c>
      <c r="Q9" s="39" t="str">
        <f>_AW</f>
        <v/>
      </c>
      <c r="R9" s="39" t="str">
        <f>_AW</f>
        <v/>
      </c>
      <c r="S9" s="39" t="str">
        <f>_AW</f>
        <v/>
      </c>
      <c r="T9" s="39" t="str">
        <f>_AW</f>
        <v/>
      </c>
      <c r="U9" s="39" t="str">
        <f>_AW</f>
        <v/>
      </c>
      <c r="V9" s="39" t="str">
        <f>_AW</f>
        <v/>
      </c>
      <c r="W9" s="39" t="str">
        <f>_AW</f>
        <v/>
      </c>
      <c r="X9" s="39" t="str">
        <f>_AW</f>
        <v/>
      </c>
      <c r="Y9" s="39" t="str">
        <f>_AW</f>
        <v/>
      </c>
      <c r="Z9" s="39" t="str">
        <f>_AW</f>
        <v/>
      </c>
      <c r="AA9" s="49">
        <f t="shared" si="0"/>
        <v>0</v>
      </c>
      <c r="AB9" s="50" t="str">
        <f t="shared" si="1"/>
        <v/>
      </c>
      <c r="AC9" s="47" cm="1">
        <f t="array" ref="AC9">SUM(IF($B9:$Z9&lt;&gt;"",1/COUNTIF($B9:$Z9,$B9:$Z9),""))</f>
        <v>6</v>
      </c>
      <c r="AD9" s="4"/>
      <c r="AE9" s="4"/>
    </row>
    <row r="10" spans="1:31" s="1" customFormat="1" ht="27.75" customHeight="1">
      <c r="A10" s="43"/>
      <c r="B10" s="39" t="str">
        <f>_AW</f>
        <v/>
      </c>
      <c r="C10" s="39" t="str">
        <f>_AW</f>
        <v/>
      </c>
      <c r="D10" s="39" t="str">
        <f>_AW</f>
        <v/>
      </c>
      <c r="E10" s="39" t="str">
        <f>_AW</f>
        <v/>
      </c>
      <c r="F10" s="39" t="str">
        <f>_AW</f>
        <v/>
      </c>
      <c r="G10" s="39" t="str">
        <f>_AW</f>
        <v/>
      </c>
      <c r="H10" s="39" t="str">
        <f>_AW</f>
        <v/>
      </c>
      <c r="I10" s="39" t="str">
        <f>_AW</f>
        <v/>
      </c>
      <c r="J10" s="39" t="str">
        <f>_AW</f>
        <v/>
      </c>
      <c r="K10" s="39" t="str">
        <f>_AW</f>
        <v/>
      </c>
      <c r="L10" s="39" t="str">
        <f>_AW</f>
        <v/>
      </c>
      <c r="M10" s="39" t="str">
        <f>_AW</f>
        <v/>
      </c>
      <c r="N10" s="39" t="str">
        <f>_AW</f>
        <v/>
      </c>
      <c r="O10" s="39" t="str">
        <f>_AW</f>
        <v/>
      </c>
      <c r="P10" s="39" t="str">
        <f>_AW</f>
        <v/>
      </c>
      <c r="Q10" s="39" t="str">
        <f>_AW</f>
        <v/>
      </c>
      <c r="R10" s="39" t="str">
        <f>_AW</f>
        <v/>
      </c>
      <c r="S10" s="39" t="str">
        <f>_AW</f>
        <v/>
      </c>
      <c r="T10" s="39" t="str">
        <f>_AW</f>
        <v/>
      </c>
      <c r="U10" s="39" t="str">
        <f>_AW</f>
        <v/>
      </c>
      <c r="V10" s="39" t="str">
        <f>_AW</f>
        <v/>
      </c>
      <c r="W10" s="39" t="str">
        <f>_AW</f>
        <v/>
      </c>
      <c r="X10" s="39" t="str">
        <f>_AW</f>
        <v/>
      </c>
      <c r="Y10" s="39" t="str">
        <f>_AW</f>
        <v/>
      </c>
      <c r="Z10" s="39" t="str">
        <f>_AW</f>
        <v/>
      </c>
      <c r="AA10" s="49">
        <f t="shared" si="0"/>
        <v>0</v>
      </c>
      <c r="AB10" s="50" t="str">
        <f t="shared" si="1"/>
        <v/>
      </c>
      <c r="AC10" s="47" cm="1">
        <f t="array" ref="AC10">SUM(IF($B10:$Z10&lt;&gt;"",1/COUNTIF($B10:$Z10,$B10:$Z10),""))</f>
        <v>0</v>
      </c>
      <c r="AD10" s="4"/>
      <c r="AE10" s="4"/>
    </row>
    <row r="11" spans="1:31" s="1" customFormat="1" ht="27.75" customHeight="1">
      <c r="A11" s="43"/>
      <c r="B11" s="39" t="str">
        <f>_AW</f>
        <v/>
      </c>
      <c r="C11" s="39" t="str">
        <f>_AW</f>
        <v/>
      </c>
      <c r="D11" s="39" t="str">
        <f>_AW</f>
        <v/>
      </c>
      <c r="E11" s="39" t="str">
        <f>_AW</f>
        <v/>
      </c>
      <c r="F11" s="39" t="str">
        <f>_AW</f>
        <v/>
      </c>
      <c r="G11" s="39" t="str">
        <f>_AW</f>
        <v/>
      </c>
      <c r="H11" s="39" t="str">
        <f>_AW</f>
        <v/>
      </c>
      <c r="I11" s="39" t="str">
        <f>_AW</f>
        <v/>
      </c>
      <c r="J11" s="39" t="str">
        <f>_AW</f>
        <v/>
      </c>
      <c r="K11" s="39" t="str">
        <f>_AW</f>
        <v/>
      </c>
      <c r="L11" s="39" t="str">
        <f>_AW</f>
        <v/>
      </c>
      <c r="M11" s="39" t="str">
        <f>_AW</f>
        <v/>
      </c>
      <c r="N11" s="39" t="str">
        <f>_AW</f>
        <v/>
      </c>
      <c r="O11" s="39" t="str">
        <f>_AW</f>
        <v/>
      </c>
      <c r="P11" s="39" t="str">
        <f>_AW</f>
        <v/>
      </c>
      <c r="Q11" s="39" t="str">
        <f>_AW</f>
        <v/>
      </c>
      <c r="R11" s="39" t="str">
        <f>_AW</f>
        <v/>
      </c>
      <c r="S11" s="39" t="str">
        <f>_AW</f>
        <v/>
      </c>
      <c r="T11" s="39" t="str">
        <f>_AW</f>
        <v/>
      </c>
      <c r="U11" s="39" t="str">
        <f>_AW</f>
        <v/>
      </c>
      <c r="V11" s="39" t="str">
        <f>_AW</f>
        <v/>
      </c>
      <c r="W11" s="39" t="str">
        <f>_AW</f>
        <v/>
      </c>
      <c r="X11" s="39" t="str">
        <f>_AW</f>
        <v/>
      </c>
      <c r="Y11" s="39" t="str">
        <f>_AW</f>
        <v/>
      </c>
      <c r="Z11" s="39" t="str">
        <f>_AW</f>
        <v/>
      </c>
      <c r="AA11" s="49">
        <f t="shared" si="0"/>
        <v>0</v>
      </c>
      <c r="AB11" s="50" t="str">
        <f t="shared" si="1"/>
        <v/>
      </c>
      <c r="AC11" s="47" cm="1">
        <f t="array" ref="AC11">SUM(IF($B11:$Z11&lt;&gt;"",1/COUNTIF($B11:$Z11,$B11:$Z11),""))</f>
        <v>0</v>
      </c>
      <c r="AD11" s="4"/>
      <c r="AE11" s="4"/>
    </row>
    <row r="12" spans="1:31" s="1" customFormat="1" ht="27.75" customHeight="1">
      <c r="A12" s="43"/>
      <c r="B12" s="39" t="str">
        <f>_AW</f>
        <v/>
      </c>
      <c r="C12" s="39" t="str">
        <f>_AW</f>
        <v/>
      </c>
      <c r="D12" s="39" t="str">
        <f>_AW</f>
        <v/>
      </c>
      <c r="E12" s="39" t="str">
        <f>_AW</f>
        <v/>
      </c>
      <c r="F12" s="39" t="str">
        <f>_AW</f>
        <v/>
      </c>
      <c r="G12" s="39" t="str">
        <f>_AW</f>
        <v/>
      </c>
      <c r="H12" s="39" t="str">
        <f>_AW</f>
        <v/>
      </c>
      <c r="I12" s="39" t="str">
        <f>_AW</f>
        <v/>
      </c>
      <c r="J12" s="39" t="str">
        <f>_AW</f>
        <v/>
      </c>
      <c r="K12" s="39" t="str">
        <f>_AW</f>
        <v/>
      </c>
      <c r="L12" s="39" t="str">
        <f>_AW</f>
        <v/>
      </c>
      <c r="M12" s="39" t="str">
        <f>_AW</f>
        <v/>
      </c>
      <c r="N12" s="39" t="str">
        <f>_AW</f>
        <v/>
      </c>
      <c r="O12" s="39" t="str">
        <f>_AW</f>
        <v/>
      </c>
      <c r="P12" s="39" t="str">
        <f>_AW</f>
        <v/>
      </c>
      <c r="Q12" s="39" t="str">
        <f>_AW</f>
        <v/>
      </c>
      <c r="R12" s="39" t="str">
        <f>_AW</f>
        <v/>
      </c>
      <c r="S12" s="39" t="str">
        <f>_AW</f>
        <v/>
      </c>
      <c r="T12" s="39" t="str">
        <f>_AW</f>
        <v/>
      </c>
      <c r="U12" s="39" t="str">
        <f>_AW</f>
        <v/>
      </c>
      <c r="V12" s="39" t="str">
        <f>_AW</f>
        <v/>
      </c>
      <c r="W12" s="39" t="str">
        <f>_AW</f>
        <v/>
      </c>
      <c r="X12" s="39" t="str">
        <f>_AW</f>
        <v/>
      </c>
      <c r="Y12" s="39" t="str">
        <f>_AW</f>
        <v/>
      </c>
      <c r="Z12" s="39" t="str">
        <f>_AW</f>
        <v/>
      </c>
      <c r="AA12" s="49">
        <f t="shared" si="0"/>
        <v>0</v>
      </c>
      <c r="AB12" s="50" t="str">
        <f t="shared" si="1"/>
        <v/>
      </c>
      <c r="AC12" s="47" cm="1">
        <f t="array" ref="AC12">SUM(IF($B12:$Z12&lt;&gt;"",1/COUNTIF($B12:$Z12,$B12:$Z12),""))</f>
        <v>0</v>
      </c>
      <c r="AD12" s="4"/>
      <c r="AE12" s="4"/>
    </row>
    <row r="13" spans="1:31" s="1" customFormat="1" ht="27.75" customHeight="1">
      <c r="A13" s="43"/>
      <c r="B13" s="39" t="str">
        <f>_AW</f>
        <v/>
      </c>
      <c r="C13" s="39" t="str">
        <f>_AW</f>
        <v/>
      </c>
      <c r="D13" s="39" t="str">
        <f>_AW</f>
        <v/>
      </c>
      <c r="E13" s="39" t="str">
        <f>_AW</f>
        <v/>
      </c>
      <c r="F13" s="39" t="str">
        <f>_AW</f>
        <v/>
      </c>
      <c r="G13" s="39" t="str">
        <f>_AW</f>
        <v/>
      </c>
      <c r="H13" s="39" t="str">
        <f>_AW</f>
        <v/>
      </c>
      <c r="I13" s="39" t="str">
        <f>_AW</f>
        <v/>
      </c>
      <c r="J13" s="39" t="str">
        <f>_AW</f>
        <v/>
      </c>
      <c r="K13" s="39" t="str">
        <f>_AW</f>
        <v/>
      </c>
      <c r="L13" s="39" t="str">
        <f>_AW</f>
        <v/>
      </c>
      <c r="M13" s="39" t="str">
        <f>_AW</f>
        <v/>
      </c>
      <c r="N13" s="39" t="str">
        <f>_AW</f>
        <v/>
      </c>
      <c r="O13" s="39" t="str">
        <f>_AW</f>
        <v/>
      </c>
      <c r="P13" s="39" t="str">
        <f>_AW</f>
        <v/>
      </c>
      <c r="Q13" s="39" t="str">
        <f>_AW</f>
        <v/>
      </c>
      <c r="R13" s="39" t="str">
        <f>_AW</f>
        <v/>
      </c>
      <c r="S13" s="39" t="str">
        <f>_AW</f>
        <v/>
      </c>
      <c r="T13" s="39" t="str">
        <f>_AW</f>
        <v/>
      </c>
      <c r="U13" s="39" t="str">
        <f>_AW</f>
        <v/>
      </c>
      <c r="V13" s="39" t="str">
        <f>_AW</f>
        <v/>
      </c>
      <c r="W13" s="39" t="str">
        <f>_AW</f>
        <v/>
      </c>
      <c r="X13" s="39" t="str">
        <f>_AW</f>
        <v/>
      </c>
      <c r="Y13" s="39" t="str">
        <f>_AW</f>
        <v/>
      </c>
      <c r="Z13" s="39" t="str">
        <f>_AW</f>
        <v/>
      </c>
      <c r="AA13" s="49">
        <f t="shared" si="0"/>
        <v>0</v>
      </c>
      <c r="AB13" s="50" t="str">
        <f t="shared" si="1"/>
        <v/>
      </c>
      <c r="AC13" s="47" cm="1">
        <f t="array" ref="AC13">SUM(IF($B13:$Z13&lt;&gt;"",1/COUNTIF($B13:$Z13,$B13:$Z13),""))</f>
        <v>0</v>
      </c>
      <c r="AD13" s="4"/>
      <c r="AE13" s="4"/>
    </row>
    <row r="14" spans="1:31" s="1" customFormat="1" ht="27.75" customHeight="1">
      <c r="A14" s="43"/>
      <c r="B14" s="39" t="str">
        <f>_AW</f>
        <v/>
      </c>
      <c r="C14" s="39" t="str">
        <f>_AW</f>
        <v/>
      </c>
      <c r="D14" s="39" t="str">
        <f>_AW</f>
        <v/>
      </c>
      <c r="E14" s="39" t="str">
        <f>_AW</f>
        <v/>
      </c>
      <c r="F14" s="39" t="str">
        <f>_AW</f>
        <v/>
      </c>
      <c r="G14" s="39" t="str">
        <f>_AW</f>
        <v/>
      </c>
      <c r="H14" s="39" t="str">
        <f>_AW</f>
        <v/>
      </c>
      <c r="I14" s="39" t="str">
        <f>_AW</f>
        <v/>
      </c>
      <c r="J14" s="39" t="str">
        <f>_AW</f>
        <v/>
      </c>
      <c r="K14" s="39" t="str">
        <f>_AW</f>
        <v/>
      </c>
      <c r="L14" s="39" t="str">
        <f>_AW</f>
        <v/>
      </c>
      <c r="M14" s="39" t="str">
        <f>_AW</f>
        <v/>
      </c>
      <c r="N14" s="39" t="str">
        <f>_AW</f>
        <v/>
      </c>
      <c r="O14" s="39" t="str">
        <f>_AW</f>
        <v/>
      </c>
      <c r="P14" s="39" t="str">
        <f>_AW</f>
        <v/>
      </c>
      <c r="Q14" s="39" t="str">
        <f>_AW</f>
        <v/>
      </c>
      <c r="R14" s="39" t="str">
        <f>_AW</f>
        <v/>
      </c>
      <c r="S14" s="39" t="str">
        <f>_AW</f>
        <v/>
      </c>
      <c r="T14" s="39" t="str">
        <f>_AW</f>
        <v/>
      </c>
      <c r="U14" s="39" t="str">
        <f>_AW</f>
        <v/>
      </c>
      <c r="V14" s="39" t="str">
        <f>_AW</f>
        <v/>
      </c>
      <c r="W14" s="39" t="str">
        <f>_AW</f>
        <v/>
      </c>
      <c r="X14" s="39" t="str">
        <f>_AW</f>
        <v/>
      </c>
      <c r="Y14" s="39" t="str">
        <f>_AW</f>
        <v/>
      </c>
      <c r="Z14" s="39" t="str">
        <f>_AW</f>
        <v/>
      </c>
      <c r="AA14" s="49">
        <f t="shared" si="0"/>
        <v>0</v>
      </c>
      <c r="AB14" s="50" t="str">
        <f t="shared" si="1"/>
        <v/>
      </c>
      <c r="AC14" s="47" cm="1">
        <f t="array" ref="AC14">SUM(IF($B14:$Z14&lt;&gt;"",1/COUNTIF($B14:$Z14,$B14:$Z14),""))</f>
        <v>0</v>
      </c>
      <c r="AD14" s="4"/>
      <c r="AE14" s="4"/>
    </row>
  </sheetData>
  <conditionalFormatting sqref="B2:Z2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A3:A14">
    <cfRule type="notContainsBlanks" dxfId="3" priority="1">
      <formula>LEN(TRIM(A3))&gt;0</formula>
    </cfRule>
  </conditionalFormatting>
  <dataValidations count="1">
    <dataValidation type="list" allowBlank="1" showInputMessage="1" showErrorMessage="1" sqref="A3:A14">
      <formula1>"STL,NIX,AST"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Daten</vt:lpstr>
      <vt:lpstr>Auswertung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Werner Partschefeld</dc:creator>
  <cp:lastModifiedBy>pa</cp:lastModifiedBy>
  <cp:lastPrinted>2025-06-02T18:03:37Z</cp:lastPrinted>
  <dcterms:created xsi:type="dcterms:W3CDTF">2025-03-26T01:10:04Z</dcterms:created>
  <dcterms:modified xsi:type="dcterms:W3CDTF">2025-06-03T08:12:50Z</dcterms:modified>
</cp:coreProperties>
</file>